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patrickcavins/Dropbox/ladybughouse_github/ladybughouse/Data/"/>
    </mc:Choice>
  </mc:AlternateContent>
  <xr:revisionPtr revIDLastSave="0" documentId="13_ncr:1_{82A04119-FB75-2941-83E2-AB44A199397F}" xr6:coauthVersionLast="36" xr6:coauthVersionMax="36" xr10:uidLastSave="{00000000-0000-0000-0000-000000000000}"/>
  <bookViews>
    <workbookView xWindow="720" yWindow="660" windowWidth="27240" windowHeight="16040" xr2:uid="{4B068BCF-7A75-6240-8FF9-E587B4752A25}"/>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188" i="1" l="1"/>
  <c r="L188" i="1"/>
  <c r="K188" i="1"/>
  <c r="J188" i="1"/>
  <c r="I188" i="1"/>
  <c r="H188" i="1"/>
  <c r="AA187" i="1"/>
  <c r="L187" i="1"/>
  <c r="K187" i="1"/>
  <c r="J187" i="1"/>
  <c r="I187" i="1"/>
  <c r="H187" i="1"/>
  <c r="AA186" i="1"/>
  <c r="L186" i="1"/>
  <c r="K186" i="1"/>
  <c r="J186" i="1"/>
  <c r="I186" i="1"/>
  <c r="H186" i="1"/>
  <c r="AA185" i="1"/>
  <c r="L185" i="1"/>
  <c r="K185" i="1"/>
  <c r="J185" i="1"/>
  <c r="I185" i="1"/>
  <c r="H185" i="1"/>
  <c r="AA184" i="1"/>
  <c r="L184" i="1"/>
  <c r="K184" i="1"/>
  <c r="J184" i="1"/>
  <c r="I184" i="1"/>
  <c r="H184" i="1"/>
  <c r="AA183" i="1"/>
  <c r="L183" i="1"/>
  <c r="K183" i="1"/>
  <c r="J183" i="1"/>
  <c r="I183" i="1"/>
  <c r="H183" i="1"/>
  <c r="AA182" i="1"/>
  <c r="L182" i="1"/>
  <c r="K182" i="1"/>
  <c r="J182" i="1"/>
  <c r="I182" i="1"/>
  <c r="H182" i="1"/>
  <c r="AA181" i="1"/>
  <c r="L181" i="1"/>
  <c r="K181" i="1"/>
  <c r="J181" i="1"/>
  <c r="I181" i="1"/>
  <c r="H181" i="1"/>
  <c r="AA180" i="1"/>
  <c r="L180" i="1"/>
  <c r="K180" i="1"/>
  <c r="J180" i="1"/>
  <c r="I180" i="1"/>
  <c r="H180" i="1"/>
  <c r="AA179" i="1"/>
  <c r="L179" i="1"/>
  <c r="K179" i="1"/>
  <c r="J179" i="1"/>
  <c r="I179" i="1"/>
  <c r="H179" i="1"/>
  <c r="AA178" i="1"/>
  <c r="L178" i="1"/>
  <c r="K178" i="1"/>
  <c r="J178" i="1"/>
  <c r="I178" i="1"/>
  <c r="H178" i="1"/>
  <c r="AA177" i="1"/>
  <c r="L177" i="1"/>
  <c r="K177" i="1"/>
  <c r="J177" i="1"/>
  <c r="I177" i="1"/>
  <c r="H177" i="1"/>
  <c r="AA176" i="1"/>
  <c r="L176" i="1"/>
  <c r="K176" i="1"/>
  <c r="J176" i="1"/>
  <c r="I176" i="1"/>
  <c r="H176" i="1"/>
  <c r="AA175" i="1"/>
  <c r="L175" i="1"/>
  <c r="K175" i="1"/>
  <c r="J175" i="1"/>
  <c r="I175" i="1"/>
  <c r="H175" i="1"/>
  <c r="AA174" i="1"/>
  <c r="L174" i="1"/>
  <c r="K174" i="1"/>
  <c r="J174" i="1"/>
  <c r="I174" i="1"/>
  <c r="H174" i="1"/>
  <c r="AA173" i="1"/>
  <c r="L173" i="1"/>
  <c r="K173" i="1"/>
  <c r="J173" i="1"/>
  <c r="I173" i="1"/>
  <c r="H173" i="1"/>
  <c r="AA172" i="1"/>
  <c r="L172" i="1"/>
  <c r="K172" i="1"/>
  <c r="J172" i="1"/>
  <c r="I172" i="1"/>
  <c r="H172" i="1"/>
  <c r="AA171" i="1"/>
  <c r="L171" i="1"/>
  <c r="K171" i="1"/>
  <c r="J171" i="1"/>
  <c r="I171" i="1"/>
  <c r="H171" i="1"/>
  <c r="AA170" i="1"/>
  <c r="L170" i="1"/>
  <c r="K170" i="1"/>
  <c r="J170" i="1"/>
  <c r="I170" i="1"/>
  <c r="H170" i="1"/>
  <c r="AA169" i="1"/>
  <c r="L169" i="1"/>
  <c r="K169" i="1"/>
  <c r="J169" i="1"/>
  <c r="I169" i="1"/>
  <c r="H169" i="1"/>
  <c r="AA168" i="1"/>
  <c r="L168" i="1"/>
  <c r="K168" i="1"/>
  <c r="J168" i="1"/>
  <c r="I168" i="1"/>
  <c r="H168" i="1"/>
  <c r="AA167" i="1"/>
  <c r="L167" i="1"/>
  <c r="K167" i="1"/>
  <c r="J167" i="1"/>
  <c r="I167" i="1"/>
  <c r="H167" i="1"/>
  <c r="AA166" i="1"/>
  <c r="L166" i="1"/>
  <c r="K166" i="1"/>
  <c r="J166" i="1"/>
  <c r="I166" i="1"/>
  <c r="H166" i="1"/>
  <c r="AA165" i="1"/>
  <c r="L165" i="1"/>
  <c r="K165" i="1"/>
  <c r="J165" i="1"/>
  <c r="I165" i="1"/>
  <c r="H165" i="1"/>
  <c r="AA164" i="1"/>
  <c r="L164" i="1"/>
  <c r="K164" i="1"/>
  <c r="J164" i="1"/>
  <c r="I164" i="1"/>
  <c r="H164" i="1"/>
  <c r="AA163" i="1"/>
  <c r="L163" i="1"/>
  <c r="K163" i="1"/>
  <c r="J163" i="1"/>
  <c r="I163" i="1"/>
  <c r="H163" i="1"/>
  <c r="AA162" i="1"/>
  <c r="L162" i="1"/>
  <c r="K162" i="1"/>
  <c r="J162" i="1"/>
  <c r="I162" i="1"/>
  <c r="H162" i="1"/>
  <c r="AA161" i="1"/>
  <c r="L161" i="1"/>
  <c r="K161" i="1"/>
  <c r="J161" i="1"/>
  <c r="I161" i="1"/>
  <c r="H161" i="1"/>
  <c r="AA160" i="1"/>
  <c r="L160" i="1"/>
  <c r="K160" i="1"/>
  <c r="J160" i="1"/>
  <c r="I160" i="1"/>
  <c r="H160" i="1"/>
  <c r="AA159" i="1"/>
  <c r="L159" i="1"/>
  <c r="K159" i="1"/>
  <c r="J159" i="1"/>
  <c r="I159" i="1"/>
  <c r="H159" i="1"/>
  <c r="AA158" i="1"/>
  <c r="L158" i="1"/>
  <c r="K158" i="1"/>
  <c r="J158" i="1"/>
  <c r="I158" i="1"/>
  <c r="H158" i="1"/>
  <c r="AA157" i="1"/>
  <c r="L157" i="1"/>
  <c r="K157" i="1"/>
  <c r="J157" i="1"/>
  <c r="I157" i="1"/>
  <c r="H157" i="1"/>
  <c r="AA156" i="1"/>
  <c r="L156" i="1"/>
  <c r="K156" i="1"/>
  <c r="J156" i="1"/>
  <c r="I156" i="1"/>
  <c r="H156" i="1"/>
  <c r="AA155" i="1"/>
  <c r="L155" i="1"/>
  <c r="K155" i="1"/>
  <c r="J155" i="1"/>
  <c r="I155" i="1"/>
  <c r="H155" i="1"/>
  <c r="AA154" i="1"/>
  <c r="L154" i="1"/>
  <c r="K154" i="1"/>
  <c r="J154" i="1"/>
  <c r="I154" i="1"/>
  <c r="H154" i="1"/>
  <c r="AA153" i="1"/>
  <c r="L153" i="1"/>
  <c r="K153" i="1"/>
  <c r="J153" i="1"/>
  <c r="I153" i="1"/>
  <c r="H153" i="1"/>
  <c r="AA152" i="1"/>
  <c r="L152" i="1"/>
  <c r="K152" i="1"/>
  <c r="J152" i="1"/>
  <c r="I152" i="1"/>
  <c r="H152" i="1"/>
  <c r="AA151" i="1"/>
  <c r="L151" i="1"/>
  <c r="K151" i="1"/>
  <c r="J151" i="1"/>
  <c r="I151" i="1"/>
  <c r="H151" i="1"/>
  <c r="AA150" i="1"/>
  <c r="L150" i="1"/>
  <c r="K150" i="1"/>
  <c r="J150" i="1"/>
  <c r="I150" i="1"/>
  <c r="H150" i="1"/>
  <c r="AA149" i="1"/>
  <c r="L149" i="1"/>
  <c r="K149" i="1"/>
  <c r="J149" i="1"/>
  <c r="I149" i="1"/>
  <c r="H149" i="1"/>
  <c r="AA148" i="1"/>
  <c r="L148" i="1"/>
  <c r="K148" i="1"/>
  <c r="J148" i="1"/>
  <c r="I148" i="1"/>
  <c r="H148" i="1"/>
  <c r="AA147" i="1"/>
  <c r="L147" i="1"/>
  <c r="K147" i="1"/>
  <c r="J147" i="1"/>
  <c r="I147" i="1"/>
  <c r="H147" i="1"/>
  <c r="AA146" i="1"/>
  <c r="L146" i="1"/>
  <c r="K146" i="1"/>
  <c r="J146" i="1"/>
  <c r="I146" i="1"/>
  <c r="H146" i="1"/>
  <c r="AA145" i="1"/>
  <c r="L145" i="1"/>
  <c r="K145" i="1"/>
  <c r="J145" i="1"/>
  <c r="I145" i="1"/>
  <c r="H145" i="1"/>
  <c r="AA144" i="1"/>
  <c r="L144" i="1"/>
  <c r="K144" i="1"/>
  <c r="J144" i="1"/>
  <c r="I144" i="1"/>
  <c r="H144" i="1"/>
  <c r="EB143" i="1"/>
  <c r="EA143" i="1"/>
  <c r="DZ143" i="1"/>
  <c r="DY143" i="1"/>
  <c r="DX143" i="1"/>
  <c r="AA143" i="1"/>
  <c r="L143" i="1"/>
  <c r="K143" i="1"/>
  <c r="J143" i="1"/>
  <c r="I143" i="1"/>
  <c r="H143" i="1"/>
  <c r="AA142" i="1"/>
  <c r="L142" i="1"/>
  <c r="K142" i="1"/>
  <c r="J142" i="1"/>
  <c r="I142" i="1"/>
  <c r="H142" i="1"/>
  <c r="AA141" i="1"/>
  <c r="L141" i="1"/>
  <c r="K141" i="1"/>
  <c r="J141" i="1"/>
  <c r="I141" i="1"/>
  <c r="H141" i="1"/>
  <c r="AA140" i="1"/>
  <c r="L140" i="1"/>
  <c r="K140" i="1"/>
  <c r="J140" i="1"/>
  <c r="I140" i="1"/>
  <c r="H140" i="1"/>
  <c r="AA139" i="1"/>
  <c r="L139" i="1"/>
  <c r="K139" i="1"/>
  <c r="J139" i="1"/>
  <c r="I139" i="1"/>
  <c r="H139" i="1"/>
  <c r="AA138" i="1"/>
  <c r="L138" i="1"/>
  <c r="K138" i="1"/>
  <c r="J138" i="1"/>
  <c r="I138" i="1"/>
  <c r="H138" i="1"/>
  <c r="AA137" i="1"/>
  <c r="L137" i="1"/>
  <c r="K137" i="1"/>
  <c r="J137" i="1"/>
  <c r="I137" i="1"/>
  <c r="H137" i="1"/>
  <c r="AA136" i="1"/>
  <c r="L136" i="1"/>
  <c r="K136" i="1"/>
  <c r="J136" i="1"/>
  <c r="I136" i="1"/>
  <c r="H136" i="1"/>
  <c r="AA135" i="1"/>
  <c r="L135" i="1"/>
  <c r="K135" i="1"/>
  <c r="J135" i="1"/>
  <c r="I135" i="1"/>
  <c r="H135" i="1"/>
  <c r="AA134" i="1"/>
  <c r="L134" i="1"/>
  <c r="K134" i="1"/>
  <c r="J134" i="1"/>
  <c r="I134" i="1"/>
  <c r="H134" i="1"/>
  <c r="AA133" i="1"/>
  <c r="L133" i="1"/>
  <c r="K133" i="1"/>
  <c r="J133" i="1"/>
  <c r="I133" i="1"/>
  <c r="H133" i="1"/>
  <c r="AA132" i="1"/>
  <c r="L132" i="1"/>
  <c r="K132" i="1"/>
  <c r="J132" i="1"/>
  <c r="I132" i="1"/>
  <c r="H132" i="1"/>
  <c r="AA131" i="1"/>
  <c r="L131" i="1"/>
  <c r="K131" i="1"/>
  <c r="J131" i="1"/>
  <c r="I131" i="1"/>
  <c r="H131" i="1"/>
  <c r="AA130" i="1"/>
  <c r="L130" i="1"/>
  <c r="K130" i="1"/>
  <c r="J130" i="1"/>
  <c r="I130" i="1"/>
  <c r="H130" i="1"/>
  <c r="AA129" i="1"/>
  <c r="L129" i="1"/>
  <c r="K129" i="1"/>
  <c r="J129" i="1"/>
  <c r="I129" i="1"/>
  <c r="H129" i="1"/>
  <c r="AY128" i="1"/>
  <c r="AA128" i="1"/>
  <c r="L128" i="1"/>
  <c r="K128" i="1"/>
  <c r="J128" i="1"/>
  <c r="I128" i="1"/>
  <c r="H128" i="1"/>
  <c r="AA127" i="1"/>
  <c r="L127" i="1"/>
  <c r="K127" i="1"/>
  <c r="J127" i="1"/>
  <c r="I127" i="1"/>
  <c r="H127" i="1"/>
  <c r="AA126" i="1"/>
  <c r="L126" i="1"/>
  <c r="K126" i="1"/>
  <c r="J126" i="1"/>
  <c r="I126" i="1"/>
  <c r="H126" i="1"/>
  <c r="AA125" i="1"/>
  <c r="L125" i="1"/>
  <c r="K125" i="1"/>
  <c r="J125" i="1"/>
  <c r="I125" i="1"/>
  <c r="H125" i="1"/>
  <c r="AA124" i="1"/>
  <c r="L124" i="1"/>
  <c r="K124" i="1"/>
  <c r="J124" i="1"/>
  <c r="I124" i="1"/>
  <c r="H124" i="1"/>
  <c r="AA123" i="1"/>
  <c r="L123" i="1"/>
  <c r="K123" i="1"/>
  <c r="J123" i="1"/>
  <c r="I123" i="1"/>
  <c r="H123" i="1"/>
  <c r="AA122" i="1"/>
  <c r="L122" i="1"/>
  <c r="K122" i="1"/>
  <c r="J122" i="1"/>
  <c r="I122" i="1"/>
  <c r="H122" i="1"/>
  <c r="AA121" i="1"/>
  <c r="L121" i="1"/>
  <c r="K121" i="1"/>
  <c r="J121" i="1"/>
  <c r="I121" i="1"/>
  <c r="H121" i="1"/>
  <c r="AA120" i="1"/>
  <c r="L120" i="1"/>
  <c r="K120" i="1"/>
  <c r="J120" i="1"/>
  <c r="I120" i="1"/>
  <c r="H120" i="1"/>
  <c r="AA119" i="1"/>
  <c r="L119" i="1"/>
  <c r="K119" i="1"/>
  <c r="J119" i="1"/>
  <c r="I119" i="1"/>
  <c r="H119" i="1"/>
  <c r="AA118" i="1"/>
  <c r="L118" i="1"/>
  <c r="K118" i="1"/>
  <c r="J118" i="1"/>
  <c r="I118" i="1"/>
  <c r="H118" i="1"/>
  <c r="AA117" i="1"/>
  <c r="L117" i="1"/>
  <c r="K117" i="1"/>
  <c r="J117" i="1"/>
  <c r="I117" i="1"/>
  <c r="H117" i="1"/>
  <c r="AA116" i="1"/>
  <c r="L116" i="1"/>
  <c r="K116" i="1"/>
  <c r="J116" i="1"/>
  <c r="I116" i="1"/>
  <c r="H116" i="1"/>
  <c r="AA115" i="1"/>
  <c r="L115" i="1"/>
  <c r="K115" i="1"/>
  <c r="J115" i="1"/>
  <c r="I115" i="1"/>
  <c r="H115" i="1"/>
  <c r="AA114" i="1"/>
  <c r="L114" i="1"/>
  <c r="K114" i="1"/>
  <c r="J114" i="1"/>
  <c r="I114" i="1"/>
  <c r="H114" i="1"/>
  <c r="AA113" i="1"/>
  <c r="L113" i="1"/>
  <c r="K113" i="1"/>
  <c r="J113" i="1"/>
  <c r="I113" i="1"/>
  <c r="H113" i="1"/>
  <c r="AA112" i="1"/>
  <c r="L112" i="1"/>
  <c r="K112" i="1"/>
  <c r="J112" i="1"/>
  <c r="I112" i="1"/>
  <c r="H112" i="1"/>
  <c r="AA111" i="1"/>
  <c r="L111" i="1"/>
  <c r="K111" i="1"/>
  <c r="J111" i="1"/>
  <c r="I111" i="1"/>
  <c r="H111" i="1"/>
  <c r="AA110" i="1"/>
  <c r="L110" i="1"/>
  <c r="K110" i="1"/>
  <c r="J110" i="1"/>
  <c r="I110" i="1"/>
  <c r="H110" i="1"/>
  <c r="AA109" i="1"/>
  <c r="L109" i="1"/>
  <c r="K109" i="1"/>
  <c r="J109" i="1"/>
  <c r="I109" i="1"/>
  <c r="H109" i="1"/>
  <c r="AA108" i="1"/>
  <c r="L108" i="1"/>
  <c r="K108" i="1"/>
  <c r="J108" i="1"/>
  <c r="I108" i="1"/>
  <c r="H108" i="1"/>
  <c r="AA107" i="1"/>
  <c r="L107" i="1"/>
  <c r="K107" i="1"/>
  <c r="J107" i="1"/>
  <c r="I107" i="1"/>
  <c r="H107" i="1"/>
  <c r="AA106" i="1"/>
  <c r="L106" i="1"/>
  <c r="K106" i="1"/>
  <c r="J106" i="1"/>
  <c r="I106" i="1"/>
  <c r="H106" i="1"/>
  <c r="AA105" i="1"/>
  <c r="L105" i="1"/>
  <c r="K105" i="1"/>
  <c r="J105" i="1"/>
  <c r="I105" i="1"/>
  <c r="H105" i="1"/>
  <c r="AA104" i="1"/>
  <c r="L104" i="1"/>
  <c r="K104" i="1"/>
  <c r="J104" i="1"/>
  <c r="I104" i="1"/>
  <c r="H104" i="1"/>
  <c r="AA103" i="1"/>
  <c r="L103" i="1"/>
  <c r="K103" i="1"/>
  <c r="J103" i="1"/>
  <c r="I103" i="1"/>
  <c r="H103" i="1"/>
  <c r="AA102" i="1"/>
  <c r="L102" i="1"/>
  <c r="K102" i="1"/>
  <c r="J102" i="1"/>
  <c r="I102" i="1"/>
  <c r="H102" i="1"/>
  <c r="AA101" i="1"/>
  <c r="L101" i="1"/>
  <c r="K101" i="1"/>
  <c r="J101" i="1"/>
  <c r="I101" i="1"/>
  <c r="H101" i="1"/>
  <c r="AA100" i="1"/>
  <c r="L100" i="1"/>
  <c r="K100" i="1"/>
  <c r="J100" i="1"/>
  <c r="I100" i="1"/>
  <c r="H100" i="1"/>
  <c r="AA99" i="1"/>
  <c r="L99" i="1"/>
  <c r="K99" i="1"/>
  <c r="J99" i="1"/>
  <c r="I99" i="1"/>
  <c r="H99" i="1"/>
  <c r="AA98" i="1"/>
  <c r="L98" i="1"/>
  <c r="K98" i="1"/>
  <c r="J98" i="1"/>
  <c r="I98" i="1"/>
  <c r="H98" i="1"/>
  <c r="AA97" i="1"/>
  <c r="L97" i="1"/>
  <c r="K97" i="1"/>
  <c r="J97" i="1"/>
  <c r="I97" i="1"/>
  <c r="H97" i="1"/>
  <c r="AA96" i="1"/>
  <c r="L96" i="1"/>
  <c r="K96" i="1"/>
  <c r="J96" i="1"/>
  <c r="I96" i="1"/>
  <c r="H96" i="1"/>
  <c r="AA95" i="1"/>
  <c r="L95" i="1"/>
  <c r="K95" i="1"/>
  <c r="J95" i="1"/>
  <c r="I95" i="1"/>
  <c r="H95" i="1"/>
  <c r="AY94" i="1"/>
  <c r="AA94" i="1"/>
  <c r="L94" i="1"/>
  <c r="K94" i="1"/>
  <c r="J94" i="1"/>
  <c r="I94" i="1"/>
  <c r="H94" i="1"/>
  <c r="AA93" i="1"/>
  <c r="L93" i="1"/>
  <c r="K93" i="1"/>
  <c r="J93" i="1"/>
  <c r="I93" i="1"/>
  <c r="H93" i="1"/>
  <c r="AA92" i="1"/>
  <c r="L92" i="1"/>
  <c r="K92" i="1"/>
  <c r="J92" i="1"/>
  <c r="I92" i="1"/>
  <c r="H92" i="1"/>
  <c r="AA91" i="1"/>
  <c r="L91" i="1"/>
  <c r="K91" i="1"/>
  <c r="J91" i="1"/>
  <c r="I91" i="1"/>
  <c r="H91" i="1"/>
  <c r="AA90" i="1"/>
  <c r="L90" i="1"/>
  <c r="K90" i="1"/>
  <c r="J90" i="1"/>
  <c r="I90" i="1"/>
  <c r="H90" i="1"/>
  <c r="AA89" i="1"/>
  <c r="L89" i="1"/>
  <c r="K89" i="1"/>
  <c r="J89" i="1"/>
  <c r="I89" i="1"/>
  <c r="H89" i="1"/>
  <c r="AA88" i="1"/>
  <c r="L88" i="1"/>
  <c r="K88" i="1"/>
  <c r="J88" i="1"/>
  <c r="I88" i="1"/>
  <c r="H88" i="1"/>
  <c r="AA87" i="1"/>
  <c r="L87" i="1"/>
  <c r="K87" i="1"/>
  <c r="J87" i="1"/>
  <c r="I87" i="1"/>
  <c r="H87" i="1"/>
  <c r="AA86" i="1"/>
  <c r="L86" i="1"/>
  <c r="K86" i="1"/>
  <c r="J86" i="1"/>
  <c r="I86" i="1"/>
  <c r="H86" i="1"/>
  <c r="AA85" i="1"/>
  <c r="L85" i="1"/>
  <c r="K85" i="1"/>
  <c r="J85" i="1"/>
  <c r="I85" i="1"/>
  <c r="H85" i="1"/>
  <c r="AA84" i="1"/>
  <c r="L84" i="1"/>
  <c r="K84" i="1"/>
  <c r="J84" i="1"/>
  <c r="I84" i="1"/>
  <c r="H84" i="1"/>
  <c r="AA83" i="1"/>
  <c r="L83" i="1"/>
  <c r="K83" i="1"/>
  <c r="J83" i="1"/>
  <c r="I83" i="1"/>
  <c r="H83" i="1"/>
  <c r="AA82" i="1"/>
  <c r="L82" i="1"/>
  <c r="K82" i="1"/>
  <c r="J82" i="1"/>
  <c r="I82" i="1"/>
  <c r="H82" i="1"/>
  <c r="AA81" i="1"/>
  <c r="L81" i="1"/>
  <c r="K81" i="1"/>
  <c r="J81" i="1"/>
  <c r="I81" i="1"/>
  <c r="H81" i="1"/>
  <c r="AA80" i="1"/>
  <c r="L80" i="1"/>
  <c r="K80" i="1"/>
  <c r="J80" i="1"/>
  <c r="I80" i="1"/>
  <c r="H80" i="1"/>
  <c r="AA79" i="1"/>
  <c r="L79" i="1"/>
  <c r="K79" i="1"/>
  <c r="J79" i="1"/>
  <c r="I79" i="1"/>
  <c r="H79" i="1"/>
  <c r="AA78" i="1"/>
  <c r="L78" i="1"/>
  <c r="K78" i="1"/>
  <c r="J78" i="1"/>
  <c r="I78" i="1"/>
  <c r="H78" i="1"/>
  <c r="AA77" i="1"/>
  <c r="L77" i="1"/>
  <c r="K77" i="1"/>
  <c r="J77" i="1"/>
  <c r="I77" i="1"/>
  <c r="H77" i="1"/>
  <c r="AA76" i="1"/>
  <c r="L76" i="1"/>
  <c r="K76" i="1"/>
  <c r="J76" i="1"/>
  <c r="I76" i="1"/>
  <c r="H76" i="1"/>
  <c r="AA75" i="1"/>
  <c r="L75" i="1"/>
  <c r="K75" i="1"/>
  <c r="J75" i="1"/>
  <c r="I75" i="1"/>
  <c r="H75" i="1"/>
  <c r="AA74" i="1"/>
  <c r="L74" i="1"/>
  <c r="K74" i="1"/>
  <c r="J74" i="1"/>
  <c r="I74" i="1"/>
  <c r="H74" i="1"/>
  <c r="AA73" i="1"/>
  <c r="L73" i="1"/>
  <c r="K73" i="1"/>
  <c r="J73" i="1"/>
  <c r="I73" i="1"/>
  <c r="H73" i="1"/>
  <c r="AA72" i="1"/>
  <c r="L72" i="1"/>
  <c r="K72" i="1"/>
  <c r="J72" i="1"/>
  <c r="I72" i="1"/>
  <c r="H72" i="1"/>
  <c r="AA71" i="1"/>
  <c r="L71" i="1"/>
  <c r="K71" i="1"/>
  <c r="J71" i="1"/>
  <c r="I71" i="1"/>
  <c r="H71" i="1"/>
  <c r="AA70" i="1"/>
  <c r="L70" i="1"/>
  <c r="K70" i="1"/>
  <c r="J70" i="1"/>
  <c r="I70" i="1"/>
  <c r="H70" i="1"/>
  <c r="AA69" i="1"/>
  <c r="L69" i="1"/>
  <c r="K69" i="1"/>
  <c r="J69" i="1"/>
  <c r="I69" i="1"/>
  <c r="H69" i="1"/>
  <c r="AA68" i="1"/>
  <c r="L68" i="1"/>
  <c r="K68" i="1"/>
  <c r="J68" i="1"/>
  <c r="I68" i="1"/>
  <c r="H68" i="1"/>
  <c r="AA67" i="1"/>
  <c r="L67" i="1"/>
  <c r="K67" i="1"/>
  <c r="J67" i="1"/>
  <c r="I67" i="1"/>
  <c r="H67" i="1"/>
  <c r="AA66" i="1"/>
  <c r="L66" i="1"/>
  <c r="K66" i="1"/>
  <c r="J66" i="1"/>
  <c r="I66" i="1"/>
  <c r="H66" i="1"/>
  <c r="AA65" i="1"/>
  <c r="L65" i="1"/>
  <c r="K65" i="1"/>
  <c r="J65" i="1"/>
  <c r="I65" i="1"/>
  <c r="H65" i="1"/>
  <c r="AA64" i="1"/>
  <c r="L64" i="1"/>
  <c r="K64" i="1"/>
  <c r="J64" i="1"/>
  <c r="I64" i="1"/>
  <c r="H64" i="1"/>
  <c r="AA63" i="1"/>
  <c r="L63" i="1"/>
  <c r="K63" i="1"/>
  <c r="J63" i="1"/>
  <c r="I63" i="1"/>
  <c r="H63" i="1"/>
  <c r="AA62" i="1"/>
  <c r="L62" i="1"/>
  <c r="K62" i="1"/>
  <c r="J62" i="1"/>
  <c r="I62" i="1"/>
  <c r="H62" i="1"/>
  <c r="AA61" i="1"/>
  <c r="L61" i="1"/>
  <c r="K61" i="1"/>
  <c r="J61" i="1"/>
  <c r="I61" i="1"/>
  <c r="H61" i="1"/>
  <c r="AA60" i="1"/>
  <c r="L60" i="1"/>
  <c r="K60" i="1"/>
  <c r="J60" i="1"/>
  <c r="I60" i="1"/>
  <c r="H60" i="1"/>
  <c r="AA59" i="1"/>
  <c r="L59" i="1"/>
  <c r="K59" i="1"/>
  <c r="J59" i="1"/>
  <c r="I59" i="1"/>
  <c r="H59" i="1"/>
  <c r="AA58" i="1"/>
  <c r="L58" i="1"/>
  <c r="K58" i="1"/>
  <c r="J58" i="1"/>
  <c r="I58" i="1"/>
  <c r="H58" i="1"/>
  <c r="AA57" i="1"/>
  <c r="L57" i="1"/>
  <c r="K57" i="1"/>
  <c r="J57" i="1"/>
  <c r="I57" i="1"/>
  <c r="H57" i="1"/>
  <c r="AA56" i="1"/>
  <c r="L56" i="1"/>
  <c r="K56" i="1"/>
  <c r="J56" i="1"/>
  <c r="I56" i="1"/>
  <c r="H56" i="1"/>
  <c r="AA55" i="1"/>
  <c r="L55" i="1"/>
  <c r="K55" i="1"/>
  <c r="J55" i="1"/>
  <c r="I55" i="1"/>
  <c r="H55" i="1"/>
  <c r="AA54" i="1"/>
  <c r="L54" i="1"/>
  <c r="K54" i="1"/>
  <c r="J54" i="1"/>
  <c r="I54" i="1"/>
  <c r="H54" i="1"/>
  <c r="AA53" i="1"/>
  <c r="L53" i="1"/>
  <c r="K53" i="1"/>
  <c r="J53" i="1"/>
  <c r="I53" i="1"/>
  <c r="H53" i="1"/>
  <c r="AA52" i="1"/>
  <c r="L52" i="1"/>
  <c r="K52" i="1"/>
  <c r="J52" i="1"/>
  <c r="I52" i="1"/>
  <c r="H52" i="1"/>
  <c r="AA51" i="1"/>
  <c r="L51" i="1"/>
  <c r="K51" i="1"/>
  <c r="J51" i="1"/>
  <c r="I51" i="1"/>
  <c r="H51" i="1"/>
  <c r="AA50" i="1"/>
  <c r="L50" i="1"/>
  <c r="K50" i="1"/>
  <c r="J50" i="1"/>
  <c r="I50" i="1"/>
  <c r="H50" i="1"/>
  <c r="AA49" i="1"/>
  <c r="L49" i="1"/>
  <c r="K49" i="1"/>
  <c r="J49" i="1"/>
  <c r="I49" i="1"/>
  <c r="H49" i="1"/>
  <c r="AA48" i="1"/>
  <c r="L48" i="1"/>
  <c r="K48" i="1"/>
  <c r="J48" i="1"/>
  <c r="I48" i="1"/>
  <c r="H48" i="1"/>
  <c r="AA47" i="1"/>
  <c r="L47" i="1"/>
  <c r="K47" i="1"/>
  <c r="J47" i="1"/>
  <c r="I47" i="1"/>
  <c r="H47" i="1"/>
  <c r="AA46" i="1"/>
  <c r="L46" i="1"/>
  <c r="K46" i="1"/>
  <c r="J46" i="1"/>
  <c r="I46" i="1"/>
  <c r="H46" i="1"/>
  <c r="AA45" i="1"/>
  <c r="L45" i="1"/>
  <c r="K45" i="1"/>
  <c r="J45" i="1"/>
  <c r="I45" i="1"/>
  <c r="H45" i="1"/>
  <c r="AA44" i="1"/>
  <c r="L44" i="1"/>
  <c r="K44" i="1"/>
  <c r="J44" i="1"/>
  <c r="I44" i="1"/>
  <c r="H44" i="1"/>
  <c r="AA43" i="1"/>
  <c r="L43" i="1"/>
  <c r="K43" i="1"/>
  <c r="J43" i="1"/>
  <c r="I43" i="1"/>
  <c r="H43" i="1"/>
  <c r="AA42" i="1"/>
  <c r="L42" i="1"/>
  <c r="K42" i="1"/>
  <c r="J42" i="1"/>
  <c r="I42" i="1"/>
  <c r="H42" i="1"/>
  <c r="AA41" i="1"/>
  <c r="L41" i="1"/>
  <c r="K41" i="1"/>
  <c r="J41" i="1"/>
  <c r="I41" i="1"/>
  <c r="H41" i="1"/>
  <c r="AA40" i="1"/>
  <c r="L40" i="1"/>
  <c r="K40" i="1"/>
  <c r="J40" i="1"/>
  <c r="I40" i="1"/>
  <c r="H40" i="1"/>
  <c r="AA39" i="1"/>
  <c r="L39" i="1"/>
  <c r="K39" i="1"/>
  <c r="J39" i="1"/>
  <c r="I39" i="1"/>
  <c r="H39" i="1"/>
  <c r="AA38" i="1"/>
  <c r="L38" i="1"/>
  <c r="K38" i="1"/>
  <c r="J38" i="1"/>
  <c r="I38" i="1"/>
  <c r="H38" i="1"/>
  <c r="AA37" i="1"/>
  <c r="L37" i="1"/>
  <c r="K37" i="1"/>
  <c r="J37" i="1"/>
  <c r="I37" i="1"/>
  <c r="H37" i="1"/>
  <c r="AA36" i="1"/>
  <c r="L36" i="1"/>
  <c r="K36" i="1"/>
  <c r="J36" i="1"/>
  <c r="I36" i="1"/>
  <c r="H36" i="1"/>
  <c r="AA35" i="1"/>
  <c r="L35" i="1"/>
  <c r="K35" i="1"/>
  <c r="J35" i="1"/>
  <c r="I35" i="1"/>
  <c r="H35" i="1"/>
  <c r="AA34" i="1"/>
  <c r="L34" i="1"/>
  <c r="K34" i="1"/>
  <c r="J34" i="1"/>
  <c r="I34" i="1"/>
  <c r="H34" i="1"/>
  <c r="AA33" i="1"/>
  <c r="L33" i="1"/>
  <c r="K33" i="1"/>
  <c r="J33" i="1"/>
  <c r="I33" i="1"/>
  <c r="H33" i="1"/>
  <c r="AA32" i="1"/>
  <c r="L32" i="1"/>
  <c r="K32" i="1"/>
  <c r="J32" i="1"/>
  <c r="I32" i="1"/>
  <c r="H32" i="1"/>
  <c r="AA31" i="1"/>
  <c r="L31" i="1"/>
  <c r="K31" i="1"/>
  <c r="J31" i="1"/>
  <c r="I31" i="1"/>
  <c r="H31" i="1"/>
  <c r="AA30" i="1"/>
  <c r="L30" i="1"/>
  <c r="K30" i="1"/>
  <c r="J30" i="1"/>
  <c r="I30" i="1"/>
  <c r="H30" i="1"/>
  <c r="AA29" i="1"/>
  <c r="L29" i="1"/>
  <c r="K29" i="1"/>
  <c r="J29" i="1"/>
  <c r="I29" i="1"/>
  <c r="H29" i="1"/>
  <c r="AA28" i="1"/>
  <c r="L28" i="1"/>
  <c r="K28" i="1"/>
  <c r="J28" i="1"/>
  <c r="I28" i="1"/>
  <c r="H28" i="1"/>
  <c r="AA27" i="1"/>
  <c r="L27" i="1"/>
  <c r="K27" i="1"/>
  <c r="J27" i="1"/>
  <c r="I27" i="1"/>
  <c r="H27" i="1"/>
  <c r="AA26" i="1"/>
  <c r="L26" i="1"/>
  <c r="K26" i="1"/>
  <c r="J26" i="1"/>
  <c r="I26" i="1"/>
  <c r="H26" i="1"/>
  <c r="AA25" i="1"/>
  <c r="L25" i="1"/>
  <c r="K25" i="1"/>
  <c r="J25" i="1"/>
  <c r="I25" i="1"/>
  <c r="H25" i="1"/>
  <c r="AA24" i="1"/>
  <c r="L24" i="1"/>
  <c r="K24" i="1"/>
  <c r="J24" i="1"/>
  <c r="I24" i="1"/>
  <c r="H24" i="1"/>
  <c r="AA23" i="1"/>
  <c r="L23" i="1"/>
  <c r="K23" i="1"/>
  <c r="J23" i="1"/>
  <c r="I23" i="1"/>
  <c r="H23" i="1"/>
  <c r="AA22" i="1"/>
  <c r="L22" i="1"/>
  <c r="K22" i="1"/>
  <c r="J22" i="1"/>
  <c r="I22" i="1"/>
  <c r="H22" i="1"/>
  <c r="AA21" i="1"/>
  <c r="L21" i="1"/>
  <c r="K21" i="1"/>
  <c r="J21" i="1"/>
  <c r="I21" i="1"/>
  <c r="H21" i="1"/>
  <c r="AA20" i="1"/>
  <c r="L20" i="1"/>
  <c r="K20" i="1"/>
  <c r="J20" i="1"/>
  <c r="I20" i="1"/>
  <c r="H20" i="1"/>
  <c r="AA19" i="1"/>
  <c r="L19" i="1"/>
  <c r="K19" i="1"/>
  <c r="J19" i="1"/>
  <c r="I19" i="1"/>
  <c r="H19" i="1"/>
  <c r="AA18" i="1"/>
  <c r="L18" i="1"/>
  <c r="K18" i="1"/>
  <c r="J18" i="1"/>
  <c r="I18" i="1"/>
  <c r="H18" i="1"/>
  <c r="AA17" i="1"/>
  <c r="L17" i="1"/>
  <c r="K17" i="1"/>
  <c r="J17" i="1"/>
  <c r="I17" i="1"/>
  <c r="H17" i="1"/>
  <c r="AA16" i="1"/>
  <c r="L16" i="1"/>
  <c r="K16" i="1"/>
  <c r="J16" i="1"/>
  <c r="I16" i="1"/>
  <c r="H16" i="1"/>
  <c r="AA15" i="1"/>
  <c r="L15" i="1"/>
  <c r="K15" i="1"/>
  <c r="J15" i="1"/>
  <c r="I15" i="1"/>
  <c r="H15" i="1"/>
  <c r="AA14" i="1"/>
  <c r="L14" i="1"/>
  <c r="K14" i="1"/>
  <c r="J14" i="1"/>
  <c r="I14" i="1"/>
  <c r="H14" i="1"/>
  <c r="AA13" i="1"/>
  <c r="L13" i="1"/>
  <c r="K13" i="1"/>
  <c r="J13" i="1"/>
  <c r="I13" i="1"/>
  <c r="H13" i="1"/>
  <c r="AA12" i="1"/>
  <c r="L12" i="1"/>
  <c r="K12" i="1"/>
  <c r="J12" i="1"/>
  <c r="I12" i="1"/>
  <c r="H12" i="1"/>
  <c r="AA11" i="1"/>
  <c r="L11" i="1"/>
  <c r="K11" i="1"/>
  <c r="J11" i="1"/>
  <c r="I11" i="1"/>
  <c r="H11" i="1"/>
  <c r="AA10" i="1"/>
  <c r="L10" i="1"/>
  <c r="K10" i="1"/>
  <c r="J10" i="1"/>
  <c r="I10" i="1"/>
  <c r="H10" i="1"/>
  <c r="AA9" i="1"/>
  <c r="L9" i="1"/>
  <c r="K9" i="1"/>
  <c r="J9" i="1"/>
  <c r="I9" i="1"/>
  <c r="H9" i="1"/>
  <c r="AA8" i="1"/>
  <c r="L8" i="1"/>
  <c r="K8" i="1"/>
  <c r="J8" i="1"/>
  <c r="I8" i="1"/>
  <c r="H8" i="1"/>
  <c r="AA7" i="1"/>
  <c r="L7" i="1"/>
  <c r="K7" i="1"/>
  <c r="J7" i="1"/>
  <c r="I7" i="1"/>
  <c r="H7" i="1"/>
  <c r="AA6" i="1"/>
  <c r="L6" i="1"/>
  <c r="K6" i="1"/>
  <c r="J6" i="1"/>
  <c r="I6" i="1"/>
  <c r="H6" i="1"/>
  <c r="AA5" i="1"/>
  <c r="L5" i="1"/>
  <c r="K5" i="1"/>
  <c r="J5" i="1"/>
  <c r="I5" i="1"/>
  <c r="H5" i="1"/>
  <c r="AA4" i="1"/>
  <c r="L4" i="1"/>
  <c r="K4" i="1"/>
  <c r="J4" i="1"/>
  <c r="I4" i="1"/>
  <c r="H4" i="1"/>
  <c r="AA3" i="1"/>
  <c r="L3" i="1"/>
  <c r="K3" i="1"/>
  <c r="J3" i="1"/>
  <c r="I3" i="1"/>
  <c r="H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A0F28213-E154-7148-A563-4239FFCAD503}">
      <text>
        <r>
          <rPr>
            <sz val="11"/>
            <color rgb="FF000000"/>
            <rFont val="Calibri"/>
            <family val="2"/>
          </rPr>
          <t xml:space="preserve">17 responses ID'd
</t>
        </r>
        <r>
          <rPr>
            <sz val="11"/>
            <color rgb="FF000000"/>
            <rFont val="Calibri"/>
            <family val="2"/>
          </rPr>
          <t xml:space="preserve">	-Patrick Cavins</t>
        </r>
      </text>
    </comment>
  </commentList>
</comments>
</file>

<file path=xl/sharedStrings.xml><?xml version="1.0" encoding="utf-8"?>
<sst xmlns="http://schemas.openxmlformats.org/spreadsheetml/2006/main" count="11575" uniqueCount="3408">
  <si>
    <t>StartDate</t>
  </si>
  <si>
    <t>Progress</t>
  </si>
  <si>
    <t>Duration (in seconds)</t>
  </si>
  <si>
    <t>Finished</t>
  </si>
  <si>
    <t>Q148</t>
  </si>
  <si>
    <t>Q130</t>
  </si>
  <si>
    <t>Exclusions_Q149</t>
  </si>
  <si>
    <t>Exclusions_Q137</t>
  </si>
  <si>
    <t>Exclusions_Q18</t>
  </si>
  <si>
    <t>Exclusions_Consent</t>
  </si>
  <si>
    <t>Exclusions_Stopped</t>
  </si>
  <si>
    <t>Q149</t>
  </si>
  <si>
    <t>Q137</t>
  </si>
  <si>
    <t>Q18</t>
  </si>
  <si>
    <t>Q16</t>
  </si>
  <si>
    <t>Q17</t>
  </si>
  <si>
    <t>Q134</t>
  </si>
  <si>
    <t>Q19</t>
  </si>
  <si>
    <t>Q20</t>
  </si>
  <si>
    <t>Q20_1</t>
  </si>
  <si>
    <t>Q21</t>
  </si>
  <si>
    <t>Q21_1</t>
  </si>
  <si>
    <t>Q22</t>
  </si>
  <si>
    <t>Q23</t>
  </si>
  <si>
    <t>Q24</t>
  </si>
  <si>
    <t>Q25</t>
  </si>
  <si>
    <t>Q26</t>
  </si>
  <si>
    <t>Q27</t>
  </si>
  <si>
    <t>Q29</t>
  </si>
  <si>
    <t>Q28</t>
  </si>
  <si>
    <t>Q33</t>
  </si>
  <si>
    <t>Q75</t>
  </si>
  <si>
    <t>Q31</t>
  </si>
  <si>
    <t>Q32</t>
  </si>
  <si>
    <t>Q34</t>
  </si>
  <si>
    <t>Q35_1</t>
  </si>
  <si>
    <t>Q36</t>
  </si>
  <si>
    <t>Q37</t>
  </si>
  <si>
    <t>Q38</t>
  </si>
  <si>
    <t>Q39</t>
  </si>
  <si>
    <t>Q40</t>
  </si>
  <si>
    <t>Q41</t>
  </si>
  <si>
    <t>Q42</t>
  </si>
  <si>
    <t>Q43</t>
  </si>
  <si>
    <t>C43</t>
  </si>
  <si>
    <t>Q44</t>
  </si>
  <si>
    <t>Q46</t>
  </si>
  <si>
    <t>Q47</t>
  </si>
  <si>
    <t>Q48</t>
  </si>
  <si>
    <t>Q49</t>
  </si>
  <si>
    <t>Q50</t>
  </si>
  <si>
    <t>Q51</t>
  </si>
  <si>
    <t>Q135</t>
  </si>
  <si>
    <t>Q52</t>
  </si>
  <si>
    <t>Q141</t>
  </si>
  <si>
    <t>Q140</t>
  </si>
  <si>
    <t>Q139</t>
  </si>
  <si>
    <t>Q53</t>
  </si>
  <si>
    <t>Q54</t>
  </si>
  <si>
    <t>Q55</t>
  </si>
  <si>
    <t>Q56</t>
  </si>
  <si>
    <t>Q58</t>
  </si>
  <si>
    <t>Q59</t>
  </si>
  <si>
    <t>Q60</t>
  </si>
  <si>
    <t>Q61</t>
  </si>
  <si>
    <t>Q62</t>
  </si>
  <si>
    <t>Q63</t>
  </si>
  <si>
    <t>Q64</t>
  </si>
  <si>
    <t>Q65</t>
  </si>
  <si>
    <t>Q66</t>
  </si>
  <si>
    <t>Q67</t>
  </si>
  <si>
    <t>Q68</t>
  </si>
  <si>
    <t>Q69</t>
  </si>
  <si>
    <t>Q70</t>
  </si>
  <si>
    <t>Q71</t>
  </si>
  <si>
    <t>Q72</t>
  </si>
  <si>
    <t>Q73</t>
  </si>
  <si>
    <t>Q74</t>
  </si>
  <si>
    <t>Q76</t>
  </si>
  <si>
    <t>Q78</t>
  </si>
  <si>
    <t>Q77</t>
  </si>
  <si>
    <t>Q79</t>
  </si>
  <si>
    <t>Q80</t>
  </si>
  <si>
    <t>Q81</t>
  </si>
  <si>
    <t>Q82</t>
  </si>
  <si>
    <t>Q84</t>
  </si>
  <si>
    <t>Q85</t>
  </si>
  <si>
    <t>Q83</t>
  </si>
  <si>
    <t>Q87</t>
  </si>
  <si>
    <t>Q88</t>
  </si>
  <si>
    <t>Q90</t>
  </si>
  <si>
    <t>Q91</t>
  </si>
  <si>
    <t>Q89</t>
  </si>
  <si>
    <t>Q92</t>
  </si>
  <si>
    <t>Q93</t>
  </si>
  <si>
    <t>Q94</t>
  </si>
  <si>
    <t>Q95</t>
  </si>
  <si>
    <t>Q96</t>
  </si>
  <si>
    <t>Q97</t>
  </si>
  <si>
    <t>Q98</t>
  </si>
  <si>
    <t>Q99</t>
  </si>
  <si>
    <t>Q100</t>
  </si>
  <si>
    <t>Q101</t>
  </si>
  <si>
    <t>Q102</t>
  </si>
  <si>
    <t>Q103</t>
  </si>
  <si>
    <t>Q104</t>
  </si>
  <si>
    <t>Q105</t>
  </si>
  <si>
    <t>Q106</t>
  </si>
  <si>
    <t>Q107</t>
  </si>
  <si>
    <t>Q108</t>
  </si>
  <si>
    <t>Q109</t>
  </si>
  <si>
    <t>Q110</t>
  </si>
  <si>
    <t>Q111</t>
  </si>
  <si>
    <t>Q112</t>
  </si>
  <si>
    <t>Q113</t>
  </si>
  <si>
    <t>Q114</t>
  </si>
  <si>
    <t>Q115</t>
  </si>
  <si>
    <t>Q116</t>
  </si>
  <si>
    <t>Q117</t>
  </si>
  <si>
    <t>Q119</t>
  </si>
  <si>
    <t>Q118</t>
  </si>
  <si>
    <t>Q120</t>
  </si>
  <si>
    <t>Q121</t>
  </si>
  <si>
    <t>Q122</t>
  </si>
  <si>
    <t>Q123</t>
  </si>
  <si>
    <t>Q124</t>
  </si>
  <si>
    <t>Q125</t>
  </si>
  <si>
    <t>Q126</t>
  </si>
  <si>
    <t>Q127</t>
  </si>
  <si>
    <t>Q128</t>
  </si>
  <si>
    <t>Q129</t>
  </si>
  <si>
    <t>Q132</t>
  </si>
  <si>
    <t>Q133</t>
  </si>
  <si>
    <t>Q136</t>
  </si>
  <si>
    <t>Q120 - Topics</t>
  </si>
  <si>
    <t>ID</t>
  </si>
  <si>
    <t>Start Date</t>
  </si>
  <si>
    <t>Consent</t>
  </si>
  <si>
    <t>Are you currently caring, or have you ever cared in the past for a child or adolescent with a life-limiting illness?
For this study the term "life-limiting illness" is defined as any diagnosis or illness that has the potential to dramatically reduce years of life lived, or dramatically impact quality of life.</t>
  </si>
  <si>
    <t>Do/did you consider yourself one of the child's main caregivers (immediate family, extended family, friend, professional/hired)?</t>
  </si>
  <si>
    <t>Does/did the child live in Washington State during the time of care?</t>
  </si>
  <si>
    <t>What is/was your relationship with this child?</t>
  </si>
  <si>
    <t>Please explain your relationship:</t>
  </si>
  <si>
    <t>Do/did you have either full custody or shared custody of the child?</t>
  </si>
  <si>
    <t>Where did you/the child move from?</t>
  </si>
  <si>
    <t>What year did you/the child move to Washington state?</t>
  </si>
  <si>
    <t>What county in Washington did/do the child live in during care? - County</t>
  </si>
  <si>
    <t xml:space="preserve">What is your gender? </t>
  </si>
  <si>
    <t>How old are you?</t>
  </si>
  <si>
    <t>Age Decile</t>
  </si>
  <si>
    <t>If you provided care in the past, how old were you at the time of care?
(Specific age or an age range is acceptable)</t>
  </si>
  <si>
    <t>Please select the highest level of education you have completed:</t>
  </si>
  <si>
    <t>What was the highest level of education you had completed at the time you were providing care?</t>
  </si>
  <si>
    <t>What is your race? Please select all that apply:</t>
  </si>
  <si>
    <t>What other race are you?</t>
  </si>
  <si>
    <t>If you are the child's parent, what is your marital status?</t>
  </si>
  <si>
    <t>Did your separation occur during the peak/primary treatment of the child's illness?</t>
  </si>
  <si>
    <t>Did your divorce occur during the peak/primary treatment of the child's illness?</t>
  </si>
  <si>
    <t>Do you have shared custody of the child?</t>
  </si>
  <si>
    <t>How is custodial time divided between the two of you?</t>
  </si>
  <si>
    <t>Are you in a romantic relationship with your child's other parent?</t>
  </si>
  <si>
    <t>How many adults (18+) are in your family unit including yourself?  If you are not part of the family unit please answer for the child's family. - Adults 18+</t>
  </si>
  <si>
    <t>Were there any other children under the age of 18 in your family unit during this experience?  If you are not part of the family unit please answer for the child's family.</t>
  </si>
  <si>
    <t>Please tell us the age/s and gender of those children:</t>
  </si>
  <si>
    <t>What is your (the child's family's) annual household income?</t>
  </si>
  <si>
    <t>What was your (the child's family's) annual household income at the time you were providing care?</t>
  </si>
  <si>
    <t>Do/did
  you consider yourself the primary caregiver?</t>
  </si>
  <si>
    <t>Who do/did you share the responsibilities with?  (example:  father, personal nurse)</t>
  </si>
  <si>
    <t>Who is/was the primary caregiver?  (example:  father, personal nurse)</t>
  </si>
  <si>
    <t>How much time approximately are/were you caring for the child?  Please tell us a range of hours/week.</t>
  </si>
  <si>
    <t>How much time approximately are/were you caring for the child? Please tell us a range of hours/week.</t>
  </si>
  <si>
    <t>Is the child still living?</t>
  </si>
  <si>
    <t>What year did he/she pass?</t>
  </si>
  <si>
    <t>What was the child's age at the time of death?</t>
  </si>
  <si>
    <t>What was the cause of death?</t>
  </si>
  <si>
    <t>Where did the death occur?</t>
  </si>
  <si>
    <t>What
  illness or conditions does/did your child have?
Please
  check all that apply.</t>
  </si>
  <si>
    <t>What other illness or condition does/did your child have?</t>
  </si>
  <si>
    <t>Approximately
  how many hours a day do/did you spend tending to the child's medical needs?</t>
  </si>
  <si>
    <t>Was the child in hospice care?</t>
  </si>
  <si>
    <t>While in hospice care approximately
  how many hours a day did you spend tending to the child's medical needs?</t>
  </si>
  <si>
    <t>Do/did you work during the child's illness?</t>
  </si>
  <si>
    <t>How
  often do/did you leave your child in the care of others FOR WORK?</t>
  </si>
  <si>
    <t>Do/did you
  tend to have enough time to do everything you need/ed for work?</t>
  </si>
  <si>
    <t>In the
  event that you cannot get all your work done, 
what types of things are/were the most
  likely to be neglected?</t>
  </si>
  <si>
    <t>How
  often do/did you leave the child in the care of others FOR SOCIALIZING?</t>
  </si>
  <si>
    <t>What types of social activities are the most
  likely to be neglected?</t>
  </si>
  <si>
    <t>How
  often do/did you leave your child in the care of others FOR ERRANDS?</t>
  </si>
  <si>
    <t>Do you
  tend to have enough time to do the errands you need?</t>
  </si>
  <si>
    <t>In the
  event that you cannot get all your errands done, 
what types of things are the most
  likely to be neglected?</t>
  </si>
  <si>
    <t>How
  often did/do you leave your child in the care of others  FOR TIME WITH SIBLINGS?</t>
  </si>
  <si>
    <t>If you are the child's parent, do you tend to have enough time to for your other children?</t>
  </si>
  <si>
    <t>What types of things related to your other children are the most likely to be neglected?</t>
  </si>
  <si>
    <t>How
  often did/do you leave the child in the care of others FOR PERSONAL TIME WITH A SIGNIFICANT OTHER?</t>
  </si>
  <si>
    <t>Do/did you
  tend to have enough time to care for this relationship with your significant other?</t>
  </si>
  <si>
    <t>What aspect of this relationship with your significant other are the most likely to be neglected?</t>
  </si>
  <si>
    <t>Who
  else cares/cared for this child? 
Check all that apply.</t>
  </si>
  <si>
    <t>What other family members care/cared for the child?</t>
  </si>
  <si>
    <t>Who are the caregiver/s of the child who fall in the "other" category?</t>
  </si>
  <si>
    <t>How difficult has it been for you to find caregivers that you trust to meet the child's medical and care needs?  If you are not in the family unit please answer on their behalf.</t>
  </si>
  <si>
    <t>Can you please tell us more about your experience finding caregivers?   If you are not in the child's family unit please try to answer on their behalf.</t>
  </si>
  <si>
    <t>Have you ever left the child in somebody else's care overnight (excluding the hospital)? If you are not in the child's family unit if you are able, please answer on their behalf.</t>
  </si>
  <si>
    <t>Can you please tell us more about this experience of having your child away overnight?   If you are not in the child's family unit but you are able, please answer on their behalf.</t>
  </si>
  <si>
    <t>How does/did the child's illness affect your social life?   If you are not in the child's family unit if you are able please answer on their behalf.</t>
  </si>
  <si>
    <t>Can you please tell us more about how your social life is or was affected?   If you are not in the child's family unit but you are able, please answer on their behalf.</t>
  </si>
  <si>
    <t>Have you ever had to decline an invitation because you tried, but were unable to find somebody able to care for the child?</t>
  </si>
  <si>
    <t>Can you please tell us more about having to decline an invitation because you tried but were unable to find somebody able to care for the child?</t>
  </si>
  <si>
    <t>How often did/do you socialize outside of your immediate family members?</t>
  </si>
  <si>
    <t>When you do socialize, who are you likely to spend this time with?</t>
  </si>
  <si>
    <t>Do you feel like you have enough personal time for yourself?</t>
  </si>
  <si>
    <t>What types of personal activities do you like to do strictly for yourself? Examples: read, exercise, have lunch with friends, go to the spa.</t>
  </si>
  <si>
    <t>How often are/were you able to socialize or participate in these personal activities?</t>
  </si>
  <si>
    <t>How difficult is it to be away from the child without worrying about his/her care?</t>
  </si>
  <si>
    <t>How would you consider your own physical health to be?</t>
  </si>
  <si>
    <t>How would you consider your physical health to be at the time you were caring for the ill child?</t>
  </si>
  <si>
    <t>How would you consider your own mental health?  Examples: anxiety, depression, insomnia</t>
  </si>
  <si>
    <t>How would you rate your mental health at the time you were caring for the ill child?</t>
  </si>
  <si>
    <t>Has your own physical or mental health been affected by the child's illness?</t>
  </si>
  <si>
    <t>Please tell us more about how your health has been affected.</t>
  </si>
  <si>
    <t>Do you feel that you are/were able to get enough sleep most days?</t>
  </si>
  <si>
    <t>Are/were you able to get enough sleep because of outside help?  Examples of help might be medication or in-home overnight nursing.</t>
  </si>
  <si>
    <t>Have you ever checked your child, or asked to check your child, into a hospital as a way to cope with your own exhaustion so that you could rest?</t>
  </si>
  <si>
    <t>Have you ever checked your child, or asked to check your child, into a hospital for a reason other than his/her medical necessity or your own exhaustion?</t>
  </si>
  <si>
    <t>Please tell us more about readmitting the child into the hospital for other reasons.</t>
  </si>
  <si>
    <t>What are the three biggest sources of joy in your life?</t>
  </si>
  <si>
    <t>What are the three biggest sources of stress in your life?</t>
  </si>
  <si>
    <t>In what ways has your child's illness affected his/her siblings?</t>
  </si>
  <si>
    <t>What types of activities does the family like to do together?  Examples: play sports or boardgames, go to the museum.</t>
  </si>
  <si>
    <t>If married, or married at the time of illness, has the child's illness affected your marriage?</t>
  </si>
  <si>
    <t>Please tell us more about how your marriage has been affected.</t>
  </si>
  <si>
    <t>If the other parent is involved in your life, but you are not married:How has has your child's illness affected your relationship with his/her other parent?Skip if not the parent.</t>
  </si>
  <si>
    <t>Please tell us more about the decision to move for the child's treatment.</t>
  </si>
  <si>
    <t>Please tell us about the decision to move for the child's treatment.</t>
  </si>
  <si>
    <t>Did the whole family move?</t>
  </si>
  <si>
    <t>Did you/the family own or rent rent your previous home?</t>
  </si>
  <si>
    <t>Did you/the family sell your home before moving?</t>
  </si>
  <si>
    <t>How was it decided who would move?</t>
  </si>
  <si>
    <t>What impact did splitting the family's living arrangement have?</t>
  </si>
  <si>
    <t>Where did you/the family live once you/the child moved?</t>
  </si>
  <si>
    <t>Where did you live once you moved?</t>
  </si>
  <si>
    <t>How could/can your living situation be improved?</t>
  </si>
  <si>
    <t>Have/did finances played a role in decisions concerning the child's medical treatment?</t>
  </si>
  <si>
    <t>Please tell us more about how finances play/ed a role in decisions concerning the child's medical treatment.</t>
  </si>
  <si>
    <t>Have finances affected the family's activities since the child became sick?</t>
  </si>
  <si>
    <t>Please tell us more about how finances have/had been affected and the impact on the different family members.  Have you come up with any creative solutions?</t>
  </si>
  <si>
    <t>Have finances impacted the relationships within the family since your child became sick?</t>
  </si>
  <si>
    <t>Please tell us more about how your finances have had an impact on your family's relationships since your child became sick.</t>
  </si>
  <si>
    <t>How would you describe the time that the child has had to sleep overnight or spend extended periods in the hospital?</t>
  </si>
  <si>
    <t>What three things did you miss most about about home?</t>
  </si>
  <si>
    <t>What three things do you think the child missed most about home?</t>
  </si>
  <si>
    <t>What three things about your hospital stay(s) were you most grateful for?</t>
  </si>
  <si>
    <t>How could your hospital stay have been improved?</t>
  </si>
  <si>
    <t>What important information about caring for the child do you wish you had known or been told sooner?</t>
  </si>
  <si>
    <t>What advice would you give other caregivers in similar circumstances?</t>
  </si>
  <si>
    <t>What additional services would have been useful during this time?  Please choose all that apply.</t>
  </si>
  <si>
    <t>What other additional services would have been useful during this time?</t>
  </si>
  <si>
    <t>If you were provided an alternative option to the hospital for non-life-threatening medical care needs, would you consider care at such a facility?</t>
  </si>
  <si>
    <t>What are your concerns or worries about this type of a facility?</t>
  </si>
  <si>
    <t>Thank you for your time and ideas. Is there any other advice or feedback you would like to share to help us design Ladybug House?</t>
  </si>
  <si>
    <t>In the future when we are further along with our design of Ladybug House would you be interested in giving us additional feedback?</t>
  </si>
  <si>
    <t>You mentioned that you have multiple children in your family unit.  We are very interested in designing our house and services with consideration for the entire family's needs.  If any of your child's siblings/children in your family unit are over the age of 10 do you think they would be interested in filling out a similar questionnaire to give us their perspective?</t>
  </si>
  <si>
    <t>Yes, I wish to continue</t>
  </si>
  <si>
    <t>I understand</t>
  </si>
  <si>
    <t>Yes, in the past</t>
  </si>
  <si>
    <t>Yes</t>
  </si>
  <si>
    <t>Professional/hired caregiver</t>
  </si>
  <si>
    <t>We moved from another state</t>
  </si>
  <si>
    <t>Mother</t>
  </si>
  <si>
    <t>No</t>
  </si>
  <si>
    <t>Pierce</t>
  </si>
  <si>
    <t>Yes, currently</t>
  </si>
  <si>
    <t>Family member other than parent</t>
  </si>
  <si>
    <t>King</t>
  </si>
  <si>
    <t>Woman</t>
  </si>
  <si>
    <t>Bachelors Degree</t>
  </si>
  <si>
    <t>White</t>
  </si>
  <si>
    <t>I am not the parent</t>
  </si>
  <si>
    <t>I do not know</t>
  </si>
  <si>
    <t>I share/shared the responsibilities with someone else</t>
  </si>
  <si>
    <t>Other</t>
  </si>
  <si>
    <t>4-6 hours</t>
  </si>
  <si>
    <t>Yes, part-time</t>
  </si>
  <si>
    <t>Whatcom</t>
  </si>
  <si>
    <t>Graduate degree</t>
  </si>
  <si>
    <t>Married</t>
  </si>
  <si>
    <t>35-40</t>
  </si>
  <si>
    <t>We moved from within Washington State</t>
  </si>
  <si>
    <t>Africa</t>
  </si>
  <si>
    <t>Vancouver, wa</t>
  </si>
  <si>
    <t>55-59</t>
  </si>
  <si>
    <t xml:space="preserve">Sacramento </t>
  </si>
  <si>
    <t>Some college</t>
  </si>
  <si>
    <t>Native American</t>
  </si>
  <si>
    <t>between $50,000 and $75,000</t>
  </si>
  <si>
    <t>Oncology/Cancer</t>
  </si>
  <si>
    <t>16-24 hours</t>
  </si>
  <si>
    <t>Once a month</t>
  </si>
  <si>
    <t>Man</t>
  </si>
  <si>
    <t>Black or African American</t>
  </si>
  <si>
    <t>not sure</t>
  </si>
  <si>
    <t>No, not primary</t>
  </si>
  <si>
    <t>hospital MD</t>
  </si>
  <si>
    <t>12 hrs per week</t>
  </si>
  <si>
    <t>between $75,000 and $100,000</t>
  </si>
  <si>
    <t>Grandfather</t>
  </si>
  <si>
    <t>Central Nervous System Condition,Neuromuscular</t>
  </si>
  <si>
    <t>I am/was a professional/hired caregiver for the child</t>
  </si>
  <si>
    <t>Family,A professional caregiver/nurse</t>
  </si>
  <si>
    <t>Challenging</t>
  </si>
  <si>
    <t>Regularly</t>
  </si>
  <si>
    <t>lt affects/ed my social life in a negative way</t>
  </si>
  <si>
    <t xml:space="preserve">Aunt, secondary to mom and sister
</t>
  </si>
  <si>
    <t>Female 10</t>
  </si>
  <si>
    <t>between $25,000 and $50,000</t>
  </si>
  <si>
    <t xml:space="preserve">Cancer </t>
  </si>
  <si>
    <t>Hospital</t>
  </si>
  <si>
    <t>7-12 hours</t>
  </si>
  <si>
    <t>Yes, full time</t>
  </si>
  <si>
    <t>Never</t>
  </si>
  <si>
    <t>12, male</t>
  </si>
  <si>
    <t>other nurses from agency.  both mother and father.</t>
  </si>
  <si>
    <t>20 hours/week</t>
  </si>
  <si>
    <t>Central Nervous System Condition,Neuromuscular,Chromosomal/Genetic,Metabolic/Biochemical,Heart &amp; Lung Condition</t>
  </si>
  <si>
    <t>His/her other parent/s,Family,A professional caregiver/nurse,Friends</t>
  </si>
  <si>
    <t>sibling, aunts, grandparents</t>
  </si>
  <si>
    <t>nurses at agencies are not paid enough.  therefore it's difficult to have continuity of care.</t>
  </si>
  <si>
    <t>Occasionally</t>
  </si>
  <si>
    <t>lt affects/ed my social life in both a positive and negative way</t>
  </si>
  <si>
    <t>Skagit</t>
  </si>
  <si>
    <t>15, 12, and 8</t>
  </si>
  <si>
    <t>Personal nurse</t>
  </si>
  <si>
    <t>Both parents</t>
  </si>
  <si>
    <t xml:space="preserve">Sister </t>
  </si>
  <si>
    <t>Yakima</t>
  </si>
  <si>
    <t>High school</t>
  </si>
  <si>
    <t>Latino/a</t>
  </si>
  <si>
    <t>Male 10 yrs
Female 16 yrs</t>
  </si>
  <si>
    <t>over $250,000</t>
  </si>
  <si>
    <t>Sister</t>
  </si>
  <si>
    <t>48 hrs/ wk</t>
  </si>
  <si>
    <t>Rahbdomyosarcoma</t>
  </si>
  <si>
    <t>15
13</t>
  </si>
  <si>
    <t>Parents</t>
  </si>
  <si>
    <t>10 hours a week, specialized care</t>
  </si>
  <si>
    <t>Don't know official</t>
  </si>
  <si>
    <t>Home</t>
  </si>
  <si>
    <t>0-3 hours</t>
  </si>
  <si>
    <t xml:space="preserve">Illinois </t>
  </si>
  <si>
    <t>Two girls, newborn and 4</t>
  </si>
  <si>
    <t>Family and another care giver</t>
  </si>
  <si>
    <t>Cancer</t>
  </si>
  <si>
    <t>Slightly challenging</t>
  </si>
  <si>
    <t>Metabolic/Biochemical</t>
  </si>
  <si>
    <t>Less than once a month</t>
  </si>
  <si>
    <t xml:space="preserve">I limited hours worked so not to neglect any care for my son. </t>
  </si>
  <si>
    <t>Friend/roommate</t>
  </si>
  <si>
    <t xml:space="preserve">Cystic Fibrosis </t>
  </si>
  <si>
    <t>Chromosomal/Genetic,Heart &amp; Lung Condition</t>
  </si>
  <si>
    <t>NA</t>
  </si>
  <si>
    <t>I am not in a relationship</t>
  </si>
  <si>
    <t>Self as she was 20</t>
  </si>
  <si>
    <t>Snohomish</t>
  </si>
  <si>
    <t>12 F
10m
4m</t>
  </si>
  <si>
    <t>Myself</t>
  </si>
  <si>
    <t>Tone</t>
  </si>
  <si>
    <t>Benton City</t>
  </si>
  <si>
    <t>Benton</t>
  </si>
  <si>
    <t>Single</t>
  </si>
  <si>
    <t xml:space="preserve">Age 10 male </t>
  </si>
  <si>
    <t xml:space="preserve">Medulloblastoma </t>
  </si>
  <si>
    <t>North carolina</t>
  </si>
  <si>
    <t>3 boys
15
11
12</t>
  </si>
  <si>
    <t>Once a week</t>
  </si>
  <si>
    <t>Myself care</t>
  </si>
  <si>
    <t xml:space="preserve">All social needs of parents </t>
  </si>
  <si>
    <t>Their sporting events or even getting to play sports the cost alone makes it hard, having enough time to do anything one on one</t>
  </si>
  <si>
    <t>Any alone time</t>
  </si>
  <si>
    <t>His/her other parent/s,Family</t>
  </si>
  <si>
    <t>Grandparents
aunt
Father</t>
  </si>
  <si>
    <t>Very challenging</t>
  </si>
  <si>
    <t>I don't have one because there isn't tjme</t>
  </si>
  <si>
    <t>No.</t>
  </si>
  <si>
    <t>Read exercise, get coffee with a friend</t>
  </si>
  <si>
    <t>Very difficult</t>
  </si>
  <si>
    <t>Good</t>
  </si>
  <si>
    <t>Fair</t>
  </si>
  <si>
    <t>Poor</t>
  </si>
  <si>
    <t xml:space="preserve">I have severe anxiety now that I am working with a therapist for </t>
  </si>
  <si>
    <t>Yes, in both positive and negative ways</t>
  </si>
  <si>
    <t>To be nearer to family or personal support system</t>
  </si>
  <si>
    <t>Rent</t>
  </si>
  <si>
    <t>Bought/rented an apt/home</t>
  </si>
  <si>
    <t>Yes, in a negative way</t>
  </si>
  <si>
    <t xml:space="preserve">We can't afford extra curricular for any of the 4 boys </t>
  </si>
  <si>
    <t xml:space="preserve">father </t>
  </si>
  <si>
    <t xml:space="preserve">As needed daily. Once a week, three hour infusion </t>
  </si>
  <si>
    <t>As needed daily. Once a week, three hour infusion</t>
  </si>
  <si>
    <t>Central Nervous System Condition</t>
  </si>
  <si>
    <t>Several times a month</t>
  </si>
  <si>
    <t>Only at Camp Korey or with friends we trust.</t>
  </si>
  <si>
    <t>Not very difficult</t>
  </si>
  <si>
    <t>Respite,Support for my other children</t>
  </si>
  <si>
    <t>He is my little brother.</t>
  </si>
  <si>
    <t>None</t>
  </si>
  <si>
    <t xml:space="preserve">My brother and myself were both under the age of 18. </t>
  </si>
  <si>
    <t>between $100,000 and $150,000</t>
  </si>
  <si>
    <t xml:space="preserve">Mother and father. </t>
  </si>
  <si>
    <t xml:space="preserve">I was constantly around for care given because I lived in the home, so over 10 or so hours a week of being present for care. </t>
  </si>
  <si>
    <t xml:space="preserve">Time with other kids his age who weren't also sick. </t>
  </si>
  <si>
    <t>Aunt</t>
  </si>
  <si>
    <t xml:space="preserve">Make-1, female 3 </t>
  </si>
  <si>
    <t>below $25,000</t>
  </si>
  <si>
    <t>Immunologic/Infectious</t>
  </si>
  <si>
    <t>Several times a week</t>
  </si>
  <si>
    <t xml:space="preserve">Basic fundamentals of my job. </t>
  </si>
  <si>
    <t>All</t>
  </si>
  <si>
    <t xml:space="preserve">Grocery shopping </t>
  </si>
  <si>
    <t>School work</t>
  </si>
  <si>
    <t xml:space="preserve">Alone time </t>
  </si>
  <si>
    <t>Family</t>
  </si>
  <si>
    <t xml:space="preserve">Parents, cousins </t>
  </si>
  <si>
    <t>Neuromuscular,Chromosomal/Genetic,Metabolic/Biochemical,Other</t>
  </si>
  <si>
    <t>Zellweger syndrome</t>
  </si>
  <si>
    <t>Nome</t>
  </si>
  <si>
    <t>Self care</t>
  </si>
  <si>
    <t>His/her other parent/s</t>
  </si>
  <si>
    <t>Excellent</t>
  </si>
  <si>
    <t>Sometimes</t>
  </si>
  <si>
    <t xml:space="preserve">My children
Dancing
Writing </t>
  </si>
  <si>
    <t>Yes, in a positive way</t>
  </si>
  <si>
    <t>13-15 hours</t>
  </si>
  <si>
    <t>His/her other parent/s,Friends</t>
  </si>
  <si>
    <t>This isn't really even a thought while fighting cancer</t>
  </si>
  <si>
    <t>Normalcy</t>
  </si>
  <si>
    <t xml:space="preserve">The fear of cancer returning </t>
  </si>
  <si>
    <t>Games, watch a movie</t>
  </si>
  <si>
    <t xml:space="preserve">So many things! I felt like we were told so little.  All things were learned with time. </t>
  </si>
  <si>
    <t>Peer or professional support for self</t>
  </si>
  <si>
    <t xml:space="preserve">Anything not related to our daughter </t>
  </si>
  <si>
    <t>Nobody</t>
  </si>
  <si>
    <t xml:space="preserve">We qualify for respite through DDA, but have never found a respite caregiver, so we can't take advantage of that benefit. </t>
  </si>
  <si>
    <t xml:space="preserve">Strengthened a few key relationships, but effectively eliminated most others. Have become close with other families afftected by same rare disease, but none live near us. Those relationships are important to me, but all are by phone/online </t>
  </si>
  <si>
    <t xml:space="preserve">Few people understand my daughter's needs and are able/willing to watch her. </t>
  </si>
  <si>
    <t xml:space="preserve">I can't really think of anyone I socialize with </t>
  </si>
  <si>
    <t xml:space="preserve">Trying to find time when my daughter is asleep </t>
  </si>
  <si>
    <t>Exercise, read</t>
  </si>
  <si>
    <t>Difficult</t>
  </si>
  <si>
    <t>Personal care</t>
  </si>
  <si>
    <t>Stayed at grandmas</t>
  </si>
  <si>
    <t xml:space="preserve">Made new friends but lost old friends </t>
  </si>
  <si>
    <t>Too tired to go out</t>
  </si>
  <si>
    <t>Watch bachelor with neighbors</t>
  </si>
  <si>
    <t>Work out and lunch</t>
  </si>
  <si>
    <t>My kids- giving-God</t>
  </si>
  <si>
    <t>Money</t>
  </si>
  <si>
    <t>Sports</t>
  </si>
  <si>
    <t>Made us closer but the further out from cancer it is tearing us apart</t>
  </si>
  <si>
    <t>Support for my other children,Help with social service programs,Childcare for siblings</t>
  </si>
  <si>
    <t>No thank you</t>
  </si>
  <si>
    <t>I am the child's older sister and only sibling.</t>
  </si>
  <si>
    <t>I cared for her intermittently, maybe 1-3 hours every two weeks, mostly taking her to appointments.</t>
  </si>
  <si>
    <t>Anything that required any amount of energy -- I only had the capacity to be in very small groups for short amounts of time. Anything with a large group was just too much.</t>
  </si>
  <si>
    <t>Only very close friends who are aware of her medical condition and my generally low capacity for sustained social interaction</t>
  </si>
  <si>
    <t>The experience worsened my addiction to alcohol to the point that I had to be away from her for almost two months to be treated for my addiction.</t>
  </si>
  <si>
    <t>I am not/wasn't married</t>
  </si>
  <si>
    <t>A blessing. I finally felt like I didn't have to worry about her condition, I could just focus on spending quality time with her.</t>
  </si>
  <si>
    <t>Attentive staff, close monitoring, friendly environment</t>
  </si>
  <si>
    <t>I wish I had known how much I would think about it, even when I felt that the situation was under control. It permeates my everyday life, even when she is medically stable.</t>
  </si>
  <si>
    <t>Respite,Peer or professional support for self,Help with tasks of daily living (house/yard/errands/meals)</t>
  </si>
  <si>
    <t>close friend</t>
  </si>
  <si>
    <t>Clark</t>
  </si>
  <si>
    <t>n/a</t>
  </si>
  <si>
    <t>White,Asian</t>
  </si>
  <si>
    <t>father and mother</t>
  </si>
  <si>
    <t>24/7</t>
  </si>
  <si>
    <t>Osteosarcoma</t>
  </si>
  <si>
    <t>Cheney, WA</t>
  </si>
  <si>
    <t>Spokane</t>
  </si>
  <si>
    <t>22-24</t>
  </si>
  <si>
    <t>Two males, ages 12 and 7
One female, age 4</t>
  </si>
  <si>
    <t>Mother &amp; father</t>
  </si>
  <si>
    <t>24 hours per week average</t>
  </si>
  <si>
    <t>Metabolic/Biochemical,Heart &amp; Lung Condition</t>
  </si>
  <si>
    <t>Mother &amp; father, grandparents</t>
  </si>
  <si>
    <t>Used a home health agency in Spokane to staff nurses, qualified for 16-24 hours per day of nursing care. When a nurse was sick there often times wasn't anyone to cover, so the family would take turns staying up at night. The father worked during the day so it was difficult for the mother to be alone during the day with the sick infant plus 3 other children.</t>
  </si>
  <si>
    <t>Some hospitalizations, but most night time care was provided by nurses at the home.</t>
  </si>
  <si>
    <t>N/A</t>
  </si>
  <si>
    <t>The mother often could not meet with friends or do anything other than care for the child and take her to various appointments.</t>
  </si>
  <si>
    <t>Eastern Washington</t>
  </si>
  <si>
    <t>Divorced</t>
  </si>
  <si>
    <t>Keeping in contact and getting together with friends and seeing other extended family members.</t>
  </si>
  <si>
    <t xml:space="preserve">Graha </t>
  </si>
  <si>
    <t>I prefer not to answer</t>
  </si>
  <si>
    <t xml:space="preserve">Dakota 17 girl 
Cheyenne 15 girl 
Boston 4 girl 
Athens 2 boy 
Zeeland 11 months boy </t>
  </si>
  <si>
    <t>Not challenging at all</t>
  </si>
  <si>
    <t xml:space="preserve">In the army </t>
  </si>
  <si>
    <t>It has/did not affected my social life</t>
  </si>
  <si>
    <t>Male twin A-5, male 15months,  male twin B-passed away at almost age 3</t>
  </si>
  <si>
    <t>Central Nervous System Condition,Chromosomal/Genetic,Metabolic/Biochemical,Other</t>
  </si>
  <si>
    <t>Dravet Syndrome</t>
  </si>
  <si>
    <t xml:space="preserve">Everything. My life revolves around the health of my ill child. </t>
  </si>
  <si>
    <t>Any shopping that is not the grocery store.</t>
  </si>
  <si>
    <t>Talking, connecting, sex, sharing common interests to nuture the bond</t>
  </si>
  <si>
    <t xml:space="preserve">Schedule, paperwork
</t>
  </si>
  <si>
    <t>Friends, dinners</t>
  </si>
  <si>
    <t>Family, friends, animals</t>
  </si>
  <si>
    <t>Money, guilt, time, work</t>
  </si>
  <si>
    <t>Transportation help,Help with tasks of daily living (house/yard/errands/meals)</t>
  </si>
  <si>
    <t>ND</t>
  </si>
  <si>
    <t>7yo girl
5yo girl
2yo girl</t>
  </si>
  <si>
    <t>32 hrs/week</t>
  </si>
  <si>
    <t>Multi system Oran failure post transplamt</t>
  </si>
  <si>
    <t>It is so difficult and complex for families who are exhausted and are parenting other children as well. Families are whole intact units, not just attached to the patient. They come as one . There is a no win situation when physically and emotionally exhausted families are losing a child to a life threatening illness.</t>
  </si>
  <si>
    <t>Support is usually immediate but then society does not know how to come alongside extended grief.</t>
  </si>
  <si>
    <t>Father</t>
  </si>
  <si>
    <t>Dinners out, movie theater, vacations.</t>
  </si>
  <si>
    <t xml:space="preserve">Laundry, cleaning. </t>
  </si>
  <si>
    <t>I never looked for one. I wanted to be with my child.</t>
  </si>
  <si>
    <t xml:space="preserve">I have no desire for a social life while my child is on treatment. </t>
  </si>
  <si>
    <t xml:space="preserve">Friends that come over to my house. </t>
  </si>
  <si>
    <t>Yes.</t>
  </si>
  <si>
    <t>Wateraerobics, have coffee with friends.</t>
  </si>
  <si>
    <t>Terrible</t>
  </si>
  <si>
    <t>I bing eat and don't go to sleep until 2AM.</t>
  </si>
  <si>
    <t>Olympia</t>
  </si>
  <si>
    <t>Thurston</t>
  </si>
  <si>
    <t xml:space="preserve">Husband </t>
  </si>
  <si>
    <t xml:space="preserve">House, </t>
  </si>
  <si>
    <t>Friends, sports, vacation</t>
  </si>
  <si>
    <t xml:space="preserve">Paperwork, grocery store </t>
  </si>
  <si>
    <t>Almost everything</t>
  </si>
  <si>
    <t>Trust, money, we are a military family and just moved here</t>
  </si>
  <si>
    <t xml:space="preserve">Meds every 4-6 hours ( 17 different ones) </t>
  </si>
  <si>
    <t xml:space="preserve">Family </t>
  </si>
  <si>
    <t>Worrying , exhausted</t>
  </si>
  <si>
    <t>Children husband home</t>
  </si>
  <si>
    <t>Work, money, sickness of child</t>
  </si>
  <si>
    <t>Spend time together movies trips</t>
  </si>
  <si>
    <t>Stronger bond</t>
  </si>
  <si>
    <t>Quicker access to care (urgent or routine)</t>
  </si>
  <si>
    <t>Own</t>
  </si>
  <si>
    <t xml:space="preserve">Immediate family </t>
  </si>
  <si>
    <t>7 hrs/ week</t>
  </si>
  <si>
    <t>Boy 5
Boy 10
Girl 13</t>
  </si>
  <si>
    <t>Haircut
Excersise
Dates with spouse</t>
  </si>
  <si>
    <t>Time</t>
  </si>
  <si>
    <t>Some Friends don't understand, but the ines that do the friendships are stronger</t>
  </si>
  <si>
    <t>Best friend, mom</t>
  </si>
  <si>
    <t>Not a lot, but enough for me at this time</t>
  </si>
  <si>
    <t>Hiking, working out, gardening</t>
  </si>
  <si>
    <t>Family, friends, church</t>
  </si>
  <si>
    <t>Finances, health, stress</t>
  </si>
  <si>
    <t>25 horas</t>
  </si>
  <si>
    <t>Epilepsy</t>
  </si>
  <si>
    <t>Have a date</t>
  </si>
  <si>
    <t>Friends</t>
  </si>
  <si>
    <t>Exercise</t>
  </si>
  <si>
    <t>No time to exercise and not enough free time</t>
  </si>
  <si>
    <t>My daughters 
Exercise
Read about how to help my child</t>
  </si>
  <si>
    <t xml:space="preserve">My daughter future
No time enough 
All the errands </t>
  </si>
  <si>
    <t xml:space="preserve">Go to restaurants </t>
  </si>
  <si>
    <t xml:space="preserve">More organization around me </t>
  </si>
  <si>
    <t>Grandmother</t>
  </si>
  <si>
    <t>Sister age5 female, cousin age 4 male</t>
  </si>
  <si>
    <t>Mother and father</t>
  </si>
  <si>
    <t>10 hours per week</t>
  </si>
  <si>
    <t>Brain tumor cancer</t>
  </si>
  <si>
    <t>I am not the child's parent</t>
  </si>
  <si>
    <t>Grandfather, mother, father, grandmother.</t>
  </si>
  <si>
    <t>5- female
5-female
10- male</t>
  </si>
  <si>
    <t>Respiratory Failure caused from Influenza A H3N2</t>
  </si>
  <si>
    <t>Immunologic/Infectious,Other</t>
  </si>
  <si>
    <t xml:space="preserve">Perfectly healthy </t>
  </si>
  <si>
    <t xml:space="preserve">She died in less than 48 hours of her first symptom. </t>
  </si>
  <si>
    <t xml:space="preserve">Quiet time </t>
  </si>
  <si>
    <t>Her death affected me</t>
  </si>
  <si>
    <t xml:space="preserve">These questions are for long term care. My daughter died in less than 48 hrs </t>
  </si>
  <si>
    <t>Work</t>
  </si>
  <si>
    <t>Depressed</t>
  </si>
  <si>
    <t>Alaska</t>
  </si>
  <si>
    <t>6 year old sister
pregnant mother</t>
  </si>
  <si>
    <t>24-36 hours/week</t>
  </si>
  <si>
    <t>Grandparents</t>
  </si>
  <si>
    <t>Coming from another state makes it challenging, but being referred to Seattle Children's Hospital is reassuring.</t>
  </si>
  <si>
    <t>The parents are more withdrawn and attentive to their sick child, while life outside goes on. This includes paying attention to direct family members or other children as well.</t>
  </si>
  <si>
    <t>It's hard to find someone who can not only care for a sick child, but take care of all their needs as they arise. Most of the patients I work with are on some sort of feeding regimen (NG, g-tube), take their meds via their tubes, and also may have central lines that need occasional attention or night time hook-ups.</t>
  </si>
  <si>
    <t>Other cancer families</t>
  </si>
  <si>
    <t>Walk, read</t>
  </si>
  <si>
    <t>I put the child's health before my own without recognizing it. The lack of social exposure also affects mental health significantly.</t>
  </si>
  <si>
    <t>Survivorship
Life
Fresh air</t>
  </si>
  <si>
    <t>Fluorescent lighting
Medical alarms
Bills</t>
  </si>
  <si>
    <t>It separates them</t>
  </si>
  <si>
    <t>Play outside</t>
  </si>
  <si>
    <t>They are separated constantly and solely focus on their child's health.</t>
  </si>
  <si>
    <t>No appropriate or specialized treatment nearby</t>
  </si>
  <si>
    <t>Stayed in a free/reduced cost healthcare housing</t>
  </si>
  <si>
    <t>It's great for what we can have</t>
  </si>
  <si>
    <t>There never seems to be enough money. While living in free housing, parents still would like to buy food for their children and the stress of illness caused both parents to get into smoking which is an expensive habit.</t>
  </si>
  <si>
    <t>Sleepless</t>
  </si>
  <si>
    <t>Unity, peace, comfort</t>
  </si>
  <si>
    <t>She's a baby</t>
  </si>
  <si>
    <t>Kind staff, expertise advice</t>
  </si>
  <si>
    <t>Support for my other children,Financial assistance,Childcare for siblings,Transportation help</t>
  </si>
  <si>
    <t xml:space="preserve">Father </t>
  </si>
  <si>
    <t>75% of the time.</t>
  </si>
  <si>
    <t>Time alone</t>
  </si>
  <si>
    <t>Siblings, grandparents</t>
  </si>
  <si>
    <t>There were not many people who had the skills or knowledge to care for my son.</t>
  </si>
  <si>
    <t>We were limited because of cemotherapy and the likelihood of catching something to being around crowds.</t>
  </si>
  <si>
    <t>Good friends</t>
  </si>
  <si>
    <t>Read, lunch, and walks.</t>
  </si>
  <si>
    <t>I dealt with PTSD, depression and anxiety.</t>
  </si>
  <si>
    <t>My kids
My husband
My extended family</t>
  </si>
  <si>
    <t>Worrying about my kids getting sick.</t>
  </si>
  <si>
    <t>Games, travel, walks.</t>
  </si>
  <si>
    <t>The medical bills became a stress.</t>
  </si>
  <si>
    <t>Soft blankets, pillows and quiet.</t>
  </si>
  <si>
    <t>The same.</t>
  </si>
  <si>
    <t>The expertise of the staff.</t>
  </si>
  <si>
    <t>Softer sheets and better pillows.</t>
  </si>
  <si>
    <t>Support for my other children,Financial assistance,Insurance assistance,Peer or professional support for self,Childcare for siblings,Help with tasks of daily living (house/yard/errands/meals)</t>
  </si>
  <si>
    <t>Aunt.  My sister is a single-mom (with no father in the picture), so I care for her children ~25% of the time.</t>
  </si>
  <si>
    <t>Bellevue</t>
  </si>
  <si>
    <t>Boy, age 2-3</t>
  </si>
  <si>
    <t>I did not travel for work during that time period
I only worked 40 hours per week or less (normally worked 50+)
My work was very supportive and adjusted my projects accordingly to allow me more flexibility and more back-up support</t>
  </si>
  <si>
    <t>I didn't get together with friends, I didn't attend church or bible study as regularly, I wasn't involved in my social clubs</t>
  </si>
  <si>
    <t>House, other siblings</t>
  </si>
  <si>
    <t xml:space="preserve">Family friend </t>
  </si>
  <si>
    <t>Food, animals</t>
  </si>
  <si>
    <t xml:space="preserve">Almost everything </t>
  </si>
  <si>
    <t>The most don't understand cancer and all the things comes with it</t>
  </si>
  <si>
    <t>Meet all the cancer moms and familys</t>
  </si>
  <si>
    <t xml:space="preserve">Don't trust anybody </t>
  </si>
  <si>
    <t xml:space="preserve">Friends family </t>
  </si>
  <si>
    <t>Read walking , our dogs</t>
  </si>
  <si>
    <t>Gain weight, stress</t>
  </si>
  <si>
    <t xml:space="preserve">Family friend  exploring </t>
  </si>
  <si>
    <t xml:space="preserve">Cancer child   Work bills </t>
  </si>
  <si>
    <t xml:space="preserve">Hiking sports  games </t>
  </si>
  <si>
    <t>We got closer again</t>
  </si>
  <si>
    <t>More knowledge from outsiders</t>
  </si>
  <si>
    <t xml:space="preserve">Bills co pay for medicine </t>
  </si>
  <si>
    <t>Stressed out, not able to do a lot like going to movies</t>
  </si>
  <si>
    <t xml:space="preserve">Stressful worry </t>
  </si>
  <si>
    <t>Family dogs friends her own bed</t>
  </si>
  <si>
    <t>Nurses other familys</t>
  </si>
  <si>
    <t>?</t>
  </si>
  <si>
    <t>A lot</t>
  </si>
  <si>
    <t>Respite,Referral or references for alternate caregiver service or options,Support for my other children,Help with social service programs,Financial assistance,Childcare for siblings,Transportation help,Help with tasks of daily living (house/yard/errands/meals)</t>
  </si>
  <si>
    <t>Friend of the family</t>
  </si>
  <si>
    <t>Mother, Father</t>
  </si>
  <si>
    <t>About 6 months</t>
  </si>
  <si>
    <t>Social gatherings with a lot of people</t>
  </si>
  <si>
    <t xml:space="preserve">The parents of this child moved in with the mothers parents for extra help and support. </t>
  </si>
  <si>
    <t xml:space="preserve">This child was in the PICU for weeks recovering from her surgery to remove the tumor. </t>
  </si>
  <si>
    <t xml:space="preserve">The parentsmet new people in the Oncology community but has to sit out of certain social events. </t>
  </si>
  <si>
    <t xml:space="preserve">They had the parents help but even they have errands sometimes. More support was much needed </t>
  </si>
  <si>
    <t xml:space="preserve">Friends. Close friends. </t>
  </si>
  <si>
    <t xml:space="preserve">Depends on the day </t>
  </si>
  <si>
    <t xml:space="preserve">Reading, watching shows, DIY arts and crafts. </t>
  </si>
  <si>
    <t xml:space="preserve">Mentally stressful and putting emotional trauma seeing this child I care for go through so much pain when she has barely lived her life. </t>
  </si>
  <si>
    <t>This child, my best friend, my volunteer work at the Childrens Hospital.</t>
  </si>
  <si>
    <t xml:space="preserve">Seeing these kids I care about go through cancer. Losing patients, losing friends to cancer. </t>
  </si>
  <si>
    <t>Watch shows</t>
  </si>
  <si>
    <t>Extra care for the child</t>
  </si>
  <si>
    <t xml:space="preserve">Money can be hard to find but the community this kid has gained has been wonderful with their donations. It isnt easy but we always find a way. </t>
  </si>
  <si>
    <t xml:space="preserve">Stressful and scary. </t>
  </si>
  <si>
    <t xml:space="preserve">Safe zone, own bed, familiarity </t>
  </si>
  <si>
    <t xml:space="preserve">Her bedroom, her toys, her dogs </t>
  </si>
  <si>
    <t xml:space="preserve">Amazing staff of nurses </t>
  </si>
  <si>
    <t xml:space="preserve">No complaints. Amazing staff like I said </t>
  </si>
  <si>
    <t xml:space="preserve">She is under age 2 </t>
  </si>
  <si>
    <t>Treat every kid like theyre going to live through this even if it may look like they won't. No child should have to hear the words "you're going to die soon."</t>
  </si>
  <si>
    <t>Financial assistance,Transportation help,Help with tasks of daily living (house/yard/errands/meals)</t>
  </si>
  <si>
    <t xml:space="preserve">Not at this time </t>
  </si>
  <si>
    <t>Franklin</t>
  </si>
  <si>
    <t>Female, age 8 when our child died.</t>
  </si>
  <si>
    <t xml:space="preserve">DIPG:diffuse intrinsic pontine glioma </t>
  </si>
  <si>
    <t xml:space="preserve">At home:house keeping!
Luckily I could work from home/telecommute for my job, and worked a completely flexible schedule.  My husband took FMLA during the hospice time. </t>
  </si>
  <si>
    <t>Going out, socializing (during hospice time)</t>
  </si>
  <si>
    <t>All aspects suffer during the loss of a child in my opinion.</t>
  </si>
  <si>
    <t>During the hospice time, only an ARNP friend was trusted.</t>
  </si>
  <si>
    <t>Are we talking about hospice time?  Never left during that time.  During treatment,  left once or twice overnight with his grandparents.</t>
  </si>
  <si>
    <t>Close friends.</t>
  </si>
  <si>
    <t xml:space="preserve">Walking, spa, eating out with friends </t>
  </si>
  <si>
    <t>Anxiety and depression, weight gain</t>
  </si>
  <si>
    <t xml:space="preserve">After our son died?  Time with our daughter, husband </t>
  </si>
  <si>
    <t xml:space="preserve">Loss of son
</t>
  </si>
  <si>
    <t>grandparent</t>
  </si>
  <si>
    <t>parents</t>
  </si>
  <si>
    <t>30 hours per week</t>
  </si>
  <si>
    <t xml:space="preserve">Bremerton </t>
  </si>
  <si>
    <t>Kitsap</t>
  </si>
  <si>
    <t>Pretty much everything....I had to miss sport events that my other children were po laying in</t>
  </si>
  <si>
    <t xml:space="preserve">Basically everything </t>
  </si>
  <si>
    <t>My child and I basically lived in a separate place from my husband and other children...there was really no relations hip at that time</t>
  </si>
  <si>
    <t>It was just hard to leave my child...I only trusted him with nurses but it's not their jib and they have other patients...</t>
  </si>
  <si>
    <t>Very difficult to do....only with my husband twice and his grandma once</t>
  </si>
  <si>
    <t>lt affects/ed my social life in a positive way</t>
  </si>
  <si>
    <t xml:space="preserve">Found out who was important and who wasn't </t>
  </si>
  <si>
    <t>Feels like ptsd</t>
  </si>
  <si>
    <t xml:space="preserve">Family. Family.  Family </t>
  </si>
  <si>
    <t>Illness, job, not feeling like there is enough time</t>
  </si>
  <si>
    <t>Put a lot of added stress</t>
  </si>
  <si>
    <t>My husband and i</t>
  </si>
  <si>
    <t>Financial and emotional impact</t>
  </si>
  <si>
    <t>Rmh</t>
  </si>
  <si>
    <t>Had to go back to work after he was better.</t>
  </si>
  <si>
    <t xml:space="preserve">Almost continuous for 9 months </t>
  </si>
  <si>
    <t xml:space="preserve">Family, pets, normalcy </t>
  </si>
  <si>
    <t>Same as above</t>
  </si>
  <si>
    <t xml:space="preserve">Saving my chuld, nurses, saving my child </t>
  </si>
  <si>
    <t>N/a</t>
  </si>
  <si>
    <t>Referral or references for alternate caregiver service or options,Support for my other children,Financial assistance,Peer or professional support for self</t>
  </si>
  <si>
    <t>Please support Susan...she's amazing!!</t>
  </si>
  <si>
    <t>I direct an agency that provides residential care for medically fragile and complex children, teens and young adults.</t>
  </si>
  <si>
    <t>Varius locations in the state.</t>
  </si>
  <si>
    <t>Other family members, and private duty nurse.</t>
  </si>
  <si>
    <t>Bellingham</t>
  </si>
  <si>
    <t>Socializing with friends</t>
  </si>
  <si>
    <t xml:space="preserve">Laundry, my doctor appointments </t>
  </si>
  <si>
    <t xml:space="preserve">Just talking to each other and having fun together </t>
  </si>
  <si>
    <t>I don't trust anyone other than dad to take care of my son</t>
  </si>
  <si>
    <t>Lunch with friends, shopping.</t>
  </si>
  <si>
    <t xml:space="preserve">I suffer from anxiety and with my son's diagnosis it worsen. </t>
  </si>
  <si>
    <t xml:space="preserve">My children, my family. my friends, </t>
  </si>
  <si>
    <t xml:space="preserve">Bills, no time with husband, being away from
Home </t>
  </si>
  <si>
    <t xml:space="preserve">Sports, board games, talk, walks, parks. </t>
  </si>
  <si>
    <t>My husband has to stay home and work and visits on the weekend. We don't see each other or get time
Together.</t>
  </si>
  <si>
    <t>Doctor told us it was the only option</t>
  </si>
  <si>
    <t xml:space="preserve">Hard. Lots of sadness. </t>
  </si>
  <si>
    <t xml:space="preserve">If we could be home. Or if we had our own space, kitchen etc... also the place we are staying is not in a safe area. </t>
  </si>
  <si>
    <t xml:space="preserve">I had to quit my job so money has been super tight. </t>
  </si>
  <si>
    <t>Bills are piling up</t>
  </si>
  <si>
    <t>Long and stressful</t>
  </si>
  <si>
    <t xml:space="preserve">Sleep, my own kitchen, my family </t>
  </si>
  <si>
    <t xml:space="preserve">Family friends and pets </t>
  </si>
  <si>
    <t xml:space="preserve">Nurses, safety, </t>
  </si>
  <si>
    <t>Free food for parents</t>
  </si>
  <si>
    <t xml:space="preserve">Money. </t>
  </si>
  <si>
    <t>Ask for help</t>
  </si>
  <si>
    <t>Support for my other children,Financial assistance,Peer or professional support for self,Transportation help</t>
  </si>
  <si>
    <t>Unknown</t>
  </si>
  <si>
    <t>Mom my wife</t>
  </si>
  <si>
    <t>Work.time with kids</t>
  </si>
  <si>
    <t>Time with wife</t>
  </si>
  <si>
    <t>None emergent grocery trips ect</t>
  </si>
  <si>
    <t>Alone time...dates..romance</t>
  </si>
  <si>
    <t>Kid gets sick</t>
  </si>
  <si>
    <t>Gym</t>
  </si>
  <si>
    <t>Not difficult at all</t>
  </si>
  <si>
    <t>Family exercise food</t>
  </si>
  <si>
    <t>Cancer giving meds having a sick kid</t>
  </si>
  <si>
    <t>Games..going outside..movies...</t>
  </si>
  <si>
    <t>Fight over treatment</t>
  </si>
  <si>
    <t>Boring uncomfortable</t>
  </si>
  <si>
    <t>Warm blankets soft pillows movies</t>
  </si>
  <si>
    <t>Movies playing toys</t>
  </si>
  <si>
    <t>Nurses drs social worker</t>
  </si>
  <si>
    <t>Respite,Help with social service programs,Peer or professional support for self,Childcare for siblings,Help with tasks of daily living (house/yard/errands/meals)</t>
  </si>
  <si>
    <t>Lynden</t>
  </si>
  <si>
    <t>Grocery shopping, bill paying, house cleaning</t>
  </si>
  <si>
    <t>One on one time, ability to leave without child, socializing with friend couples</t>
  </si>
  <si>
    <t>Grandparents and aunts and uncles work full time. They have to take a day off work in advance to care for him.</t>
  </si>
  <si>
    <t>He stayed with grandparents</t>
  </si>
  <si>
    <t>It was negative in that my normal social experiences are non existent. It's positive because I've made new friends and new interactions that wouldn't have happened without diagnosis.</t>
  </si>
  <si>
    <t xml:space="preserve">Boyfriend, friends, family </t>
  </si>
  <si>
    <t xml:space="preserve">Read, paint, shop, </t>
  </si>
  <si>
    <t>Kids, family, time with loved ones</t>
  </si>
  <si>
    <t>Money, housing, sons health</t>
  </si>
  <si>
    <t>Movies, arcades, restaurants</t>
  </si>
  <si>
    <t>I am unable to work while he is in treatment. The only income I have is child support</t>
  </si>
  <si>
    <t xml:space="preserve">Everything! </t>
  </si>
  <si>
    <t xml:space="preserve"> Our groceries i.e. health. Sanity </t>
  </si>
  <si>
    <t>Sex</t>
  </si>
  <si>
    <t>Dad and an aunt moved from Florida to WA permanently to help</t>
  </si>
  <si>
    <t>I opted out because I didn't trust many people</t>
  </si>
  <si>
    <t>I couldn't leave because mentally I wasn't prepared to leave her</t>
  </si>
  <si>
    <t>Support for my other children,Help with social service programs,Financial assistance,Insurance assistance,Peer or professional support for self,Childcare for siblings,Help with tasks of daily living (house/yard/errands/meals)</t>
  </si>
  <si>
    <t>Jefferson</t>
  </si>
  <si>
    <t>Girls 6 yo &amp; 10 yo</t>
  </si>
  <si>
    <t>Husband</t>
  </si>
  <si>
    <t>Children's school events and my own friends</t>
  </si>
  <si>
    <t>Few close friends</t>
  </si>
  <si>
    <t>Read</t>
  </si>
  <si>
    <t>Walk in neighbourhood</t>
  </si>
  <si>
    <t>Panic attacks</t>
  </si>
  <si>
    <t>2 daughters
Reading 
Creating my sisters legacy</t>
  </si>
  <si>
    <t>Money
Husband
Parents</t>
  </si>
  <si>
    <t>No interest in sex</t>
  </si>
  <si>
    <t xml:space="preserve">Live closer to my sister
</t>
  </si>
  <si>
    <t>Exhausting and harrowing</t>
  </si>
  <si>
    <t>Meals pets space</t>
  </si>
  <si>
    <t>Same</t>
  </si>
  <si>
    <t>Respite,Peer or professional support for self</t>
  </si>
  <si>
    <t xml:space="preserve">Bellingham </t>
  </si>
  <si>
    <t xml:space="preserve">Male 10. Months </t>
  </si>
  <si>
    <t xml:space="preserve">Just chatting with friends </t>
  </si>
  <si>
    <t>My doctors appointment, laundry, shower, eating.</t>
  </si>
  <si>
    <t>Celebrating their success. Spending time with my grandson. Just being  There for them.</t>
  </si>
  <si>
    <t xml:space="preserve">Sexual, listening talking </t>
  </si>
  <si>
    <t>I haven't looked.</t>
  </si>
  <si>
    <t>Friends don't want to come see us</t>
  </si>
  <si>
    <t xml:space="preserve">Birthday parties, coffee, lunches. </t>
  </si>
  <si>
    <t xml:space="preserve">No, my son comes first </t>
  </si>
  <si>
    <t xml:space="preserve">Read, walk. </t>
  </si>
  <si>
    <t xml:space="preserve">Tired, no regular check up. Poor eating habits </t>
  </si>
  <si>
    <t xml:space="preserve">My children 
My husband 
My friends
</t>
  </si>
  <si>
    <t xml:space="preserve">Cancer
Being away from home
Money </t>
  </si>
  <si>
    <t xml:space="preserve">Loss of mom around
Stress about brother being sick
Money is tight </t>
  </si>
  <si>
    <t xml:space="preserve">Board games, parks, museums, swimming. </t>
  </si>
  <si>
    <t xml:space="preserve">Husband had to stay home to work, being away from each has grown us father apart. We have no time for each other l. </t>
  </si>
  <si>
    <t>Husband had better paying job</t>
  </si>
  <si>
    <t xml:space="preserve">Distance made us move father apart </t>
  </si>
  <si>
    <t xml:space="preserve">Stay at home and do treatment near home </t>
  </si>
  <si>
    <t xml:space="preserve">We are low income and the lost of a job has created bills piling up, that can't be paid. </t>
  </si>
  <si>
    <t>Long and costly</t>
  </si>
  <si>
    <t xml:space="preserve">Family
Friends
My cat
</t>
  </si>
  <si>
    <t xml:space="preserve">Family friends his own space </t>
  </si>
  <si>
    <t xml:space="preserve">Nurses </t>
  </si>
  <si>
    <t xml:space="preserve">Provide food for parents </t>
  </si>
  <si>
    <t>24-28</t>
  </si>
  <si>
    <t>Female 8</t>
  </si>
  <si>
    <t xml:space="preserve">Glioblastoma multiforme stage four 
Brain cancer </t>
  </si>
  <si>
    <t>Oncology/Cancer,Other</t>
  </si>
  <si>
    <t xml:space="preserve">Hydrocephalus, neuropathy, brain tumor, dsytonia. </t>
  </si>
  <si>
    <t xml:space="preserve">School </t>
  </si>
  <si>
    <t xml:space="preserve">Grocery shopping, would have them delivered </t>
  </si>
  <si>
    <t xml:space="preserve">Pretty much everything. School functions, homework, missing plays or sports </t>
  </si>
  <si>
    <t xml:space="preserve">Every aspect. Communication </t>
  </si>
  <si>
    <t>His/her other parent/s,Family,Friends</t>
  </si>
  <si>
    <t xml:space="preserve">Grandparents, aunts, and friends </t>
  </si>
  <si>
    <t xml:space="preserve">In the end, we took whatever help was here for us. </t>
  </si>
  <si>
    <t xml:space="preserve">It was terrifying and calming at the same time </t>
  </si>
  <si>
    <t>We had no social life. All your friends leave.</t>
  </si>
  <si>
    <t xml:space="preserve">We had to do it all the time, mostly for the child's wellbeing or being around sick children </t>
  </si>
  <si>
    <t xml:space="preserve">Scrap booking or taking pictures </t>
  </si>
  <si>
    <t xml:space="preserve">I have anxiety, ptsd, and I'm terrified, of everything. Cry for no reason and every reason. </t>
  </si>
  <si>
    <t xml:space="preserve">My children, my family, my husband </t>
  </si>
  <si>
    <t>Loosing my child, anxiety, and loss</t>
  </si>
  <si>
    <t xml:space="preserve">She has anxiety and cries all the time. </t>
  </si>
  <si>
    <t xml:space="preserve">Board games, movies, picnic, bows, </t>
  </si>
  <si>
    <t xml:space="preserve">We are mourning, sometimes it's good and often it's bad. </t>
  </si>
  <si>
    <t xml:space="preserve">We had to raise money to try and get her better treatment </t>
  </si>
  <si>
    <t>We had to learn to do things with no money</t>
  </si>
  <si>
    <t xml:space="preserve">Awful. </t>
  </si>
  <si>
    <t xml:space="preserve">Food, comfort, leaving the room. </t>
  </si>
  <si>
    <t xml:space="preserve">Her sister, being able to leave the room, and her bed </t>
  </si>
  <si>
    <t xml:space="preserve">Nurses, hospital ice, and chocolate </t>
  </si>
  <si>
    <t>I wish I had someone I could talk to. Worry with, help if I needed it</t>
  </si>
  <si>
    <t>Referral or references for alternate caregiver service or options,Support for my other children,Help with social service programs,Financial assistance,Insurance assistance,Childcare for siblings,Transportation help,Help with tasks of daily living (house/yard/errands/meals)</t>
  </si>
  <si>
    <t>1 female 5</t>
  </si>
  <si>
    <t>Self care housework</t>
  </si>
  <si>
    <t xml:space="preserve">Only the necessities got done. Animals didn't go to the vet..cars house didn't get cleaned maintenance </t>
  </si>
  <si>
    <t>Cousin. Grandmother</t>
  </si>
  <si>
    <t xml:space="preserve">Nobody is comfortable with children who are very sick. Or the cost is ridiculous </t>
  </si>
  <si>
    <t>No social life</t>
  </si>
  <si>
    <t>Exercise go for dinner coffee</t>
  </si>
  <si>
    <t>Tired depressed sick all the time. Can't sleep</t>
  </si>
  <si>
    <t xml:space="preserve">Needed rest...had dental procedure </t>
  </si>
  <si>
    <t>Family friends</t>
  </si>
  <si>
    <t xml:space="preserve">They feel left out </t>
  </si>
  <si>
    <t xml:space="preserve">Hiking and camping </t>
  </si>
  <si>
    <t>Expensive medications has lodging food at the hospital every day</t>
  </si>
  <si>
    <t xml:space="preserve">Fight about money </t>
  </si>
  <si>
    <t>White,Black or African American</t>
  </si>
  <si>
    <t>Boy age 6</t>
  </si>
  <si>
    <t>between $150,000 and $200,00</t>
  </si>
  <si>
    <t>Mother and father and one other nanny</t>
  </si>
  <si>
    <t xml:space="preserve">3, 9 hour days per week </t>
  </si>
  <si>
    <t>Cerbreal Palsy</t>
  </si>
  <si>
    <t>His/her other parent/s,A professional caregiver/nurse</t>
  </si>
  <si>
    <t>The parents have expressed that finding someone qualified that meets all their needs is challenging. They use the resource care.com.</t>
  </si>
  <si>
    <t xml:space="preserve">Being that Lola requires full physical support to be mobile or active in any way, it requires a large sum of time that may have once been dedicated to social life. </t>
  </si>
  <si>
    <t xml:space="preserve">The parents socialize with coworkers and occasionally friends visiting </t>
  </si>
  <si>
    <t>I believe they don't always get as much personal time as they would like.</t>
  </si>
  <si>
    <t>They like to run, travel, cook, drink variety of wine, read and visit with friends</t>
  </si>
  <si>
    <t>Creativity
Caring for children with special needs
Laughter</t>
  </si>
  <si>
    <t xml:space="preserve">Money
Anxiety
Lack of sleep </t>
  </si>
  <si>
    <t xml:space="preserve">The boy may have moments of craving attention </t>
  </si>
  <si>
    <t>Go on outings in seattle, play, watch Peppa Pig, read</t>
  </si>
  <si>
    <t>That cognitively she is still the same as her peers so any normal desire, need or want that any three year old has, she also has, so instead of treating her differently by being overly cautious or unsure of what she's capable of, its about realizing she is equally as capable as her peers so its about  helping her adapt so she can carry on with her life normally to the best of her ability</t>
  </si>
  <si>
    <t xml:space="preserve">See above </t>
  </si>
  <si>
    <t>Chromosomal/Genetic,Heart &amp; Lung Condition,Other</t>
  </si>
  <si>
    <t>Epilepsy, kidney cysts</t>
  </si>
  <si>
    <t>Evening/ late evening parties, date nights, etc</t>
  </si>
  <si>
    <t>Personal care appts, etc</t>
  </si>
  <si>
    <t xml:space="preserve">Quality time </t>
  </si>
  <si>
    <t xml:space="preserve">Parents, grandparents, aunt </t>
  </si>
  <si>
    <t xml:space="preserve">It's just hard believing someone is comfortable dealing with the worst case scenario; major seizure and finding someone we can trust. </t>
  </si>
  <si>
    <t>We have hanged hobbies due to child's inability to ever participate in activities. We rarely go out with friends because having someone care overnight or late night is something we are not comfortable with</t>
  </si>
  <si>
    <t xml:space="preserve">Close friends, child included </t>
  </si>
  <si>
    <t>Yes. Now, but not in the beginning. Took a year to figure out how to do that</t>
  </si>
  <si>
    <t xml:space="preserve">Exercise </t>
  </si>
  <si>
    <t xml:space="preserve">Grieving. It's different than what we had pictured </t>
  </si>
  <si>
    <t xml:space="preserve">Hearing my child sing, seeing her smile, and participate in activities that "normal kids" do. </t>
  </si>
  <si>
    <t xml:space="preserve">Fear of a seizure, fear of the unknown with her dx, fear of her being sad/mad because she has to deal with this Dx </t>
  </si>
  <si>
    <t>Play, go to play grounds, ride bikes</t>
  </si>
  <si>
    <t>It's just a learning thing. You either figure it out or you dont. But it's hard</t>
  </si>
  <si>
    <t xml:space="preserve">Finding a trusted sitter would be amazing </t>
  </si>
  <si>
    <t xml:space="preserve">Not as bad as other kids </t>
  </si>
  <si>
    <t xml:space="preserve">Our bed, routine, and freedom </t>
  </si>
  <si>
    <t xml:space="preserve">Same as above </t>
  </si>
  <si>
    <t xml:space="preserve">Nurses, nurses, nurses </t>
  </si>
  <si>
    <t xml:space="preserve">Outside time </t>
  </si>
  <si>
    <t>Too soon to tel</t>
  </si>
  <si>
    <t xml:space="preserve">It's ok to grieve the loss of the life you had planned for your child. Take time for yourself. Enjoy the little things </t>
  </si>
  <si>
    <t>10 - male
8 male
Newborn- female</t>
  </si>
  <si>
    <t>Neuromuscular</t>
  </si>
  <si>
    <t xml:space="preserve">Housework
</t>
  </si>
  <si>
    <t>Not having time to meet with others because of high caregiving needs that are easier at home</t>
  </si>
  <si>
    <t xml:space="preserve">Family
</t>
  </si>
  <si>
    <t>Respite,Support for my other children,Help with social service programs</t>
  </si>
  <si>
    <t>Separated</t>
  </si>
  <si>
    <t>(Separated)</t>
  </si>
  <si>
    <t xml:space="preserve">DSRCT a rare sarcoma. Tumors spread to lungs. </t>
  </si>
  <si>
    <t>Cleaning, laundry, shopping for food</t>
  </si>
  <si>
    <t>A professional caregiver/nurse</t>
  </si>
  <si>
    <t xml:space="preserve">I did not want to leave my daughter with someone else. </t>
  </si>
  <si>
    <t xml:space="preserve">There was none we did everything together </t>
  </si>
  <si>
    <t>I never went anywhere with friends that all stopped to take care of my daughter</t>
  </si>
  <si>
    <t xml:space="preserve">I didn't </t>
  </si>
  <si>
    <t>no</t>
  </si>
  <si>
    <t xml:space="preserve">exercise </t>
  </si>
  <si>
    <t>Depression and PTSD</t>
  </si>
  <si>
    <t xml:space="preserve">My daughter, my kids, my job </t>
  </si>
  <si>
    <t>Losing my daughter and my job</t>
  </si>
  <si>
    <t xml:space="preserve">Camping, Wild Waves, Museum, Zoo, Seattle Center </t>
  </si>
  <si>
    <t xml:space="preserve">My husband moved out </t>
  </si>
  <si>
    <t xml:space="preserve">Grief support </t>
  </si>
  <si>
    <t xml:space="preserve">I lost my job of 21 years because I chose to take care of my daughter. </t>
  </si>
  <si>
    <t xml:space="preserve">Exhausting, stressful, sad, lonely </t>
  </si>
  <si>
    <t xml:space="preserve">Normalcy </t>
  </si>
  <si>
    <t>Own room, quite, friends and family</t>
  </si>
  <si>
    <t>Some of the nurses, visits and programs offered</t>
  </si>
  <si>
    <t xml:space="preserve">Better food </t>
  </si>
  <si>
    <t xml:space="preserve">What to expect when she was dying. No one talked about death and it made it much harder. We missed out on what could've been special moments together at the end. </t>
  </si>
  <si>
    <t xml:space="preserve">Ask for help </t>
  </si>
  <si>
    <t>Respite,Help with social service programs,Financial assistance,Help with tasks of daily living (house/yard/errands/meals)</t>
  </si>
  <si>
    <t xml:space="preserve">Never give up. It will be built. </t>
  </si>
  <si>
    <t>Ms</t>
  </si>
  <si>
    <t xml:space="preserve">Feeding myself 
Sleep </t>
  </si>
  <si>
    <t xml:space="preserve">Outside activities </t>
  </si>
  <si>
    <t xml:space="preserve">My personal email </t>
  </si>
  <si>
    <t>My mom</t>
  </si>
  <si>
    <t>Swim</t>
  </si>
  <si>
    <t xml:space="preserve">More money and time </t>
  </si>
  <si>
    <t>Financial assistance,Insurance assistance</t>
  </si>
  <si>
    <t>Roy wa</t>
  </si>
  <si>
    <t>16 12</t>
  </si>
  <si>
    <t xml:space="preserve">Self care like Doctors or Dentist </t>
  </si>
  <si>
    <t xml:space="preserve">One on one time </t>
  </si>
  <si>
    <t>Extra sleep</t>
  </si>
  <si>
    <t>My kids my dogs and my grandkids</t>
  </si>
  <si>
    <t>Everything</t>
  </si>
  <si>
    <t>Just not having mom to themselves</t>
  </si>
  <si>
    <t>Concerts and football games and movies</t>
  </si>
  <si>
    <t>We divorced</t>
  </si>
  <si>
    <t>Had to quit working</t>
  </si>
  <si>
    <t>Very exhausting</t>
  </si>
  <si>
    <t>My kids and dogs and my own bed</t>
  </si>
  <si>
    <t xml:space="preserve">Her dogs and brothers and her own bed </t>
  </si>
  <si>
    <t>The Doctors and Nurses</t>
  </si>
  <si>
    <t xml:space="preserve">More comfortable bed </t>
  </si>
  <si>
    <t>Respite,Support for my other children,Help with social service programs,Financial assistance,Transportation help,Help with tasks of daily living (house/yard/errands/meals)</t>
  </si>
  <si>
    <t>Self care, lunches, coffee dates</t>
  </si>
  <si>
    <t xml:space="preserve">Bills, phone calls, </t>
  </si>
  <si>
    <t xml:space="preserve">One on one time, date nights, talking, </t>
  </si>
  <si>
    <t xml:space="preserve">Just looked for other family willing to help. </t>
  </si>
  <si>
    <t>It was hard to leave him and trust that others could care for him as well as icould</t>
  </si>
  <si>
    <t>I lost friends because they didn't like how I handled things or because I didn't have time for them</t>
  </si>
  <si>
    <t xml:space="preserve">Family and boyfriend </t>
  </si>
  <si>
    <t xml:space="preserve">Never </t>
  </si>
  <si>
    <t>Pedicures, lunch or coffee with friends</t>
  </si>
  <si>
    <t>My son, my daughter, my boyfriend</t>
  </si>
  <si>
    <t>Money, housing, bills</t>
  </si>
  <si>
    <t>Arcades, sporting events</t>
  </si>
  <si>
    <t>His dad lived in another state and only came when he wanted. Showed me how little he cared.</t>
  </si>
  <si>
    <t>Currently don't have a place</t>
  </si>
  <si>
    <t xml:space="preserve">Exhausting </t>
  </si>
  <si>
    <t>My bed, access to our own food, our pets</t>
  </si>
  <si>
    <t>Friends, school, hockey</t>
  </si>
  <si>
    <t xml:space="preserve">Nurses, socks, other families on the unit </t>
  </si>
  <si>
    <t>Food for parents, better beds and bedding</t>
  </si>
  <si>
    <t>Financial assistance</t>
  </si>
  <si>
    <t>Just spending time together without kids or worrying about the kids.</t>
  </si>
  <si>
    <t>I wasn't comfortable going out why my son was ill.</t>
  </si>
  <si>
    <t>friends</t>
  </si>
  <si>
    <t>read, have lunch with friends, movies.</t>
  </si>
  <si>
    <t>insomnia, trouble concentrating.</t>
  </si>
  <si>
    <t>husband, children friends</t>
  </si>
  <si>
    <t>chances of relapse, insomnia</t>
  </si>
  <si>
    <t>camping, movies</t>
  </si>
  <si>
    <t>time spent apart during hospital stays</t>
  </si>
  <si>
    <t>stressful but helpful because he was getting the care he needed</t>
  </si>
  <si>
    <t>my bed, my coffee, my family</t>
  </si>
  <si>
    <t>family, computer, own surroundings</t>
  </si>
  <si>
    <t>helpful nurses, great care</t>
  </si>
  <si>
    <t>my child didn't like to leave his room, so I would have liked to be able to interact with others.</t>
  </si>
  <si>
    <t>Respite</t>
  </si>
  <si>
    <t>Whidbey Island</t>
  </si>
  <si>
    <t>Island</t>
  </si>
  <si>
    <t xml:space="preserve">Every hour of every day </t>
  </si>
  <si>
    <t>Parties</t>
  </si>
  <si>
    <t>Quality alone time</t>
  </si>
  <si>
    <t xml:space="preserve">We didn't have anyone in Seattle to help. We didn't leave her, we didn't have money to do anything </t>
  </si>
  <si>
    <t xml:space="preserve">We couldn't hang out with friends, they weren't in Seattle and we didn't have any money to do anything </t>
  </si>
  <si>
    <t>We didn't have any one in Seattle. We didn't live there</t>
  </si>
  <si>
    <t xml:space="preserve">Exercise,  massage,  </t>
  </si>
  <si>
    <t>Now suffer from anxiety and PTS</t>
  </si>
  <si>
    <t xml:space="preserve">My kids,  my work my friends </t>
  </si>
  <si>
    <t xml:space="preserve">Work,  money,  family </t>
  </si>
  <si>
    <t xml:space="preserve">Park,  zoo,  beach,  museum </t>
  </si>
  <si>
    <t>The stress aided in causing a divorce</t>
  </si>
  <si>
    <t>He is no longer in their lives</t>
  </si>
  <si>
    <t xml:space="preserve">Grandma </t>
  </si>
  <si>
    <t>61-63</t>
  </si>
  <si>
    <t>Girl 8-10
Boy3-5</t>
  </si>
  <si>
    <t>10 hours/week</t>
  </si>
  <si>
    <t>Going out with husband and friends</t>
  </si>
  <si>
    <t xml:space="preserve">Grandparents </t>
  </si>
  <si>
    <t>Tried to do most of it as parents</t>
  </si>
  <si>
    <t>Received lots of moral support through church and feedback on social media</t>
  </si>
  <si>
    <t xml:space="preserve">Helped to take care of child instead of social or church commitments </t>
  </si>
  <si>
    <t xml:space="preserve">Church friends </t>
  </si>
  <si>
    <t>Exercise, lunch, read.</t>
  </si>
  <si>
    <t>8, f
3, m</t>
  </si>
  <si>
    <t>12 hrs/wk</t>
  </si>
  <si>
    <t>Self</t>
  </si>
  <si>
    <t>Extended friends</t>
  </si>
  <si>
    <t>Self care(hair nails etc)
Pets
House work</t>
  </si>
  <si>
    <t>Family,Friends</t>
  </si>
  <si>
    <t>Husband
Aunts</t>
  </si>
  <si>
    <t>Lived separately</t>
  </si>
  <si>
    <t xml:space="preserve">Too busy and stressed to nurture relationships </t>
  </si>
  <si>
    <t>Now I do</t>
  </si>
  <si>
    <t>photo books, go to lunch</t>
  </si>
  <si>
    <t>The constant fear of losing a sibling was crippling at the time</t>
  </si>
  <si>
    <t>My kids
Music
Pets</t>
  </si>
  <si>
    <t>Home ownership
Appointments
Work</t>
  </si>
  <si>
    <t>Dance, board games, painting</t>
  </si>
  <si>
    <t>Grueling and uncomfortable</t>
  </si>
  <si>
    <t>Pets, siblings, peace</t>
  </si>
  <si>
    <t>Her bed
She hated hospital smell
pets</t>
  </si>
  <si>
    <t>Sleeping areas
Continuity of nursing staff
Cures</t>
  </si>
  <si>
    <t>Relax</t>
  </si>
  <si>
    <t>14 girl
11 boy
6 girl</t>
  </si>
  <si>
    <t>Behcets Disease</t>
  </si>
  <si>
    <t>Physical</t>
  </si>
  <si>
    <t xml:space="preserve">Mail
Groceries
Housekeeping </t>
  </si>
  <si>
    <t xml:space="preserve">Attending their extra curricular activities </t>
  </si>
  <si>
    <t>Nana
Grandpa
Aunt 
Uncle</t>
  </si>
  <si>
    <t>Most people don't feel comfortable due to the sudden changes the disease controls</t>
  </si>
  <si>
    <t>I usually get a lot of phone calls from the other adult with lots of questions or often have to go pick her up as symptoms became too much for them</t>
  </si>
  <si>
    <t xml:space="preserve">When we are taking a break for ourselves, we are continuously interrupted. </t>
  </si>
  <si>
    <t xml:space="preserve">We are still making new friends in this state as well as many don't feel comfortable </t>
  </si>
  <si>
    <t xml:space="preserve">A family who we met at children's hospital </t>
  </si>
  <si>
    <t xml:space="preserve">Nap 
Run errands alone
Organize meds appts </t>
  </si>
  <si>
    <t>I worry a lot more 
I get frustrated easy</t>
  </si>
  <si>
    <t xml:space="preserve">Family 
Friends 
</t>
  </si>
  <si>
    <t>Medical Issues
Medical Bills</t>
  </si>
  <si>
    <t xml:space="preserve">I think they often feel left out while we are at appts and the hospital for infusions </t>
  </si>
  <si>
    <t xml:space="preserve">Swimming
Movies
Hiking
Camping 
</t>
  </si>
  <si>
    <t xml:space="preserve">It's harder to find time to focus on eshother. Often we discuss how we can afford next months medicatons </t>
  </si>
  <si>
    <t xml:space="preserve">A newer home or updated with repairs </t>
  </si>
  <si>
    <t xml:space="preserve">We skip medicine because we can't afford it </t>
  </si>
  <si>
    <t xml:space="preserve">We don't have the money to enjoy certain things together. Despite our extreme budgeting we still love paycheck to paycheck </t>
  </si>
  <si>
    <t xml:space="preserve">Difficult four our entire family </t>
  </si>
  <si>
    <t xml:space="preserve">Other kids
Our routine
Stability </t>
  </si>
  <si>
    <t xml:space="preserve">Siblings 
House
Musing planned activities </t>
  </si>
  <si>
    <t xml:space="preserve">The good staff
The ability to help our child 
Comfort </t>
  </si>
  <si>
    <t xml:space="preserve">Better sleeping arrangements for parents </t>
  </si>
  <si>
    <t xml:space="preserve">Her diagnosis </t>
  </si>
  <si>
    <t xml:space="preserve">Stay positive and don't take anything for granted. Advocate for your children and never stop fighting </t>
  </si>
  <si>
    <t>Respite,Referral or references for alternate caregiver service or options,Support for my other children,Financial assistance,Childcare for siblings,Help with tasks of daily living (house/yard/errands/meals)</t>
  </si>
  <si>
    <t>Bill paying, doctor appointments for me</t>
  </si>
  <si>
    <t>Romance.</t>
  </si>
  <si>
    <t>My son won't let others care for him.</t>
  </si>
  <si>
    <t>Friends have seemed to become
Distant because I am far
From home.</t>
  </si>
  <si>
    <t>My son won't let me leave him, so having lunch with a friend or a baby shower is not an option.</t>
  </si>
  <si>
    <t>Family and a few close friends</t>
  </si>
  <si>
    <t xml:space="preserve">Shower </t>
  </si>
  <si>
    <t xml:space="preserve">I have constant anxiety. I can't sleep, due to worry. </t>
  </si>
  <si>
    <t>My kids, my husband, my grandkids</t>
  </si>
  <si>
    <t>My son's cancer, worrying about my family, bills piling up</t>
  </si>
  <si>
    <t xml:space="preserve">Parks, dinners, board games, movies, </t>
  </si>
  <si>
    <t xml:space="preserve">Husband had to stay home to work while my son and I had to move, closer to the
Hospital. It's been hard being away from
Each other </t>
  </si>
  <si>
    <t>We had no
Choice</t>
  </si>
  <si>
    <t>Finically.emotionally</t>
  </si>
  <si>
    <t xml:space="preserve">If we had our own kitchen, and it was closer to
The hospital and if they had more weekly
Activities for the place </t>
  </si>
  <si>
    <t>Mom had to quit job to move with son to Seattle. Lots of bills
Piling up</t>
  </si>
  <si>
    <t xml:space="preserve">Doesn't get much sleep </t>
  </si>
  <si>
    <t xml:space="preserve">Family, privacy, pets </t>
  </si>
  <si>
    <t>Friends his own room bed</t>
  </si>
  <si>
    <t xml:space="preserve">Someone to check on my son, doctors on call </t>
  </si>
  <si>
    <t xml:space="preserve">Nicer staff feed parents </t>
  </si>
  <si>
    <t>Financial assistance,Transportation help</t>
  </si>
  <si>
    <t xml:space="preserve">Chronic constipation due to congenital stenosis of the intestines. </t>
  </si>
  <si>
    <t>Seeing friends</t>
  </si>
  <si>
    <t>My mom watches my daughter one day per week so I can work in the office.</t>
  </si>
  <si>
    <t xml:space="preserve">I'm working on finding a preschool right now that will allow my daughter complete access to the bathroom as she is susceptible to accidents due to her condition.  </t>
  </si>
  <si>
    <t xml:space="preserve">My mom and sister are our only family members who are willing and able to watch our kids.  If neither of them can do it then we change our plans.  </t>
  </si>
  <si>
    <t>Exercise and spend time with friends.</t>
  </si>
  <si>
    <t>I constantly worry for the future and my daughter's ability to live a normal life with her condition.  The continued concern about her constipation and threat of an impaction of her colon and potty accidents can be not only life-altering but socially stigmatizing.</t>
  </si>
  <si>
    <t>My two kids and the flexibility of my job.</t>
  </si>
  <si>
    <t>My husband and his family's complete denial and/or disregard of our child's condition.  Also, the concern for the future for my daughter in that I want her to be able to live a normal life without worry about her pottying.</t>
  </si>
  <si>
    <t>Go to museums, the park, eat out, swim at the YMCA.</t>
  </si>
  <si>
    <t>My husband is not as vigilant with our daughter's condition.</t>
  </si>
  <si>
    <t>We need to buy a house as our children are sharing a room in a small condominium.</t>
  </si>
  <si>
    <t xml:space="preserve">Aside from her 9 days in the NICU, our daughter had to spend 7 days at Seattle Children's after her surgery to correct her intestinal blockage at 3 months of age.  My husband and I stayed with her the entire time and since she had to be fed by a feeding tube while she healed, I pumped by her bedside steadily to keep my milk supply up.  </t>
  </si>
  <si>
    <t>The staff and nurses as well as the March of Dimes.</t>
  </si>
  <si>
    <t>Seek empathy from like-minded parents or social groups.</t>
  </si>
  <si>
    <t>Peer or professional support for self,Childcare for siblings</t>
  </si>
  <si>
    <t>Yelm</t>
  </si>
  <si>
    <t xml:space="preserve">All of them. </t>
  </si>
  <si>
    <t>Socks, underwear, hobby shops, grocery shopping</t>
  </si>
  <si>
    <t xml:space="preserve">Finding anyone who could be trusted to be as germ free as possible. Who could take care of the broviac. </t>
  </si>
  <si>
    <t xml:space="preserve">I don't see my friends as much, their children often have illnesses. I've also met so many other people who are going through the same struggles. </t>
  </si>
  <si>
    <t xml:space="preserve">The baby is breastfed on top of everything else. It just hasn't been important enough for me to find someone for him. </t>
  </si>
  <si>
    <t xml:space="preserve">Homeschooling friends. Their families encounter fewer germs. </t>
  </si>
  <si>
    <t xml:space="preserve">I have 4.1 children, time to myself is an illusion. </t>
  </si>
  <si>
    <t xml:space="preserve">Knit. Bathe. Read. Sushi </t>
  </si>
  <si>
    <t xml:space="preserve">I'm so much more anxious. I've started stress eating which has caused weight gain. The stress level is through the roof and it's mostly a constant stream of putting out fires. </t>
  </si>
  <si>
    <t xml:space="preserve">His amazing prognosis. The receding tumors. Baby on the way. </t>
  </si>
  <si>
    <t xml:space="preserve">Cancer, homeschooling. Children. </t>
  </si>
  <si>
    <t xml:space="preserve">Movies, bonfires, zoo, crafts. </t>
  </si>
  <si>
    <t xml:space="preserve">We lived apart for 6 months while he was in treatment. It made us appreciate our marriage more but we also had to rebond while stressed. </t>
  </si>
  <si>
    <t xml:space="preserve">My husband works so he stayed home. I take care of the kids so I moved with him. </t>
  </si>
  <si>
    <t xml:space="preserve">At rmh there isn't really a good way to get physical with my husband. The kids must be with you at all times. Can't let them do an activity and sneak off real quick. Nothing. We both also got into bad habits of selfishness. Taking care of our own priorities without asking the other person. </t>
  </si>
  <si>
    <t xml:space="preserve">We are home now but it's cost a lot of money getting the house to a place where it can be sanitized. Having a cleaner come through would have been amazing. Or even help with replacing the flooring to laminate for sanitation purposes. </t>
  </si>
  <si>
    <t xml:space="preserve">We don't spend if we can avoid it. We have a list now and out budget is much tighter. Christmas we remodeled children rooms, new floor new paint new sheets. We would have had to do this for sanitation anyhow, but made it a gift to save on the holidays. </t>
  </si>
  <si>
    <t xml:space="preserve">They didn't have great options for families who cosleep. The beds for parents are awful, so aside from tension headaches and back pain you'd also have to deal with kinked muscles. They don't feed a parent. Even if the child is breastfed, meaning they aren't feeding the child either. </t>
  </si>
  <si>
    <t xml:space="preserve">Bath time, being able to be a room away from the children, the security </t>
  </si>
  <si>
    <t xml:space="preserve">He had me so that is his home. He's still under a year. </t>
  </si>
  <si>
    <t>Nurses, wifi, starbucks</t>
  </si>
  <si>
    <t xml:space="preserve">Feed the parents. Offer some cheap padding for the beds, even if parents have to pay $20-40 for it. </t>
  </si>
  <si>
    <t xml:space="preserve">That rmh was not going to keep him safe from unsafe germs. I'd need to lock myself in the room for that. </t>
  </si>
  <si>
    <t>Referral or references for alternate caregiver service or options,Support for my other children,Help with social service programs,Financial assistance,Childcare for siblings,Help with tasks of daily living (house/yard/errands/meals)</t>
  </si>
  <si>
    <t xml:space="preserve">Couples need some time to themselves even if it's once children are asleep. A partition wall between beds would even help. </t>
  </si>
  <si>
    <t>Tri-Cities</t>
  </si>
  <si>
    <t>Majority of time, since husband was trying to work when he could.  72 hours</t>
  </si>
  <si>
    <t>going to the gym/gym classes, personal care, going out with friends</t>
  </si>
  <si>
    <t>Grocery shopping</t>
  </si>
  <si>
    <t>Grandma and Grandpa</t>
  </si>
  <si>
    <t>The medical needs can be daunting to others to care for the child</t>
  </si>
  <si>
    <t>Left him with my husband</t>
  </si>
  <si>
    <t>We are hours away from our support base, friends, and family</t>
  </si>
  <si>
    <t>Hubby, friends, parents</t>
  </si>
  <si>
    <t>Most of the time, some weeks are really tough</t>
  </si>
  <si>
    <t>read, go to gym classes, eating out with friends, pedicure</t>
  </si>
  <si>
    <t>Don't/can't work out regularly - gaining some weight, feeling more fatigue, sleep intertupted more often, much less recharging time available</t>
  </si>
  <si>
    <t>God, my family, my friends</t>
  </si>
  <si>
    <t>My child's cancer, dealing with being away from home - renting house, taxes, etc..., finances</t>
  </si>
  <si>
    <t xml:space="preserve">library trips, baseball and football, soccer, hiking, reading, playing games, going to parks, </t>
  </si>
  <si>
    <t>Lots of extra stresses, hard decisions to be made, poor sleep causing shorter tempers, fiancial stresses</t>
  </si>
  <si>
    <t>Stayed with friends/family</t>
  </si>
  <si>
    <t>Closer to hospital</t>
  </si>
  <si>
    <t>Paying mortgage and paying for higher cost of living here...
Trying to take advantage of free things to do here in the city</t>
  </si>
  <si>
    <t>Trying to watch eating out, what activities we can do</t>
  </si>
  <si>
    <t>Periods of very little sleep</t>
  </si>
  <si>
    <t>Support base, being in our own home, having the neighborhood kids/friends for the boys to run outside and play with</t>
  </si>
  <si>
    <t>Friends, their own beds, the school friends and routine</t>
  </si>
  <si>
    <t>The wonderful staff, having our own room, the willingness of the staff to work with our needs</t>
  </si>
  <si>
    <t>More comfortable sleeping bed, better food, quieter period at night</t>
  </si>
  <si>
    <t>Still a blurr, not sure</t>
  </si>
  <si>
    <t>Whatever you need, ask...  Sites to get info from, parent forums, where to get egg carton matteresses for the couch</t>
  </si>
  <si>
    <t>Referral or references for alternate caregiver service or options,Support for my other children,Peer or professional support for self,Childcare for siblings,Help with tasks of daily living (house/yard/errands/meals)</t>
  </si>
  <si>
    <t>Neuromuscular,Chromosomal/Genetic</t>
  </si>
  <si>
    <t>Online work, email. Some can be done from home.</t>
  </si>
  <si>
    <t>Time with my husband away from our home.</t>
  </si>
  <si>
    <t>alone time, social time, conversation, sex</t>
  </si>
  <si>
    <t>We use Medicaid dollars and hire through an agency. Caregivers are hard to find and sometime undependable to arrive on time or to do their assigned work.</t>
  </si>
  <si>
    <t>Child is at home with overnight attendant care. I am generally in the house. It takes a while for my child to trust, but after the attendant works for her a while, it works fine.</t>
  </si>
  <si>
    <t>I pretty much have no social life. My schedule is very constricted between M-F work hours and caring for my child evenings and weekends.</t>
  </si>
  <si>
    <t>I have declined so many invitations I've pretty much stopped receiving invitations.</t>
  </si>
  <si>
    <t>Girlfriends. If I have one good personal conversation each day, I am OK.</t>
  </si>
  <si>
    <t>exercise, read, visit museums, meet friends</t>
  </si>
  <si>
    <t xml:space="preserve">My whole worldview is skewed by being always aware of and responsible to meet my daughter's needs. I have lost my sense of human. I've lost patience with superficial interests. </t>
  </si>
  <si>
    <t>my other 2 children
nature
travel, when I have the rare chance to do this</t>
  </si>
  <si>
    <t>my husband's depression
my ill child's constant needs and requests
too many demands</t>
  </si>
  <si>
    <t>museums, occasional movie or TV show. We are a good tag team but as time has gone on (30 years) we don't do very much together</t>
  </si>
  <si>
    <t>We have an international rare disease community we never would have known. We are clear what matters. We are strained, though by the demands. We long to be empty nesters as our peers and siblings are, but we will always be caregivers</t>
  </si>
  <si>
    <t>weekend respite would be great. If I retired I'd be less busy all the time and could do some of the things I want to do.</t>
  </si>
  <si>
    <t>stressful but we rose to the occasion</t>
  </si>
  <si>
    <t>being with the family/other children</t>
  </si>
  <si>
    <t>her routine
celebrating &amp; her birthday Christmas at home</t>
  </si>
  <si>
    <t>getting medical help
learning new diagnoses (sleep apnea) and getting equipment to treat it
visitors</t>
  </si>
  <si>
    <t>invest in your marriage, don't put all your efforts into caring for the child</t>
  </si>
  <si>
    <t>take care of yourself if it's a long haul</t>
  </si>
  <si>
    <t>Respite,Referral or references for alternate caregiver service or options,Support for my other children,Help with tasks of daily living (house/yard/errands/meals)</t>
  </si>
  <si>
    <t>thank you for asking</t>
  </si>
  <si>
    <t>Bellingham/Whatcom County</t>
  </si>
  <si>
    <t>25-26</t>
  </si>
  <si>
    <t>We can't afford to pay somebody and family didn't feel comfortable in their ability</t>
  </si>
  <si>
    <t>I lost a lot of "friends" due to relocating and not being able to go out, but I also met some amazing new people at the hospital and through family camps</t>
  </si>
  <si>
    <t>One friend with children of similar ages to mine</t>
  </si>
  <si>
    <t>Read, crochet, pedis</t>
  </si>
  <si>
    <t xml:space="preserve">Not getting out and about for over a year I gained a lot of weight... Eating whatever was convenient between trending to sick kid and 2 younger. Anxiety through the roof, social interactions set it off bad. </t>
  </si>
  <si>
    <t>Kids 1 2 and 3</t>
  </si>
  <si>
    <t>Traveling to and from Seattle and then living in Seattle depleted our entire savings and maxed all credit cards. We lived off of donated money for 9+ months</t>
  </si>
  <si>
    <t>Or fault is used to being able to afford occasional treats and extra things but the sudden change in that has caused a lot of disappointment for all 3 children and several fights between husband and myself</t>
  </si>
  <si>
    <t>Support for my other children,Financial assistance,Peer or professional support for self,Childcare for siblings,Help with tasks of daily living (house/yard/errands/meals)</t>
  </si>
  <si>
    <t>SCHOOL AGE MALE AND FEMALE</t>
  </si>
  <si>
    <t>PARENTS</t>
  </si>
  <si>
    <t>8 HRS / DAY FOR 2 WEEKS</t>
  </si>
  <si>
    <t>Heart &amp; Lung Condition</t>
  </si>
  <si>
    <t>VERY PHYSICALLY AND EMOTIONALLY CHALLENGING ESPECAILLY WITH A TERMINAL DIAGNOSIS</t>
  </si>
  <si>
    <t>FRUSTRATING</t>
  </si>
  <si>
    <t>SADDENED BY TERMINAL DX...FEELING HELPLESS</t>
  </si>
  <si>
    <t>FRIENDS, FAMILY GRANDKIDS</t>
  </si>
  <si>
    <t>YES</t>
  </si>
  <si>
    <t>DANCE, CROCHET, READ, CURCH VOLUNTEER</t>
  </si>
  <si>
    <t>GOD, FAMILY, GOOD HEALTH</t>
  </si>
  <si>
    <t>FINANCES, POLITICS, ELDER FAMILY CARE</t>
  </si>
  <si>
    <t>NOT KNOWN</t>
  </si>
  <si>
    <t>READ, COLOR</t>
  </si>
  <si>
    <t>EXTRA STRESS</t>
  </si>
  <si>
    <t>BETTER TIME MANAGEMENT</t>
  </si>
  <si>
    <t xml:space="preserve">MILITARY CHILD </t>
  </si>
  <si>
    <t>MILITARY HEALTH CARE DEPENDENT, FEAR OF THE UNKN OWN</t>
  </si>
  <si>
    <t>PEACEFUL</t>
  </si>
  <si>
    <t>UNKNOWN</t>
  </si>
  <si>
    <t>TOYS</t>
  </si>
  <si>
    <t>STAFF FRIENDLY, ACCESS TO TOYS, TV</t>
  </si>
  <si>
    <t>PROGNOSIS OF THE DISEASE</t>
  </si>
  <si>
    <t>TALK WITH PROVIDERS EARLY ON AND ASK QUESTIONS</t>
  </si>
  <si>
    <t>Respite,Help with social service programs</t>
  </si>
  <si>
    <t>CARE OF A TERMINALLY ILL CHILD IS ALWAYS CHALLENGING! YET EXTREMELY REWARDING</t>
  </si>
  <si>
    <t>Moms best friend</t>
  </si>
  <si>
    <t>40-45</t>
  </si>
  <si>
    <t xml:space="preserve">This is confusing. Ages st beginning of care end of care, range? </t>
  </si>
  <si>
    <t>Mother father</t>
  </si>
  <si>
    <t>Housework, financial, care for other children</t>
  </si>
  <si>
    <t xml:space="preserve">Grocery shopping, clothes shopping (for other kids) </t>
  </si>
  <si>
    <t xml:space="preserve">Grandma niece friends </t>
  </si>
  <si>
    <t xml:space="preserve">Caregivers need regular schedules, our was too sporadic to keep regular people, high turnover. </t>
  </si>
  <si>
    <t>Family, friends stay. Grandma stays</t>
  </si>
  <si>
    <t>Negative, what social life?
Positive, friends are great, they come to me.</t>
  </si>
  <si>
    <t>It's all the kids, its hard when the kids want and need different things. They need multiple caregivers to go out.</t>
  </si>
  <si>
    <t xml:space="preserve">Haha.  Grocery shop? </t>
  </si>
  <si>
    <t xml:space="preserve">I'm answering as s if I'm mom, not caregiver. . </t>
  </si>
  <si>
    <t>Children, pets, friends</t>
  </si>
  <si>
    <t>Children, money. My health</t>
  </si>
  <si>
    <t xml:space="preserve">Too many ways to list </t>
  </si>
  <si>
    <t>Park, puzzles, music, pets</t>
  </si>
  <si>
    <t>No time, disagree about how to support kids all of them, disagree about time with kids, choices</t>
  </si>
  <si>
    <t>Skip</t>
  </si>
  <si>
    <t>Make financial plans for sick child over other kids</t>
  </si>
  <si>
    <t>Argue about money</t>
  </si>
  <si>
    <t>Made things calmer at home but parent stress lever very high</t>
  </si>
  <si>
    <t xml:space="preserve">Other kids, pets, security in knowing child is well enough to be cared for at home </t>
  </si>
  <si>
    <t>Pets, room, food</t>
  </si>
  <si>
    <t xml:space="preserve">24 hour care NURSES visitors </t>
  </si>
  <si>
    <t>Sleeping space for siblings after hours space for family caregivers/ friend caregivers to work on computer, cook, eat</t>
  </si>
  <si>
    <t xml:space="preserve">Breathe </t>
  </si>
  <si>
    <t>Respite,Referral or references for alternate caregiver service or options,Support for my other children,Help with social service programs,Financial assistance,Insurance assistance,Peer or professional support for self,Childcare for siblings,Transportation help,Help with tasks of daily living (house/yard/errands/meals)</t>
  </si>
  <si>
    <t>Richland</t>
  </si>
  <si>
    <t>Autism, Apraxia, weakened/demineralized bones, 6 spinal compression fractures</t>
  </si>
  <si>
    <t xml:space="preserve">My husband and I only have a reprieve when we relieve each other. One of us is always with him. When we go out as a family, we avoid crowds and try to pick free or cheap activities because of the financial strain. No buffet restaurants. Date nights for parents are probably rare for most all families affected by life threatening illnesses. They are nonexistent for us. </t>
  </si>
  <si>
    <t xml:space="preserve">Everything at some point.. grocery shopping is difficult.. bill paying is done online but that's even hard sometimes. Any "extras" like haircuts or shopping for non-necessities is almost nonexistent. </t>
  </si>
  <si>
    <t xml:space="preserve">The emotional connection suffers. No intimacy with 4 kids in the same room while at the RMH. </t>
  </si>
  <si>
    <t xml:space="preserve">Autism and cancer don't mix very well. Hes challenging and no one really understands his"language" being nonverbal. Many are intimidated by the behaviors and fragility of his condition. </t>
  </si>
  <si>
    <t xml:space="preserve">Negatively, friends are scarce. There's no repreive. People don't invite you. Invites by you are ignored or declined. 
Positive: the ones who are present are amazing and usually other parents who "get it" </t>
  </si>
  <si>
    <t>If his dad works, I can't go.. so whether it be lunch with a girlfriend or a hair appt, it doesn't happen unless dads available (and vice versa)</t>
  </si>
  <si>
    <t>Tuberous Sclerosis, Infantile Spasms, Tumors in Heart and Brain</t>
  </si>
  <si>
    <t xml:space="preserve">All aspects, self employed so if I don't do work I don't make any money. </t>
  </si>
  <si>
    <t>Plan to go out very strategically so nothing is neglected</t>
  </si>
  <si>
    <t>Time that is not dedicated to kids, all we do is care for our kids so everything else is neglected.</t>
  </si>
  <si>
    <t>Grandma</t>
  </si>
  <si>
    <t xml:space="preserve">Not comfortable leaving with a babysitter, anyone under the age of 25. Hard to find someone that is comfortable watching her that is not our daycare. </t>
  </si>
  <si>
    <t>We are asked to attend things that are not kid friendly and people ask us why we can't just get a sitter for our kids and take a night of. Don't like going into the weeds with people about why that is a challenge so they usually think we are just blowing them off.</t>
  </si>
  <si>
    <t>Friends and work functions</t>
  </si>
  <si>
    <t>Maybe</t>
  </si>
  <si>
    <t xml:space="preserve">More anxiety in general and less time to work out. </t>
  </si>
  <si>
    <t>Family, Community, Self</t>
  </si>
  <si>
    <t>Family, Work, Self</t>
  </si>
  <si>
    <t>Ride Bikes, Explore outside, garden</t>
  </si>
  <si>
    <t>Positive - we can do anything together
Negative - no time other than kids</t>
  </si>
  <si>
    <t xml:space="preserve">More sleep and reach out for help so we have respite time. </t>
  </si>
  <si>
    <t>Stressful, 24 EEG = no sleep for caregiver</t>
  </si>
  <si>
    <t>Own space, comfortable place to sleep, baby friendly play area</t>
  </si>
  <si>
    <t>Baby friendly play area, her crib</t>
  </si>
  <si>
    <t>nurses, nurses, nurses</t>
  </si>
  <si>
    <t>more prep for what was going to happen so I could bring other things that were not going to be provided by them</t>
  </si>
  <si>
    <t>Reach out for help as soon as the first idea comes into your mind that you may need help. Trust your gut if something seems weird it probably is.</t>
  </si>
  <si>
    <t>Advocate for you and your child</t>
  </si>
  <si>
    <t>Respite,Referral or references for alternate caregiver service or options,Support for my other children,Help with social service programs,Insurance assistance,Peer or professional support for self,Childcare for siblings,Help with tasks of daily living (house/yard/errands/meals)</t>
  </si>
  <si>
    <t xml:space="preserve">Need to run through the questions from different points of view, the way they are worded don't always make sense to the reader. </t>
  </si>
  <si>
    <t>Am</t>
  </si>
  <si>
    <t>Everything at that point!</t>
  </si>
  <si>
    <t>There was just hospice at the point you want to go home for death</t>
  </si>
  <si>
    <t>At that point you have none but at that point social life is the farthest thing from your mind!</t>
  </si>
  <si>
    <t>Like I said you don't want to socialize at that point</t>
  </si>
  <si>
    <t>Gosh just bathe wash your hair and take your time and not worry!!</t>
  </si>
  <si>
    <t xml:space="preserve">I think death of your child effects you totally and in wAys you don't even know.  It's trauma! </t>
  </si>
  <si>
    <t>Family friends just living!</t>
  </si>
  <si>
    <t>Ha,  sometimes family.  Money  the thoughts of more losses of loved ones as I age</t>
  </si>
  <si>
    <t xml:space="preserve">Movies. Shows wine tasting. Sports events </t>
  </si>
  <si>
    <t xml:space="preserve">It's a struggle watching and  feeling different grief processes at different times </t>
  </si>
  <si>
    <t>Maybe more money ?? Maybe more positive attitude.  I live well!</t>
  </si>
  <si>
    <t>No sleep.  Stressful. Limited people to visit worried about stuff at home getting done</t>
  </si>
  <si>
    <t xml:space="preserve">My bed the quietness versus hosptal business </t>
  </si>
  <si>
    <t>The less business of the hospital. Way more cal quiet at home</t>
  </si>
  <si>
    <t>Doctors.  Nurses. Knew if there was an emergency they were there!</t>
  </si>
  <si>
    <t xml:space="preserve">Not move rooms so much.  More sleep. </t>
  </si>
  <si>
    <t>How long some of the hospital stays were going to be</t>
  </si>
  <si>
    <t>Do what YOU need to do.  Whatever that might be</t>
  </si>
  <si>
    <t>Help with tasks of daily living (house/yard/errands/meals)</t>
  </si>
  <si>
    <t>No ladybug house knows!!!! Best of luck.  I hope it comes to be!!!!!</t>
  </si>
  <si>
    <t>Asian</t>
  </si>
  <si>
    <t>Chromosomal/Genetic</t>
  </si>
  <si>
    <t xml:space="preserve">Attending to client needs.  </t>
  </si>
  <si>
    <t xml:space="preserve"> social events with friends, weddings, running group</t>
  </si>
  <si>
    <t xml:space="preserve">Household chores, i.e. Cleaning and laundry </t>
  </si>
  <si>
    <t>Time for each other</t>
  </si>
  <si>
    <t>Finding somebody that was available for the hours I require was difficult.  If somebody was available for the hours they did not drive, which was important as my son has multiple therapy sessions he goes to during the week.</t>
  </si>
  <si>
    <t xml:space="preserve">My husband is not very supportive, going to any social event and asking him to stay home to care for our son puts additional strain in our relationship.  He will care for our son but reluctantly. </t>
  </si>
  <si>
    <t xml:space="preserve">Same answer as before.  My husband and I do not have family around.  </t>
  </si>
  <si>
    <t>Run, spa, outings with friends, and read</t>
  </si>
  <si>
    <t xml:space="preserve">Heart failures </t>
  </si>
  <si>
    <t xml:space="preserve">With a sick child there is no socialization. At least there wasn't for me. I read to her. Touched her and sat with her. </t>
  </si>
  <si>
    <t>Food. My dad and his family helped me at the time</t>
  </si>
  <si>
    <t xml:space="preserve">My husband at the time was a drug addict and abandoned us which was a blessing at the time </t>
  </si>
  <si>
    <t>My daughter died so no care needed now</t>
  </si>
  <si>
    <t>Didn't look. And it doesn't apply for me now</t>
  </si>
  <si>
    <t xml:space="preserve">With a sick child I didn't want her to be exposed to viruses so remained home to avoid illness </t>
  </si>
  <si>
    <t xml:space="preserve">I now live in clallam county and know childcare and medical care is very difficult here. I just stayed home with my three later children or had my husband and I take turns with childcare </t>
  </si>
  <si>
    <t xml:space="preserve">Paint garden Netflix bathe yoga meditation </t>
  </si>
  <si>
    <t>My remaining children
My own life
Mother nature</t>
  </si>
  <si>
    <t xml:space="preserve">Health care cost
My leukemia 
Keeping health insurance and keeping a dr
</t>
  </si>
  <si>
    <t xml:space="preserve">Cook
Converse
Sit together </t>
  </si>
  <si>
    <t xml:space="preserve">During my daughters illness my husbands drug addiction was found out. He totalled our car and stole from people. After she died I escap d him and divorced it brought out the worst in him and helped me realize I had to leave him
Then he died. I remarried and then had thre healthy children but now have leukemia and am divorced </t>
  </si>
  <si>
    <t xml:space="preserve">She died. He died. </t>
  </si>
  <si>
    <t>Money for my own and current family insurance and Meds. Available dr to serve clallam county residents. I must travel to king county for dr</t>
  </si>
  <si>
    <t>My daughter dued</t>
  </si>
  <si>
    <t>My daughter died</t>
  </si>
  <si>
    <t>Childrens hospital staff was kind. Ronald McDonald house let me stay. I felt supported by staff</t>
  </si>
  <si>
    <t>No idea</t>
  </si>
  <si>
    <t>This survey is too long</t>
  </si>
  <si>
    <t xml:space="preserve">Take care of yourself in a physical way to survive by keeping hydrated and eating food. 
Gratitude for life goes a long way. If feeling sad just comfort your child. Don't make the child feel bad or worry about you   Tell her the words you wish someone would say to you. You aren't alone. I care I love you </t>
  </si>
  <si>
    <t>It wa long ago. This survey has been hard to answer since she died. I had ins at the time and had support from my dad but without those things it would have been a worse scenario for me</t>
  </si>
  <si>
    <t xml:space="preserve">Thank you for your care </t>
  </si>
  <si>
    <t>Dates with my husband.  When I am not home he can do her meds and hook up to feeds and IV hydration, etc.</t>
  </si>
  <si>
    <t xml:space="preserve">I would say almost all.   I have no time or energy left at the end of the day for home.  </t>
  </si>
  <si>
    <t xml:space="preserve">My parents will hang out with her so I can clean, shop, etc but only in between meds. </t>
  </si>
  <si>
    <t>I don't trust anyone!</t>
  </si>
  <si>
    <t xml:space="preserve">I don't get out enough but I didn't get enough before cancer.  Trying to line up mom schedules is hard! I think it's a blessing that I get out with my fiends every few weeks!  </t>
  </si>
  <si>
    <t xml:space="preserve">If my hubby is traveling for work I often have to decline.  </t>
  </si>
  <si>
    <t xml:space="preserve">My girlfriends </t>
  </si>
  <si>
    <t xml:space="preserve">No, as a mother I didn't have enough in the first place which is on me, but now it's immossible! </t>
  </si>
  <si>
    <t xml:space="preserve">Exercise, haircut, waxing, etc. </t>
  </si>
  <si>
    <t xml:space="preserve">I have quite a bit of anxiety, insomnia, etc.  I take medication for it.  My migraines are always way worse due to lack of sleep and stress. </t>
  </si>
  <si>
    <t xml:space="preserve">My kids, my husband, friends/family </t>
  </si>
  <si>
    <t xml:space="preserve">Cancer, cancer coming back, cancer coming back.  </t>
  </si>
  <si>
    <t xml:space="preserve">Travel, outdoor adventures, dinner </t>
  </si>
  <si>
    <t xml:space="preserve">No time for each other.  We were in a rough patch pre-cancer.  We have really become stronger together.  </t>
  </si>
  <si>
    <t>I am married so n/a</t>
  </si>
  <si>
    <t xml:space="preserve">Find a cure for cancer.  Honestly, we are fine other than that.  My husband lost his job so I guess I should say once he has a job we are fine.  </t>
  </si>
  <si>
    <t xml:space="preserve">Cancer is expensive!  I also had to quit working.   No creative solutions.  Just budgeting. </t>
  </si>
  <si>
    <t>Hard to go from working mom to stay at home with a sick child and one healthy one.  More stress.  
Family has rallied around us and helped a lot!</t>
  </si>
  <si>
    <t xml:space="preserve">LONG!  We were lucky though.  We live in Seattle so our village is here.  </t>
  </si>
  <si>
    <t xml:space="preserve">My son, husband and Doing things as a family.  </t>
  </si>
  <si>
    <t>Her brother, having the freedom to play outside, home cooked meals</t>
  </si>
  <si>
    <t xml:space="preserve">The nurses, the nurses, the nurses.  </t>
  </si>
  <si>
    <t>Better food for my child and more options for me</t>
  </si>
  <si>
    <t xml:space="preserve">How tired you are.... always tired  </t>
  </si>
  <si>
    <t xml:space="preserve">Find time for yourself, take breaks </t>
  </si>
  <si>
    <t>Support for my other children,Help with tasks of daily living (house/yard/errands/meals)</t>
  </si>
  <si>
    <t>Roy Wa</t>
  </si>
  <si>
    <t>11 male 6 male</t>
  </si>
  <si>
    <t>Kidney failure</t>
  </si>
  <si>
    <t xml:space="preserve">Self needs </t>
  </si>
  <si>
    <t>My kids my grandkids and my dogs</t>
  </si>
  <si>
    <t>Driving so far to get to the hospital for dialysis</t>
  </si>
  <si>
    <t>Go to concerts</t>
  </si>
  <si>
    <t>At Ronald McDonald house</t>
  </si>
  <si>
    <t>Very boring</t>
  </si>
  <si>
    <t>My kids my dogs and my own bed and privacy</t>
  </si>
  <si>
    <t xml:space="preserve">Her dogs and brothers </t>
  </si>
  <si>
    <t>Respite,Support for my other children,Financial assistance,Transportation help,Help with tasks of daily living (house/yard/errands/meals)</t>
  </si>
  <si>
    <t>46-53</t>
  </si>
  <si>
    <t>Lower priority tasks</t>
  </si>
  <si>
    <t>Vacations, general social events with friends</t>
  </si>
  <si>
    <t>Dad, brother, aunts, uncles, cousins</t>
  </si>
  <si>
    <t xml:space="preserve">I didn't have that many times when I needed to find caregivers because I loved spending all the time I could with my daughter and was fortunate to have others who took care of the other things in my life so that I could be there </t>
  </si>
  <si>
    <t xml:space="preserve">If she spent the night away it was primarily with her boyfriend who was very involved in her care. But this didn't happen often as he typically came to us. </t>
  </si>
  <si>
    <t xml:space="preserve">Our long time friends were completely supportive and understanding of our inability to plan events but not stop their inclusion of us in the invitations. Our extended family is very close and we are often together socially. They modified all plans to support our participation. We were very lucky in this respect. </t>
  </si>
  <si>
    <t>Extended family and a smal group of friends</t>
  </si>
  <si>
    <t xml:space="preserve">this was a little challenging - </t>
  </si>
  <si>
    <t>Read, exercise</t>
  </si>
  <si>
    <t>I never wanted to make my daughter feel that she was a burden in any way, because she was very sensitive to that. Again, I wanted to be by her side 24-7 so did smaller amounts of exercise in her room. Sleep was maybe the biggest challenge, once we needed to get up often for medicine in the night, and then I got up early to go to work. But I wouldn't have it another way</t>
  </si>
  <si>
    <t>34-36</t>
  </si>
  <si>
    <t>Gatherings with friends. We had friends  that let us stay at their home  to give us a break from the hospital,  but that was the limit to our social interaction at the time.</t>
  </si>
  <si>
    <t xml:space="preserve"> One of us was in the hospital,  or living in Seattle with our son at all times.  We were able to come home for  brief periods of time but he was a baby so he required a lot of care anyway. </t>
  </si>
  <si>
    <t xml:space="preserve"> We were our son's only caregivers.  Our family would have helped if they could have but they live on the East Coast.  </t>
  </si>
  <si>
    <t xml:space="preserve">We had just moved from Seattle to  Poulsbo, in Kitsap County,  One week prior to our son's diagnosis.  We were immediately thrown into a treatment schedule that precluded us from meeting neighbors and new friends,  and from the normal activities that new parents would participate in with their children.  We were fortunate that we had met a couple of people  during the move who we remained friends with.  They were our lifeline to our new community during that time,  but it was incredibly difficult and lonely. </t>
  </si>
  <si>
    <t>All of the above! Read, see friends, exercise, go shopping occasionally</t>
  </si>
  <si>
    <t xml:space="preserve"> Greater tendency toward depression, pessimism.  Not a huge difference, but recognition that the worst is possible.  Having a child with cancer makes you more aware of the big picture...puts life in perspective.  It has made me more introspective, and more aware of the struggles that others go through. I worry more.</t>
  </si>
  <si>
    <t xml:space="preserve">My children, family, home/outdoors </t>
  </si>
  <si>
    <t xml:space="preserve">Children's Health, children's education, finances </t>
  </si>
  <si>
    <t xml:space="preserve">Sightseeing (museums, etc), hiking/outdoor activities, board/card games. </t>
  </si>
  <si>
    <t>Walla Walla</t>
  </si>
  <si>
    <t xml:space="preserve">My wife, the childs mother. </t>
  </si>
  <si>
    <t xml:space="preserve">10-15 hours per week. </t>
  </si>
  <si>
    <t xml:space="preserve">My wife and I rarely went out.  </t>
  </si>
  <si>
    <t>Many aspects.  One of us was almost always caring for the sick child.</t>
  </si>
  <si>
    <t xml:space="preserve">We had trouble finding people who understood her medicine regime and her eating tube regime. </t>
  </si>
  <si>
    <t xml:space="preserve">We have made many good friends through treatment. My wife and I rarely went out by ourselves. </t>
  </si>
  <si>
    <t xml:space="preserve">It was difficult to find someone who could follow the medicine regime. </t>
  </si>
  <si>
    <t xml:space="preserve">Friends, usually at one another's house. </t>
  </si>
  <si>
    <t xml:space="preserve">No while we had a child in treatment. </t>
  </si>
  <si>
    <t xml:space="preserve">Watch tv, read a book, eat out with wife or friends. </t>
  </si>
  <si>
    <t xml:space="preserve">Neglected my health some. Ate poorly during treatment. </t>
  </si>
  <si>
    <t xml:space="preserve">Children, wife and community of friends. </t>
  </si>
  <si>
    <t xml:space="preserve">Money, work life balance, health of kids in future </t>
  </si>
  <si>
    <t xml:space="preserve">Family outings, games, dinners, movie nights. </t>
  </si>
  <si>
    <t xml:space="preserve">Not a lot of times for each other. </t>
  </si>
  <si>
    <t xml:space="preserve">We have now moved into our own space. It was difficult to live with family for the time that we did. </t>
  </si>
  <si>
    <t xml:space="preserve">Some of her expenses, formula, were not covered by insurance.  There was lots of financial help but it was still difficult at times. My wife stopped work and our income was cut by 40% or so. </t>
  </si>
  <si>
    <t xml:space="preserve">Difficult to change spending habits with reduced income. Added stress to marriage. </t>
  </si>
  <si>
    <t xml:space="preserve">Difficult. One parent would stay with her the other would be home with the other child. </t>
  </si>
  <si>
    <t xml:space="preserve">Wife, other child, access to own food/kitchen </t>
  </si>
  <si>
    <t xml:space="preserve">Toys, pets, her sister. </t>
  </si>
  <si>
    <t xml:space="preserve">Nurses. Playroom/specialists, and on demand movies. </t>
  </si>
  <si>
    <t xml:space="preserve">Better food. </t>
  </si>
  <si>
    <t xml:space="preserve">Iwas difficult to ask/accept help at first. </t>
  </si>
  <si>
    <t>Let other people help you</t>
  </si>
  <si>
    <t>Financial assistance,Insurance assistance,Childcare for siblings,Help with tasks of daily living (house/yard/errands/meals)</t>
  </si>
  <si>
    <t xml:space="preserve">I have a lot of confidence in the hospitals where we had treatment. Not sure I'd seek something alternative based on our positive experience. </t>
  </si>
  <si>
    <t>5, male</t>
  </si>
  <si>
    <t>Household cleaning
Proper nutrition
Sanity</t>
  </si>
  <si>
    <t>Activities outdoors or in groups of kids his age
School was limiting depending on the other sick kids
Interaction with parents because the needs of the cancer kid were first coming</t>
  </si>
  <si>
    <t>Everything... it went from a personal relationship to business quick and teetering on divorce</t>
  </si>
  <si>
    <t>My sister moved into our home to help with our older boy</t>
  </si>
  <si>
    <t>I don't trust anyone enough to care for either of my kids as well as I do... I don't think there is enough experience out there</t>
  </si>
  <si>
    <t>Everything went to a business relationship with my husband. I got too many pity parties from everyone else that I had to cut them out</t>
  </si>
  <si>
    <t>No one I could completely trust</t>
  </si>
  <si>
    <t>Not at all</t>
  </si>
  <si>
    <t>All of the above listed! Movies, outdoors time, gym, etc</t>
  </si>
  <si>
    <t>I've gained 40 lbs, went into depression, suffer from ptsd,etc</t>
  </si>
  <si>
    <t xml:space="preserve">My kids
Outdoor activities with my kids
Vacations
</t>
  </si>
  <si>
    <t>My kids
My husband
My independence</t>
  </si>
  <si>
    <t>It made her older brother very jealous for attention but also her most favorite caregiver</t>
  </si>
  <si>
    <t>Museums, movies, hikes, swimming, vacations, road trips</t>
  </si>
  <si>
    <t>It went from a personal relationship to business</t>
  </si>
  <si>
    <t>Therapy</t>
  </si>
  <si>
    <t>It costs a ton of money for insurance premiums, trips to and from the hospital, extra food, medicines, water usage at home with the extra laundry</t>
  </si>
  <si>
    <t>Family members have given to us to help out with our bills</t>
  </si>
  <si>
    <t>Same as I've mentioned before</t>
  </si>
  <si>
    <t xml:space="preserve">It was exhausting and emotional. </t>
  </si>
  <si>
    <t xml:space="preserve">Our family unit, bed, and feeling safe </t>
  </si>
  <si>
    <t>Her brother
Family unit and safety</t>
  </si>
  <si>
    <t xml:space="preserve">The nurses the nurses the nurses! </t>
  </si>
  <si>
    <t>A better bed and that's it! Our hospital treated us the best</t>
  </si>
  <si>
    <t>The weaning off of NG feeds</t>
  </si>
  <si>
    <t xml:space="preserve">Stay as positive as possible when communicating to your mental self and to others. </t>
  </si>
  <si>
    <t>Support for my other children,Help with social service programs,Financial assistance,Insurance assistance,Peer or professional support for self,Help with tasks of daily living (house/yard/errands/meals)</t>
  </si>
  <si>
    <t xml:space="preserve">Good luck! </t>
  </si>
  <si>
    <t xml:space="preserve">Yakima WA </t>
  </si>
  <si>
    <t>White,Latino/a</t>
  </si>
  <si>
    <t>Family time</t>
  </si>
  <si>
    <t>Grandma gramdpa,</t>
  </si>
  <si>
    <t xml:space="preserve">No social life, it was the hospital all the time </t>
  </si>
  <si>
    <t xml:space="preserve">We lived 3 hours away from him we weren't going anywhere </t>
  </si>
  <si>
    <t xml:space="preserve">We socialized I'm the hospital with other sick kids family!! It wa fun </t>
  </si>
  <si>
    <t xml:space="preserve">Sleep </t>
  </si>
  <si>
    <t>I have severe anxiety issues, it rally has affected my life I'm a awful way.</t>
  </si>
  <si>
    <t xml:space="preserve">My husband my kids and family </t>
  </si>
  <si>
    <t>Worrying my son will get cancer again, worrying someone in my family will get any kind of cancer, anxiety</t>
  </si>
  <si>
    <t xml:space="preserve">Everything!! We enjoyed doing anything and everything together as long as we were together </t>
  </si>
  <si>
    <t>It made me and my husband stronger, as
One and stronger for our kids! We neve have up hope and living life</t>
  </si>
  <si>
    <t xml:space="preserve">We moved back home after our son was done with treatment </t>
  </si>
  <si>
    <t>We couldn't leave each other back home we had to stay together so my husband wasn't able to work..</t>
  </si>
  <si>
    <t xml:space="preserve">We were both on unemployment so, that helped us but it was hard cause we were taking care of bills and house things back home to! </t>
  </si>
  <si>
    <t>It wa hard to live on a small income but the Ronald house helped us so much we never had to buy stuff when we were there</t>
  </si>
  <si>
    <t>It was good the nurses made our stay so much better but after a while it got tiring it was hard the months stays wee hard we couldn't leave with our son go out we had to be indoors with him at all timsa</t>
  </si>
  <si>
    <t xml:space="preserve">My family... Parent, sisters brother, my house. </t>
  </si>
  <si>
    <t>He wa a ball by but his granparents</t>
  </si>
  <si>
    <t xml:space="preserve">Friends that were their to talk and hang out </t>
  </si>
  <si>
    <t xml:space="preserve">More walking room more space available to those families teta were stick in there for months at a time </t>
  </si>
  <si>
    <t>Everything is hard but it gets bettyer</t>
  </si>
  <si>
    <t xml:space="preserve">Be strong be happy and have faith </t>
  </si>
  <si>
    <t>Support for my other children,Financial assistance,Help with tasks of daily living (house/yard/errands/meals)</t>
  </si>
  <si>
    <t xml:space="preserve">I think it's going to be a wonderful place for everyone!! I'm really
Excited
To see this come alive!! </t>
  </si>
  <si>
    <t>Female-13
Male-2</t>
  </si>
  <si>
    <t xml:space="preserve">Never have alone time with my significant other. </t>
  </si>
  <si>
    <t xml:space="preserve">Exercise, dinner with friends, pedicure </t>
  </si>
  <si>
    <t>My kids, my husband and God</t>
  </si>
  <si>
    <t xml:space="preserve">Money and finances, lack of time and lack of energy </t>
  </si>
  <si>
    <t xml:space="preserve">Less time spent with them </t>
  </si>
  <si>
    <t xml:space="preserve">Zoo, museum, fairs, hiking </t>
  </si>
  <si>
    <t xml:space="preserve">Struggling with no time for each other </t>
  </si>
  <si>
    <t xml:space="preserve">More stable living invironment if finances were better. </t>
  </si>
  <si>
    <t xml:space="preserve">I've had to quit my job to take care of my child. </t>
  </si>
  <si>
    <t xml:space="preserve">Less can be spent with my family. No money for other activities.  </t>
  </si>
  <si>
    <t xml:space="preserve">Long and stressful </t>
  </si>
  <si>
    <t xml:space="preserve">My 2 year old and being home able to sleep and carry on how we normally do. </t>
  </si>
  <si>
    <t xml:space="preserve">His bed and sleeping with me. And his brother. </t>
  </si>
  <si>
    <t xml:space="preserve">Getting better and healing. </t>
  </si>
  <si>
    <t xml:space="preserve">Support groups </t>
  </si>
  <si>
    <t>21-42</t>
  </si>
  <si>
    <t>Pulmonary embolism</t>
  </si>
  <si>
    <t>Central Nervous System Condition,Heart &amp; Lung Condition</t>
  </si>
  <si>
    <t xml:space="preserve">I had to leave several positions because it was not fair to the employers when I couldn't be there for expended time periods due to no nursing care. </t>
  </si>
  <si>
    <t>Anything, everything</t>
  </si>
  <si>
    <t>I was married 2x and several relationships.  Very stressful on relationships</t>
  </si>
  <si>
    <t>A professional caregiver/nurse,Friends</t>
  </si>
  <si>
    <t xml:space="preserve">I would leave my daughter with a nurse if I needed a break. </t>
  </si>
  <si>
    <t>No nurses = no social life</t>
  </si>
  <si>
    <t>Church friends, lifelong friends, family</t>
  </si>
  <si>
    <t xml:space="preserve">Travel, road trips, hikes, read, </t>
  </si>
  <si>
    <t>Sleep deprived, stress illnesses often, after she died I was diagnosed with chronic adrenal fatigue.</t>
  </si>
  <si>
    <t>My daughter, reading, playing with kids</t>
  </si>
  <si>
    <t>My daughter's disability, dealing with nurses and doctors, dealing with appointments</t>
  </si>
  <si>
    <t xml:space="preserve">My ex had little too do with my daughter after she was paralyzed from the neck down.  It was awkward when he would  visit. </t>
  </si>
  <si>
    <t>If there was a place were and could go that she was happy to be at, that cared for her well...it would have made all the difference.</t>
  </si>
  <si>
    <t>I had no money.  We had no transportation most of the time.  There was nothing extra for alternative therapies that might have helped with pain management or quality of life.</t>
  </si>
  <si>
    <t xml:space="preserve">I worked anything from 0-3 part time jobs for 20 years to help cover bills.  </t>
  </si>
  <si>
    <t xml:space="preserve">When you don't have money, you get creative.  But it is also stressful. </t>
  </si>
  <si>
    <t>Stressful and relaxing</t>
  </si>
  <si>
    <t>My bed, eating without worrying about money, being comfortable</t>
  </si>
  <si>
    <t>Bed, normal food, me</t>
  </si>
  <si>
    <t xml:space="preserve">Time for me to sleep, knowing she was mostly safe, </t>
  </si>
  <si>
    <t xml:space="preserve">Take care of you, </t>
  </si>
  <si>
    <t>Find support systems, make friends with your medical team, be flexible</t>
  </si>
  <si>
    <t>Respite,Referral or references for alternate caregiver service or options,Help with social service programs,Financial assistance,Peer or professional support for self,Transportation help,Help with tasks of daily living (house/yard/errands/meals)</t>
  </si>
  <si>
    <t xml:space="preserve">Chronic pancreatitis,  due to cystic  fibrosis </t>
  </si>
  <si>
    <t>Errands. House cleaning</t>
  </si>
  <si>
    <t>Hard to plan things when any moment,  you may have to go to e.r.</t>
  </si>
  <si>
    <t>My musician  friends</t>
  </si>
  <si>
    <t>Play music</t>
  </si>
  <si>
    <t>Stress of watching  my child in constant pain</t>
  </si>
  <si>
    <t>Family, music, pets</t>
  </si>
  <si>
    <t xml:space="preserve">Feeling helpless, exhausting,   bad e.r.  doctors </t>
  </si>
  <si>
    <t xml:space="preserve">Movies </t>
  </si>
  <si>
    <t xml:space="preserve">Apart often </t>
  </si>
  <si>
    <t xml:space="preserve">A cure for cystic fibrosis </t>
  </si>
  <si>
    <t>Heartbreaking and exhausting</t>
  </si>
  <si>
    <t>Family pets a bed to sleep in</t>
  </si>
  <si>
    <t xml:space="preserve">Her bird, privacy, sleeping </t>
  </si>
  <si>
    <t>Getting her pain relief, kindness of staff, talking with other parents</t>
  </si>
  <si>
    <t>A bed, a Dr. That actually listens to my daughter, more per therapy visits</t>
  </si>
  <si>
    <t>Speak up, don't let the doctors bully us</t>
  </si>
  <si>
    <t>Research, have hope, live each day</t>
  </si>
  <si>
    <t>Referral or references for alternate caregiver service or options</t>
  </si>
  <si>
    <t>Create rooms for children's age, a teenager doesn't want  a room decorated for a toodler5</t>
  </si>
  <si>
    <t>5 boy</t>
  </si>
  <si>
    <t>Anything in public</t>
  </si>
  <si>
    <t>Organizing everything because the house had to be cleaned due to bacteria but we didn't organize anything because of time</t>
  </si>
  <si>
    <t xml:space="preserve">It's hard to trust people other than medical professionals because you never know what can happen. </t>
  </si>
  <si>
    <t>I quit working and going out for 5 months to help my sister with everything.</t>
  </si>
  <si>
    <t>My niece was the priority. If she needed something there was no question what I would do.</t>
  </si>
  <si>
    <t>My sister and her family</t>
  </si>
  <si>
    <t>Beginning to get more.</t>
  </si>
  <si>
    <t>Read, watch movies, or even a spa day</t>
  </si>
  <si>
    <t>Anxious a lot of the time. Depressed and insomnia</t>
  </si>
  <si>
    <t>My family
My friends
Seeing kindness</t>
  </si>
  <si>
    <t>Hate 
Negativity
Sadness</t>
  </si>
  <si>
    <t xml:space="preserve">Made them act out for attention </t>
  </si>
  <si>
    <t>Play outside and hike</t>
  </si>
  <si>
    <t>Having more help to get things done</t>
  </si>
  <si>
    <t xml:space="preserve">They were able to get help through the hospital </t>
  </si>
  <si>
    <t>Stress because they didn't like asking for help</t>
  </si>
  <si>
    <t>Stressful and lonely</t>
  </si>
  <si>
    <t xml:space="preserve">The feeling of home,
Being with the family,
Going outside 
</t>
  </si>
  <si>
    <t>Brother,
Parents,
Toys</t>
  </si>
  <si>
    <t>Doctors
Nurses
CNA's</t>
  </si>
  <si>
    <t>More homey</t>
  </si>
  <si>
    <t>Better ways for showers</t>
  </si>
  <si>
    <t>Don't be afraid to ask for help.</t>
  </si>
  <si>
    <t>I am interested in finding out more</t>
  </si>
  <si>
    <t>Older sister</t>
  </si>
  <si>
    <t>Bremerton, Ws</t>
  </si>
  <si>
    <t>17 yo male, 16 yo male, 15 year old female, 13 year old female, 11 year old female, 9 year old male, 7yo female, 5 year old male, 2 year old male</t>
  </si>
  <si>
    <t>Father, mother</t>
  </si>
  <si>
    <t>About 60 hours per week</t>
  </si>
  <si>
    <t>Rhabdomyosarcoma</t>
  </si>
  <si>
    <t>Friendships</t>
  </si>
  <si>
    <t>I'm the child's sister, so her parents provided care</t>
  </si>
  <si>
    <t>It's impossible to find caregivers outside of the family that a. The child is comfortable with in the extremely stressful hospital environment and b. The family trusts</t>
  </si>
  <si>
    <t>It's very hard on a marriage. Not having time for eachother is very difficult.</t>
  </si>
  <si>
    <t>Read, talk to friends, dance, study (I was in college)</t>
  </si>
  <si>
    <t>It's completely consuming to have a termination ill child dependent on me.</t>
  </si>
  <si>
    <t>My husband, my kids, my siblings</t>
  </si>
  <si>
    <t>They are much more sensitive to other people who may be hurting, and they are much closer to each other than siblings who have not experienced loss.</t>
  </si>
  <si>
    <t>Play games, talk, go camping</t>
  </si>
  <si>
    <t>We know that our kids aren't ours to keep, and strive to treasure the moments together, and to prepare them for eventual separation.</t>
  </si>
  <si>
    <t>The cost was very stressful, but was manageable with help from friends and colleagues</t>
  </si>
  <si>
    <t>Very stressful. She asked to go home constantly. She was afraid whenever someone entered the room.</t>
  </si>
  <si>
    <t>Space to play, cleanliness, ability for the whole family to be together.</t>
  </si>
  <si>
    <t>Privacy, siblings always present, quiet</t>
  </si>
  <si>
    <t>Immediate medical care, primary nurses, access to anti emetics and pain meds, someone else preparing those meds</t>
  </si>
  <si>
    <t xml:space="preserve">People remembering to wash hands, more consistent nursing care, </t>
  </si>
  <si>
    <t>Accept help!</t>
  </si>
  <si>
    <t>Please make room for large families. Large families rely on each other, often more than those with less siblings. It's important that all siblings be together as much as possible, and that parents be able to care for the ill child and siblings together.
Thank you for taking on this project!</t>
  </si>
  <si>
    <t>12 male
15 femele</t>
  </si>
  <si>
    <t>School activities, being home</t>
  </si>
  <si>
    <t>Family,A professional caregiver/nurse,Friends</t>
  </si>
  <si>
    <t>Brothers , sister , uncles , aunt's, grandparents</t>
  </si>
  <si>
    <t>Super hard nobody it's prepared to take care of a child with so many needs</t>
  </si>
  <si>
    <t>When he is on isolation we avoid everybody's</t>
  </si>
  <si>
    <t>Crochet</t>
  </si>
  <si>
    <t>Yes my kids .</t>
  </si>
  <si>
    <t>My kids</t>
  </si>
  <si>
    <t>Emotional</t>
  </si>
  <si>
    <t>See movies</t>
  </si>
  <si>
    <t>We are more close</t>
  </si>
  <si>
    <t>We are stronger as a couple</t>
  </si>
  <si>
    <t>Don't know</t>
  </si>
  <si>
    <t>We are a low income family so being at the hospital was hard because we have to travel home and the expenses of gas or food was hard</t>
  </si>
  <si>
    <t>It's very hard and more when you have more kids .. You have to divide and see who needs you most and teach your other kids that they are strong and that we can all handel the situation.</t>
  </si>
  <si>
    <t>My other kids</t>
  </si>
  <si>
    <t>His family. His space at home. Cost from other relatives</t>
  </si>
  <si>
    <t>Everything... Nurses , Hospitality, cleaning .. Food.. Care</t>
  </si>
  <si>
    <t>Better food.. Food available for parent at cheap price , better couch to sleep :)</t>
  </si>
  <si>
    <t>Led your self being lead from the doctors and nurses, don't be afraid to learn how to take care your child under treatment, bad and food times will come but you can handle.. Love and faith it's the most important thing for your kid and family</t>
  </si>
  <si>
    <t>Support for my other children,Childcare for siblings,Help with tasks of daily living (house/yard/errands/meals)</t>
  </si>
  <si>
    <t>Thank you for thaking you time and care about our kids..</t>
  </si>
  <si>
    <t>My Fairchild, son of my best friend.</t>
  </si>
  <si>
    <t>Child moved to California</t>
  </si>
  <si>
    <t>11/female</t>
  </si>
  <si>
    <t>45-50 hrs/week</t>
  </si>
  <si>
    <t>Complications from Leukemia</t>
  </si>
  <si>
    <t>Spending time with friends and family, dinner out, movies.</t>
  </si>
  <si>
    <t>ANYTHING that wasn't a priority. (Routine vehicle maintenance, haircuts, etc)</t>
  </si>
  <si>
    <t>Difficult to find respite care and overnight caregivers.</t>
  </si>
  <si>
    <t>N/A Child was only away overnight for hospital stays.</t>
  </si>
  <si>
    <t>There was no social life. People asked, in the beginning, then quit asking or making plans. Circle of friends changed, drastically, during the child's illness.</t>
  </si>
  <si>
    <t>Unable to answer for the parents.</t>
  </si>
  <si>
    <t>Spouse</t>
  </si>
  <si>
    <t>Read, exercise, garden</t>
  </si>
  <si>
    <t>Depression</t>
  </si>
  <si>
    <t>Family, friends and volunteering</t>
  </si>
  <si>
    <t>Aging parents, alcoholism in a family member, retirement concerns.</t>
  </si>
  <si>
    <t xml:space="preserve">Play board games, watch movies, soccer, baseball and football (as spectators). </t>
  </si>
  <si>
    <t>networking talking with other co-workers, paperwork delayed, lunch taken quickly</t>
  </si>
  <si>
    <t>clubs, exercise, talking with neighbors, volunteering</t>
  </si>
  <si>
    <t xml:space="preserve">clothes shopping, house repairs, gardening, yard care, </t>
  </si>
  <si>
    <t xml:space="preserve">time to talk, time together alone, time to travel, </t>
  </si>
  <si>
    <t>Family,Other</t>
  </si>
  <si>
    <t>Grandmother, father</t>
  </si>
  <si>
    <t>student nurses</t>
  </si>
  <si>
    <t>They are not trained to give medications, tube feedings, no experience with dementia. need trained to care for mobility needs and socialization needs.</t>
  </si>
  <si>
    <t>His grandmother and student nurses would care for Ty once a year when we attended a conference.</t>
  </si>
  <si>
    <t>No time for socialization, friend find it difficult to visit us with all his health care needs.</t>
  </si>
  <si>
    <t xml:space="preserve">The student nurse schedules are set, if the time to go somewhere is outside of these times, I cannot attend. </t>
  </si>
  <si>
    <t xml:space="preserve">Neighbors, students from my son's school, </t>
  </si>
  <si>
    <t>exercise, reading, yard work, gardening</t>
  </si>
  <si>
    <t>difficult to stay positive, difficult to keep a schedule of self care, difficult to socialize, isolating experience</t>
  </si>
  <si>
    <t>family
friends
progress with treatment for this disease</t>
  </si>
  <si>
    <t>caregiving
family's mental health
lawsuit concerning embezzelment in a support organization for my son's disease.</t>
  </si>
  <si>
    <t>watch movies, swim, go to the park and walk around the lake.</t>
  </si>
  <si>
    <t>no time to work out problems, everyone fends for themselves, stress and negative attitudes</t>
  </si>
  <si>
    <t xml:space="preserve">live in a housing area where everyone is caregiving for someone, and nurses and aides come and help you care for your family member. </t>
  </si>
  <si>
    <t>No time to travel, we stay home care for our son.</t>
  </si>
  <si>
    <t>time is spent on caregiving not on doing activities together.</t>
  </si>
  <si>
    <t>Has not spent extended periods in the hospital</t>
  </si>
  <si>
    <t>The isolation.  you need support.</t>
  </si>
  <si>
    <t>Move close to supportive family members or friends. You will need all the support you can get.</t>
  </si>
  <si>
    <t>Respite,Referral or references for alternate caregiver service or options,Support for my other children,Help with social service programs,Financial assistance,Insurance assistance,Peer or professional support for self,Transportation help,Help with tasks of daily living (house/yard/errands/meals)</t>
  </si>
  <si>
    <t>Respite is most needed. having qualified caregivers is very important and will help the families cope.</t>
  </si>
  <si>
    <t>Neuromuscular,Chromosomal/Genetic,Other</t>
  </si>
  <si>
    <t>Global delays.
Minor duplication on chromosome 18 never seen before and of uncertain significance</t>
  </si>
  <si>
    <t>Housework. Paperwork. Bills/budgets. Meal planning. Not being able to focus at work, so work productivity slipped. Googling things and planning helps for my son.</t>
  </si>
  <si>
    <t>Anything not focused on my child/children. My personal relationship with my husband, non mandatory work socials, socializing for fun for me with my friends.</t>
  </si>
  <si>
    <t>Shopping, grocery and clothing. Usually if I couldn't get it done in between therapies, it wouldn't get done.</t>
  </si>
  <si>
    <t xml:space="preserve">Personal time. Focus time on each other not concerning or discussing the variety of issues with our child.
Quality time. Relaxing time. </t>
  </si>
  <si>
    <t>His/her other parent/s,Family,A professional caregiver/nurse</t>
  </si>
  <si>
    <t>Father, grandmother, respite care procider</t>
  </si>
  <si>
    <t>He doesn't have regular play dates so there is no hold care record procure as with my older typical son. 
There are very few respite care providers, and hardly what one with knowledge enough to handle all aspects of my son without me being present.</t>
  </si>
  <si>
    <t>Grandma takes him overnight every once in awhile.</t>
  </si>
  <si>
    <t>There is no social life. Friends find it hard to relate. I try to keep my conversations away from my son with those who don't understand or care, but he's a larger part of our life so it's hard to not bring him up.</t>
  </si>
  <si>
    <t>It takes a lot to manage my son in different situations. It's tiring to constantly be on the go or looking out for new therapist/therapies so I can feel like we are doing enough and giving him a chance. It's hard to have energy for other normal socializing. There are three caregivers for my son. If they can't help, we are out of luck.</t>
  </si>
  <si>
    <t>I am a Cpa, so I try to get continuing education hours where I can have a nice dinner and a drink of wine and be a normal person every once in awhile. 
I may go over to a friends house for a glass of wine or perhaps a home sales party.</t>
  </si>
  <si>
    <t xml:space="preserve"> No</t>
  </si>
  <si>
    <t>Hike bike swim exercise lunch or drinks with friends.</t>
  </si>
  <si>
    <t>I am unable to fully concentrate and complete tasks well because my mind is always preoccupied with my son. This is hard for me since before that I was able to have ultra focus. I completed five years of college in three whole working full time with a child prior to having my son. Now there are days when I can't put a complete sentence together.
I don't have time to focus on my exercise and food health. When I do I feel so much better. I have food allergies, but food prep time is a lot of time I don't have.</t>
  </si>
  <si>
    <t>My children, my career, my life lived with enjoyment and purpose</t>
  </si>
  <si>
    <t>My children, finances, the school and therapies for my son. Insurance!</t>
  </si>
  <si>
    <t xml:space="preserve">Hike, explore, </t>
  </si>
  <si>
    <t>There is not a lot of time to focus on us, or fully enjoy the other persons company since there is always talk of our son. 
My husband at one point when looking for an unemcumbered relationship so he didn't have to always be in deep discussions about our child. He thought he lost who I was and who we were together. We enjoy each other and we're married 8 years before our first son, so we had a lot of time together prior to kids.</t>
  </si>
  <si>
    <t>We are good. I'd like to have closer therapies.</t>
  </si>
  <si>
    <t>There were times we discussed taking him off oxygen at. Igor because he want keeping the cannula in and we could do two more hours of therapy if we weren't paying $500 a month for the o2 condenser. 
We were paying about $3,000 a month for our son. We didn't qualify for funding or help because we both worked and made too much, but $3,000 a month is drowning for anyone! $1,500 a month for his insurance and $1,500 a month in copay and therapies they specifically excluded.</t>
  </si>
  <si>
    <t xml:space="preserve">We lived in a 1,000sq ft house with a family of 4 where both parents worked as managers or higher, so we made a lot compared to others. We were and are drowning in debt and we have nothing to show for it other than our son can walk and talk. It's work tho it, but hard. We can't save for the future. We can't go on trips, we can't buy clothes for our rapidly growing boys. It's hard seeing what we make and seeing how we will never be able to get out of debt, save or get ahead. </t>
  </si>
  <si>
    <t>Read the aforementioned crap! We are paralyzed financially and have no hope for ever being able to move forward though we make a good living. We get taxed terribly because we make too much but they should take into consideration how much we spend on our child!</t>
  </si>
  <si>
    <t xml:space="preserve">Scary. Worrisome. </t>
  </si>
  <si>
    <t>I didn't pack a bag so I was unprepared. He didn't have any toys or books and they put us in isolation.
Our own bed and things we loved that calm us.</t>
  </si>
  <si>
    <t>Bed, cats, famiky</t>
  </si>
  <si>
    <t>My child lived, there was a coffee room for parents only, my aunt stayed with me for hours.</t>
  </si>
  <si>
    <t>If the hospital hadn't double dosed my son. 
If we were not in solitary thinking we were going to die</t>
  </si>
  <si>
    <t>That his oxygen levels when he slept were suffocating him.</t>
  </si>
  <si>
    <t>Don't listen to the doctors. They don't really know the outcome.</t>
  </si>
  <si>
    <t>Respite,Referral or references for alternate caregiver service or options,Help with social service programs,Financial assistance,Insurance assistance,Peer or professional support for self,Help with tasks of daily living (house/yard/errands/meals)</t>
  </si>
  <si>
    <t>Engaging with anyone was hard, my daughter was immune suppressed and we were extremely cautious about germs.</t>
  </si>
  <si>
    <t xml:space="preserve">Personal needs, my daughters needs were the top priority, appointments, hospital stays. </t>
  </si>
  <si>
    <t>One on one time</t>
  </si>
  <si>
    <t>Grandparents but only if my husband or I were still there.</t>
  </si>
  <si>
    <t>We really only trusted our in patient nurses, so if we were out patient we didn't seek caregivers.</t>
  </si>
  <si>
    <t>This only happened years after treatment and when she was off of immune suppression.  She stayed the night with her Aunt, my sister and her cousins for fun.</t>
  </si>
  <si>
    <t>I didn't have a social life, people were very supportive but I never got out of the hospital/house.</t>
  </si>
  <si>
    <t xml:space="preserve">We were very specific about who would care for our daughter so if my husband wasn't home I would not leave.  </t>
  </si>
  <si>
    <t>No but that wasn't my priority.</t>
  </si>
  <si>
    <t>Lunch with fry, spa.</t>
  </si>
  <si>
    <t xml:space="preserve">Anxiety, ptsd (all undiagnosed) grief, heartache </t>
  </si>
  <si>
    <t xml:space="preserve">My children, friends, family </t>
  </si>
  <si>
    <t>Health worries, finances, not enough time to get everything done.</t>
  </si>
  <si>
    <t>Play games, take trips, cooking, art</t>
  </si>
  <si>
    <t>Two parents under extreme stress for extended periods of time, other family members adding to our stress, having different ideas of what was right for our child.</t>
  </si>
  <si>
    <t xml:space="preserve">Access to more quality foods for the child, natural, organic. Access to mental health professionals for parents, ideas on ways to cope when outpatient and the parents are more responsible for all aspects of caregiving </t>
  </si>
  <si>
    <t>It changes how you choose to spend money.</t>
  </si>
  <si>
    <t xml:space="preserve">Stressful, sleepless, isolating </t>
  </si>
  <si>
    <t xml:space="preserve">Food, comfortable bed, a quiet environment </t>
  </si>
  <si>
    <t xml:space="preserve">Familiar surroundings, sleeping without disruption and freedom to roam </t>
  </si>
  <si>
    <t xml:space="preserve">Hospital staff, quality care, other families </t>
  </si>
  <si>
    <t>More homelike environment</t>
  </si>
  <si>
    <t>What to expect when caring for the child at home.</t>
  </si>
  <si>
    <t>Take it one day at a time, speak up for what you know is best for your child, be a part of the care team.</t>
  </si>
  <si>
    <t>School and dance class. Its very hard on her!</t>
  </si>
  <si>
    <t>Laundry, cleaning, self care</t>
  </si>
  <si>
    <t>Talking alone..dates..having fun</t>
  </si>
  <si>
    <t>His/her other parent/s,Other</t>
  </si>
  <si>
    <t>I only trust grandparents</t>
  </si>
  <si>
    <t>One night with grandma for fun</t>
  </si>
  <si>
    <t>Some friends dont know what to do or say so they stop talking to you...some dont understand...some people are rude to you offering some mirical root or asking what your child eats ect.. Implying you caused the cancer!</t>
  </si>
  <si>
    <t>Sometimes you're too tired..sometimes schedules dont match or child gets sick right before...or the friend your meeting is sick or has been exposed to sickness</t>
  </si>
  <si>
    <t>One of my best friends who understand the importance of my child not being exposed to anything</t>
  </si>
  <si>
    <t>No never</t>
  </si>
  <si>
    <t>Lunch with friends...watch tv...surf the web</t>
  </si>
  <si>
    <t>Anxiety depression ptsd</t>
  </si>
  <si>
    <t>My childrens health happiness and making sure I do everything i can to help them with these</t>
  </si>
  <si>
    <t>Games.movies</t>
  </si>
  <si>
    <t>Dont have money for fun activities</t>
  </si>
  <si>
    <t>My shower..privacy...feeling in control of things</t>
  </si>
  <si>
    <t>Just home</t>
  </si>
  <si>
    <t>The nurses</t>
  </si>
  <si>
    <t>To wear gloves/ be careful around her body fluids while on chemo</t>
  </si>
  <si>
    <t>Respite,Referral or references for alternate caregiver service or options,Support for my other children,Help with social service programs,Peer or professional support for self,Help with tasks of daily living (house/yard/errands/meals)</t>
  </si>
  <si>
    <t>Anything that required me to be away from my child while he was awake.</t>
  </si>
  <si>
    <t>All aspects</t>
  </si>
  <si>
    <t>His father my husband and my parents</t>
  </si>
  <si>
    <t>With all of his medication it was hard to find someone willing to take that on.</t>
  </si>
  <si>
    <t>It was towards the end of treatment so a little easier. However it wasn't completely relaxing worrying about meds and such or fevers happening.</t>
  </si>
  <si>
    <t>It damaged relationships with friends because my needing to be strong for my son made my emotions come out in other ways.</t>
  </si>
  <si>
    <t>For the first 8-12 months I was never away from my child and barely left him for long periods with his father. I didn't try to find care for him to go do things because I didn't want to leave him.</t>
  </si>
  <si>
    <t>We've been part of a moms group so we would do play dates with them.</t>
  </si>
  <si>
    <t>Then, during treatment, no not at all.</t>
  </si>
  <si>
    <t>Listen to music, read, take walks spend time with friends</t>
  </si>
  <si>
    <t>God, family and friends</t>
  </si>
  <si>
    <t>Money, marriage and worrying about child's health</t>
  </si>
  <si>
    <t>Anything fun! Being outdoors, playing games riding bikes</t>
  </si>
  <si>
    <t xml:space="preserve">Because of my husband needing to work throughout treatment I was left to do everything for our son. There was resentments. Emotions weren't felt with and cased fighting </t>
  </si>
  <si>
    <t>We made decisions based on needing to be close to Seattle for his care. We bought a house that was within an hour drive just in case he relapsed or had further medical issues in the future.</t>
  </si>
  <si>
    <t>Boring, very boring. Not many visitors at all. Limited things to do</t>
  </si>
  <si>
    <t>Personal space, good food, our dog</t>
  </si>
  <si>
    <t>Being/getting outside, friends, his dad</t>
  </si>
  <si>
    <t>Music therapy!!! Amazing nurses, our own room</t>
  </si>
  <si>
    <t xml:space="preserve">More support emotionally, someone to help give me time to shower or do laundry or just take a walk </t>
  </si>
  <si>
    <t>Best diet for him</t>
  </si>
  <si>
    <t>Seek emotional help or support ask for help</t>
  </si>
  <si>
    <t>Financial assistance,Help with tasks of daily living (house/yard/errands/meals)</t>
  </si>
  <si>
    <t>between 44 and 45</t>
  </si>
  <si>
    <t>My son's sister was 9 when he was diagnosed and 10 when he died.</t>
  </si>
  <si>
    <t>He had DIPG, brain stem cancer</t>
  </si>
  <si>
    <t xml:space="preserve">My son wanted to go to school.  So we let him go.  He was there 3-4 mornings  a week, enjoying the bus, learning, and his friends.  
He missed playdates and outings.  
He was 100% paralyzed and going out was very difficult for us all
</t>
  </si>
  <si>
    <t>spending time together, talking, listening....
homework..
She was a big part of his life so we did mostly everything together.</t>
  </si>
  <si>
    <t>The only person I trusted with my son was my mom and dad who watched him 2 hours, and then on a separate occasion my husband's mom and dad who watched him for 2 hours as well.  
The other one time he was taken care of was by the one-on-one aid at school, who spent every minute of his school time with him.  She was trained for the pump, the catheter and other tubes.</t>
  </si>
  <si>
    <t xml:space="preserve">Our social life was cut in half.  Most people wanted to stay away.  We didn't really want to go out anyway.  We knew our son was dying and wanted to be with him.
We never looked for someone to take care of him.  We only left him w someone 3 times, and it was with people we knew. </t>
  </si>
  <si>
    <t xml:space="preserve">while my son was in school, i worked out and I went out for coffee with friends. </t>
  </si>
  <si>
    <t>yes</t>
  </si>
  <si>
    <t>run, read, watch tv, have coffee...</t>
  </si>
  <si>
    <t>in every way.
I can't remember most things now.
I have high levels of anxiety, I don't sleep well, I am forgetful, I have a hard time concentrating, I dont care, in general, as much...</t>
  </si>
  <si>
    <t>my daughter
my son's memory
my husband</t>
  </si>
  <si>
    <t xml:space="preserve">my daughter
fund raising
sad anniversaries
</t>
  </si>
  <si>
    <t>in every way.
She lost her best friend, the person who was supposed to be with her through it all</t>
  </si>
  <si>
    <t>hike, travel, camp</t>
  </si>
  <si>
    <t>we both went to our comfortable place, whihc is different for each of us.</t>
  </si>
  <si>
    <t>loud and impersonal</t>
  </si>
  <si>
    <t xml:space="preserve">comfort, darkness at night, space, schedule, quiet, </t>
  </si>
  <si>
    <t>his sister
his bike
normalcy</t>
  </si>
  <si>
    <t>prepared food.
a TV with a wide choice of movies for him to watch non stop
a clean bed for him everyday</t>
  </si>
  <si>
    <t>not coming in the room every 2 hours
not having my garbage can, linen bin, food tray, taken out by 3 different people at any hour.
The traffic was terrible.  Even with a sign on our door that said "do not come in" there was still at least 2 employee in the room every hour</t>
  </si>
  <si>
    <t>to order a wheelchair right away because he will get worse, and the wheelchair takes 3 months to make and deliver.</t>
  </si>
  <si>
    <t xml:space="preserve">What i said above.  
but no other advice unless they asked specifics.
I would say I am sorry.  </t>
  </si>
  <si>
    <t>Peer or professional support for self,Help with tasks of daily living (house/yard/errands/meals)</t>
  </si>
  <si>
    <t>Just spending time alone with other adults other than your spouse.</t>
  </si>
  <si>
    <t>Time to be "normal" together away from cancer life.</t>
  </si>
  <si>
    <t>Making sure their Grandparents were confident and capable to administer meds and chemo when needed.</t>
  </si>
  <si>
    <t>Towards the middle/end of treatment our child spent the night with his grandparents. It was nice to finally have time to ourselves and try and relax. However it was at the same time stressful to be away from our child but it was also good for him.</t>
  </si>
  <si>
    <t>Sitting at home constantly to keep our child away from germs became lonesome and we missed our friends a lot. We couldn't just leave him with a babysitter to go out so we never really did together. I went out once or twice with friends but I missed a lot and friendships grew apart.</t>
  </si>
  <si>
    <t>I couldn't just leave my child with anyone else because no one else other than my mom knew how to do his chemo and meds. My mom wasn't always available. So saying no to a dinner or move out or just over to a friends house happened quite a bit.</t>
  </si>
  <si>
    <t>Close friends and family</t>
  </si>
  <si>
    <t xml:space="preserve">No I didn't </t>
  </si>
  <si>
    <t>Walks,  spend time with friends having coffee, read</t>
  </si>
  <si>
    <t>My child, God and family</t>
  </si>
  <si>
    <t>My child's health, money, world around us</t>
  </si>
  <si>
    <t>Games, sports, visiting city and state parks watching movies</t>
  </si>
  <si>
    <t>I had/have resentment towards my husband as I was our sons primary caregiver. I spent every inpatient night with him and most all days. He had to work and it left me alone to deal with ALL or child's medical needs.</t>
  </si>
  <si>
    <t xml:space="preserve">Not sure </t>
  </si>
  <si>
    <t xml:space="preserve">My husband had to work all the time to pay bills and for medical coverage. We had no financial help at all with gas, food, and other related expenses to our sons treatment and inpatient stays. Our dog Had to be boarded frequently during hospital stays as my husband worked nights. </t>
  </si>
  <si>
    <t>Lonely very lonely. Isolating</t>
  </si>
  <si>
    <t>Our dog and the ability to do what I wanted. Not being confined to room.</t>
  </si>
  <si>
    <t>Dog, friends and toys</t>
  </si>
  <si>
    <t xml:space="preserve">Shower in the room, fridge in our room and the nurses </t>
  </si>
  <si>
    <t>More volunteers available to sit with child while I stepped out. More activities for child to do as he was often in ISO. Better choice of food and food available to parents.</t>
  </si>
  <si>
    <t>Nutritional info for child to optimize health, alternatives to pain management other than liquid oxy!</t>
  </si>
  <si>
    <t>Ask for help for anything you need don't hesitate. Seek out others in your situation to find support</t>
  </si>
  <si>
    <t>Financial assistance,Peer or professional support for self,Help with tasks of daily living (house/yard/errands/meals)</t>
  </si>
  <si>
    <t>13f, 11m, 9m</t>
  </si>
  <si>
    <t>Mom</t>
  </si>
  <si>
    <t>36 hours/week</t>
  </si>
  <si>
    <t>Adrenal cortical carcinoma</t>
  </si>
  <si>
    <t>Hospice</t>
  </si>
  <si>
    <t>Household, my family</t>
  </si>
  <si>
    <t>Groceries</t>
  </si>
  <si>
    <t>Grandparents (maternal), aunt</t>
  </si>
  <si>
    <t>Church members</t>
  </si>
  <si>
    <t>Sleep</t>
  </si>
  <si>
    <t>Difficulty maintaining regular schedule, physical neglect</t>
  </si>
  <si>
    <t>Children, outdoors, exercise</t>
  </si>
  <si>
    <t>Cleaning, wotk, family</t>
  </si>
  <si>
    <t>Anxiety, depression</t>
  </si>
  <si>
    <t>National parks, water parks</t>
  </si>
  <si>
    <t>Child was on medicaid, chemo meds were refused, oxygen andbpain meds were difficult to obtain. Trials were refused.</t>
  </si>
  <si>
    <t>Her books, her cat, her privacy</t>
  </si>
  <si>
    <t>The nurses' compassion, our doctors, being given space</t>
  </si>
  <si>
    <t>Support for my other children,Financial assistance,Insurance assistance,Help with tasks of daily living (house/yard/errands/meals)</t>
  </si>
  <si>
    <t>Paperwork, returning calls</t>
  </si>
  <si>
    <t>Friends, church, book group</t>
  </si>
  <si>
    <t>Errands related to other child who was not ill</t>
  </si>
  <si>
    <t xml:space="preserve">I didn't trust anyone to understand the intracacies of his required diet and medication </t>
  </si>
  <si>
    <t>I didn't have a social life while he was acutely ill</t>
  </si>
  <si>
    <t>Church friends</t>
  </si>
  <si>
    <t>Exercise, garden, nap</t>
  </si>
  <si>
    <t xml:space="preserve">Insomnia and anxiety worsened </t>
  </si>
  <si>
    <t>Children
Husband
Cats</t>
  </si>
  <si>
    <t>Work
Health
Health insurance</t>
  </si>
  <si>
    <t>Board games
Meals</t>
  </si>
  <si>
    <t>Overall closer. Exhaustion related arguing</t>
  </si>
  <si>
    <t>Cashed out IRA and retirement plan. In laws helped with medical bills</t>
  </si>
  <si>
    <t>Chaotic
Stressful</t>
  </si>
  <si>
    <t>Cats
My own bed
My other child</t>
  </si>
  <si>
    <t>Friends
School
Cats</t>
  </si>
  <si>
    <t xml:space="preserve">Physicians
Facilities for parents- showers, toiletries, etc
Help getting into Ronald McDonald house </t>
  </si>
  <si>
    <t>Noise at night made it impossible to sleep at hospital
Putting an oncology patient on surgical floor following surgery was awkward and didn't meet his needs
Scheduling followup was sometimes time consuming and slow</t>
  </si>
  <si>
    <t>All the resources the hospital had available</t>
  </si>
  <si>
    <t xml:space="preserve">There is a lot of downtime </t>
  </si>
  <si>
    <t>Support for my other children,Insurance assistance,Childcare for siblings,Other</t>
  </si>
  <si>
    <t xml:space="preserve">More and better options for where to stay. We live two hours from the hospital where he was treated. There were times when he was released but we were told to stay within 15 min of hospital, or he had multiple outpatient appointments. Ronald McDonald house was full at times or we didn't have appointments enough days in a row, or he couldn't be around other children. We did a lot of driving. It was exhausting. </t>
  </si>
  <si>
    <t xml:space="preserve">Be as inclusive as possible. In the era of individualized care, screening criteria for some servicescan often exclude people who need help. Serve the middle class. Serious illness is expensive, and those in the middle class often aren't eligible for help and get wiped out financially. </t>
  </si>
  <si>
    <t>Pierce County</t>
  </si>
  <si>
    <t>35-38</t>
  </si>
  <si>
    <t>Philaedelphia Positive Acute Lymphoblastic Leukemia</t>
  </si>
  <si>
    <t>Continuing education and staff meetings</t>
  </si>
  <si>
    <t>Church, parties, weddings, holiday gatherings</t>
  </si>
  <si>
    <t>Self care, personal dr. And dentist appointments,  grocery shopping, home repairs</t>
  </si>
  <si>
    <t>Conversation, intimacy</t>
  </si>
  <si>
    <t>Nursing staff at hospital, husband, aunt, friends.</t>
  </si>
  <si>
    <t xml:space="preserve">Limited family in area, family that were close by worked and had their own responsibilities or didn't feel comfortable with the level of care that was required.  </t>
  </si>
  <si>
    <t xml:space="preserve">On several occasions it went ok and on several other occasions we had to pick our son up because he was ill.  </t>
  </si>
  <si>
    <t xml:space="preserve">My free time was very limited and I had very little privacy.  We had to avoid crowds so we were unable to attend get together a with friends.  However,  I developed lifelong friendships with other moms of children with cancer.  </t>
  </si>
  <si>
    <t xml:space="preserve">Most people were not comfortable with the level of care our son required due to the amount of medication, frequency, and type of medication he was on.  </t>
  </si>
  <si>
    <t>Girlfriends</t>
  </si>
  <si>
    <t>Exercise, have lunch with friends, read,</t>
  </si>
  <si>
    <t xml:space="preserve">I had more anxiety and stress when we were going through treatment.  I had poor eating habits and did not exercise much.  I sat around in the hospital a lot.  </t>
  </si>
  <si>
    <t xml:space="preserve">My faith, my family and friends, and time outside.  </t>
  </si>
  <si>
    <t>Coping with the loss of our son, work, out other son's chronic health challenges</t>
  </si>
  <si>
    <t>Boating, hiking</t>
  </si>
  <si>
    <t xml:space="preserve">We lost a lot of time together, we had different ideas about how to communicate with our kids about our son's illness.  We grieve very differently over the loss of our son.  </t>
  </si>
  <si>
    <t xml:space="preserve">I moved because I work less and I am an RN.  My husband stayed behind because he is self employed.  </t>
  </si>
  <si>
    <t xml:space="preserve">The children left behind missed out on time with their mom and vice versa.  Our son lost our on time with his dad.  I did not get adequate relief from caregiving and was not as patient with the son battling cancer at times due to exhaustion.  </t>
  </si>
  <si>
    <t xml:space="preserve">I was unable to quit my job because I was the one providing health insurance benefits through my employer.  </t>
  </si>
  <si>
    <t>Disrupted</t>
  </si>
  <si>
    <t xml:space="preserve">Quiet, alone time, privacy.  </t>
  </si>
  <si>
    <t>Social interaction, sleeping through the night, privacy</t>
  </si>
  <si>
    <t xml:space="preserve">Pain control, caring staff, relief from some of the caregiving duties.  </t>
  </si>
  <si>
    <t>Better quality food</t>
  </si>
  <si>
    <t>Respite,Support for my other children,Help with tasks of daily living (house/yard/errands/meals)</t>
  </si>
  <si>
    <t xml:space="preserve">90% of the time I take care of my daughter </t>
  </si>
  <si>
    <t xml:space="preserve">Chronic kidney failure, dialysis dependent both kidneys taken out and waiting transplant </t>
  </si>
  <si>
    <t xml:space="preserve">Birthday parties, movies with friends or family, going out to eat, date night, or anything that doesn't involve my daughter </t>
  </si>
  <si>
    <t>Paperwork and shopping</t>
  </si>
  <si>
    <t xml:space="preserve">Maternal grandma, uncle, and auntie </t>
  </si>
  <si>
    <t>Finding someone who will do medicine and proper medical care for her, especially being so fragile and tiny</t>
  </si>
  <si>
    <t xml:space="preserve">It is nerve wracking not having my daughter in the same house, not knowing if she will touch her G-tube or bandage for her peritoneal dialysis exit site. If she will get sick or get hurt playing. Weather she will eat or drink something she not supposed to have.. </t>
  </si>
  <si>
    <t xml:space="preserve">Never talk or hang out with anyone, but we made friends who have become family while at the hospital. Other parents who understand the worry, fear, and anxiety of our childrens health and how fragIle they are. </t>
  </si>
  <si>
    <t>If my daughter sick, or the other person is sick, and we get invited to a dinner or birthday party I don't take her out because it hits her harder then a "healthy" kid</t>
  </si>
  <si>
    <t xml:space="preserve">Other parents from the hospital talking about our kids or family members </t>
  </si>
  <si>
    <t xml:space="preserve">Play a game on my phone when kids are sleeping, go for a walk with friends, watch movies. </t>
  </si>
  <si>
    <t xml:space="preserve">A lot more anxiety and worry about my daughter in the long run and being away from me. She has separation anxiety being away from me because we spend so much time together </t>
  </si>
  <si>
    <t>My family(2 kids)
Facebook 
Family events</t>
  </si>
  <si>
    <t xml:space="preserve">Living in another state away from her specialist doctor. 
Dealing with other doctors or nurses when it comes to my daughter, me being so young and not having a degree they didn't believe anything I say/said about her care. </t>
  </si>
  <si>
    <t xml:space="preserve">Sing nursery rhymes, watch TV, color, play with her toys, teach her new things </t>
  </si>
  <si>
    <t xml:space="preserve">It made us pull together and help each other through the hard times, but the medical care (on top of having a younger child) we never spent time together or went on dates, always exhausted </t>
  </si>
  <si>
    <t xml:space="preserve">Exhausting, for the longest time she wouldn't let the nurses or doctors go near her, so I had to get up every 4 hours to do vital signs and do meds. On top of that I was pumping (the place I stayed at had no breast pump) so I had to walk back and forth to the hospital every 2 1/2 hours then go back to the room and by the time I got there had to go back by my daughter </t>
  </si>
  <si>
    <t xml:space="preserve">Family support and events 
Having our own space and not share space
</t>
  </si>
  <si>
    <t xml:space="preserve">Her older brother and sister
All our family on both mom and dad's side 
</t>
  </si>
  <si>
    <t xml:space="preserve">The nurses did what they could to help us feel comfortable </t>
  </si>
  <si>
    <t xml:space="preserve">Communication between the different teams of doctors to be better. </t>
  </si>
  <si>
    <t xml:space="preserve">Take time when kids are sleeping to relax and unwind. Let out all your feelings and worries when you need to don't hold anything in. </t>
  </si>
  <si>
    <t>Financial assistance,Peer or professional support for self,Childcare for siblings,Help with tasks of daily living (house/yard/errands/meals)</t>
  </si>
  <si>
    <t>14 hours/ day</t>
  </si>
  <si>
    <t xml:space="preserve">Spending time with friends </t>
  </si>
  <si>
    <t>Time to be together without feeling like we should be caring for our son</t>
  </si>
  <si>
    <t>About half way through treatment I hired a nursing student from Seattle U to come on Friday afternoons for a few hours.  she came recommended by a friend who was interviewing for a nanny.  Thanks to my friend, the process of finding her was relatively simple.  However it took me several months to realize I needed this break.  (My son was 15 months old at diagnosis, so the concept of spending all of my time with him seemed natural)</t>
  </si>
  <si>
    <t>I had less time to be with my friends, BUT my friends rallied around us during treatment stepping up to do things like cleaning our house, organizing meals, helping find a sitter.  Much of our socializing happened with our children, which wasn't an option during most of treatment,  We ended up doing something together once every 3 weeks at our home when my son's counts had bounced back and only if their kids were healthy</t>
  </si>
  <si>
    <t>Sometimes it is easier to say no than go through the trouble to make plans and find somebody to cover caring for my son</t>
  </si>
  <si>
    <t>Mom friends</t>
  </si>
  <si>
    <t>I do now, but I didn't when my son was on treatment</t>
  </si>
  <si>
    <t>Have lunch or dinner with friends, go for a walk and talk, go to the movies, excercise</t>
  </si>
  <si>
    <t>During treatment and for the 2 years after there was significant worry that centered around scans and check ups.  It has been a decade and that worry has dissipated significantly, however things are creeping back now that we have long term side effects that have required hospitalization and testing where results will indicate if more intervention is needed.</t>
  </si>
  <si>
    <t>Spending time with my family</t>
  </si>
  <si>
    <t>Medical tests, neighborhood violence, declining health of adult relatives</t>
  </si>
  <si>
    <t>Watch kids sports games, board games, go out to eat, walk at the dog park, go to the movies</t>
  </si>
  <si>
    <t>We learned a lot about how to support one another and both stepped up 100%.  This has helped us in the decade since.</t>
  </si>
  <si>
    <t>nothing really.....if we had more money we could make home improvements that could improve our quality of life, but it seems petty in the grand scheme of things</t>
  </si>
  <si>
    <t>Exhausting</t>
  </si>
  <si>
    <t>This is not relevant now, but during treatment
Comfort of my own bed
No interruptions 
Privacy (-at the time Children's had double and quads and they were awful)</t>
  </si>
  <si>
    <t>Consistent sleep
Comfort of his own crib
Toys</t>
  </si>
  <si>
    <t>Medical staff
24 hours of making sure everything was OK medically
Connecting with other families in similar situations</t>
  </si>
  <si>
    <t xml:space="preserve">Less unnecessary instructions
Better sleeping accommodation for care givers
Better food for patients and families </t>
  </si>
  <si>
    <t>How to a manage pain meds</t>
  </si>
  <si>
    <t>Speak up.  You are part of your child's treatment team and know him better than anybody else.</t>
  </si>
  <si>
    <t>I wanted to do it on my own.  Perhaps if things were more dire or treatment lasted longer.  As it was we had enough support.</t>
  </si>
  <si>
    <t>sister</t>
  </si>
  <si>
    <t>Clinton, WA</t>
  </si>
  <si>
    <t>27-29</t>
  </si>
  <si>
    <t>the young adult's mom and dad</t>
  </si>
  <si>
    <t>40hrs</t>
  </si>
  <si>
    <t>spending long periods (i.e. entire days) w/ friends away from Seattle</t>
  </si>
  <si>
    <t>Personal care items</t>
  </si>
  <si>
    <t>His/her other parent/s,A professional caregiver/nurse,Friends</t>
  </si>
  <si>
    <t>There was no professional medical care giver available as much as we would have liked</t>
  </si>
  <si>
    <t>Dramatically reduced and friends not asking me out b/c they never knew when was a good time</t>
  </si>
  <si>
    <t>exercise, hike, reading</t>
  </si>
  <si>
    <t>not eating well, less sleep, less exercise</t>
  </si>
  <si>
    <t>11 Male
14 Female</t>
  </si>
  <si>
    <t>Wife</t>
  </si>
  <si>
    <t>30 hours</t>
  </si>
  <si>
    <t>Central Nervous System Condition,Neuromuscular,Immunologic/Infectious</t>
  </si>
  <si>
    <t>Wife
Son
Daughter
Sister
Mother
Father in law
Mother in law</t>
  </si>
  <si>
    <t>Searching quality trusted care in our communities was difficult with wanting a set care of regular providers without the changing or not knowing who was going to show up. Wanted a regular dedicated individual.</t>
  </si>
  <si>
    <t>Always with family as it was our life circumstances with a shared responsibility with our caregiver. Our social life drastically changed and we did not participate or engage in activities that we usually did.</t>
  </si>
  <si>
    <t xml:space="preserve">Beyond the scope of care and time that the occasion was taking place and life circumstances took precedence over social invites </t>
  </si>
  <si>
    <t>At the time somewhat.</t>
  </si>
  <si>
    <t>Sew and craft as well as go shopping</t>
  </si>
  <si>
    <t>You give up something of yourself for the benefit of the need of someone else. It can impact many in many different ways and happen then or years down the road.</t>
  </si>
  <si>
    <t>Family
Religion 
Support</t>
  </si>
  <si>
    <t>Financial 
Time 
Work</t>
  </si>
  <si>
    <t>If affect the children in various ways from emotional to traumatic in various scopes of each of their lives.</t>
  </si>
  <si>
    <t>Going to the vacation cabin</t>
  </si>
  <si>
    <t xml:space="preserve">Sacrifice </t>
  </si>
  <si>
    <t>Respite,Support for my other children,Financial assistance,Peer or professional support for self,Transportation help,Help with tasks of daily living (house/yard/errands/meals)</t>
  </si>
  <si>
    <t>beer with friends, soccer team, movies</t>
  </si>
  <si>
    <t>going out</t>
  </si>
  <si>
    <t>when she was going to have chemo and radiation every day it was very difficult.   But now she takes chemo at home and it is easier.</t>
  </si>
  <si>
    <t>She flew with her sister to Baltimore to be with her grandmother for four days last month.   Now she has started chemo again I don't think I will want her to be away from me for very long.</t>
  </si>
  <si>
    <t>Not going out as much.        I am tired of people feeling sorry for us.</t>
  </si>
  <si>
    <t>When she was sick from radiation we didn't think twice about declining stuff.   I don't know.</t>
  </si>
  <si>
    <t xml:space="preserve">Yes.   I spend a lot of time with my 3 kids and I bike a lot.
I get up early and ride my bike for 30 miles several times a week.   </t>
  </si>
  <si>
    <t>Biking!  Reading, when I am not too tired, knitting, drinking beer with friends</t>
  </si>
  <si>
    <t>Worrying so much.   Worrying about her health, her well being.   Worrying about how much she is missing.   Worrying about her siblings.   Worrying about her school.   Worrying about her worrying.</t>
  </si>
  <si>
    <t>my family, my kitty cat Ernie, biking, reading a damn good book.  Going to see a clever, well written movie, drinking good beer.    (Manny's is my favorite.)
Oh yeah, and kicking the shit out a soccer ball.   A perfect shot on goal is thing of joy.</t>
  </si>
  <si>
    <t>Who is reading all this?    
1. my daughter's health
2. worrying about my daughter's health
3. my kids well being</t>
  </si>
  <si>
    <t>movies, games, eating, baseball, camping, getting together with cousins</t>
  </si>
  <si>
    <t>I don't know.    Our marriage is a comfort to us.</t>
  </si>
  <si>
    <t>cancer go away</t>
  </si>
  <si>
    <t>would like to take family trip but bills are piling up</t>
  </si>
  <si>
    <t>tiring</t>
  </si>
  <si>
    <t>my kitty cat, talking to my other kids about school, sleeping in my bed</t>
  </si>
  <si>
    <t>the kitty cat, sleeping in her bed, not being bothered at night for prods and pokes</t>
  </si>
  <si>
    <t xml:space="preserve">knowing that she was safe and getting excellent care
not having to fix her feeding tube when she had one.
</t>
  </si>
  <si>
    <t>if our kitty could visit my daughter in the hopsital.   Or she could play with kitties.</t>
  </si>
  <si>
    <t xml:space="preserve"> i don't know am tired</t>
  </si>
  <si>
    <t>Respite,Other</t>
  </si>
  <si>
    <t>schooling</t>
  </si>
  <si>
    <t xml:space="preserve">A resident mouser named Buster?   </t>
  </si>
  <si>
    <t>We have the only one found across the world, minor duplication on the distil porting of chromosome q18 between 21.1 and 21.2. It took 3 years of testing to find since we had a normal pregnancy and delivery. At 3mo I started asking why he wasn't moving or gaining muscle, etc. I was told not to compare my child to his older brother. At 8mo they allowed us for piece of mind to go to children's, and we've had every test under the sun done including a muscle biopsy, nerve conduction study, MRI, eeg, ekg, etc... it acted like a muscular dystrophy at first. He was very hypotonic and the neurologist said he was 99%certain it was SMA Type II, and our son wouldn't live to be 20. After that test was negative, we played "stump childrens" for the next 3 years.</t>
  </si>
  <si>
    <t>Paperwork, housework, self care, friendships, dinner, sleep or rest of any kind.</t>
  </si>
  <si>
    <t>All. I scheduled a dinner meeting out once a month in a women's professionals league where I could obtain CPE credits, and drink a glass of wine and not obsess about my son for one evening a month.</t>
  </si>
  <si>
    <t>Grocery shopping, clothes shopping for basic clothing, every errand to be honest. There was no time unless you could squeeze it inbetween therapies.</t>
  </si>
  <si>
    <t xml:space="preserve">We became team mates who split duties and picked up when the other had to work more. Our relationship has/had always been strong. We were married for 8 years prior to having children, so we really liked each other. We had been married over a decade when we had our special child and it really took its tole. We would stop every once in a while to check in, like we will get through this rough part, and then we can get back to focusing on us. We do better now that things are not as acute with our child and we've gotten over the shock and the looking for others and fear of the unknown, but it's still difficult. We still had sex at least. Some don't even get that. We found it a stress reliever and really had to for our own personal health.  
Time just for us has been few and far between. Once in awhile now we try to get away for a weekend to reconnect, and it's nice! We forget about each other, and it's nice to remember who we are every once in awhile. </t>
  </si>
  <si>
    <t>Husband and grandma.
His older brother walks him to school.</t>
  </si>
  <si>
    <t xml:space="preserve">People with the patience and dedication to learn to understand our complex child are few and far between. Our child is so expensive we can't pay for those at that level. </t>
  </si>
  <si>
    <t xml:space="preserve">My mother will take the boys over night to give us a night out every once in awhile. We consider ourselves lucky to get that.
</t>
  </si>
  <si>
    <t>No one understands where we r coming from.  We are too special for typical and too typical for special needs families. 
We compartmentalise. We have friends who we never talk about our children and this we do, but usually never can we be ourselves. My aunt and uncle in their late 60's early 70's who have now an adult child with a Fontan Shunt, we consider our best friends. They had a medically special child who lived when most did not. So people who understood them often fell out of friendship if their own child passed.</t>
  </si>
  <si>
    <t xml:space="preserve">It happens. We have a few trusted people. My son has only ever been to one house by himself as a "play date", and those are parents of an only child who is my older son's best friend for the last 7 years. We had watched their son so much they called us his aunt and uncle, and they are the only ones who have ever offered to take both for us so we could go out on a date like we do for them quite frequently. Other than that we have a respite care provider we have to book out far in advance, and she's not readily available. </t>
  </si>
  <si>
    <t xml:space="preserve">A best friend. 
My hairdresser to get my hair done once every few months. 
</t>
  </si>
  <si>
    <t xml:space="preserve">No </t>
  </si>
  <si>
    <t>Bike ride, hike, go out for drinks with friends, go to coffee, just sit and not be touched.</t>
  </si>
  <si>
    <t xml:space="preserve">I used to think I could do anything, or figure a way to do anything. I got a five year degree with a cpa designation in three years while working full time. I've am a driven person to a fault. 
Now some days I can't put a complete sentence together. I feel overwhelmed at times by the unknown. I become obsessive in trying to do more or am I doing enough, what if I just looked harder for answers or a pattern to his behavior, if only I did his or that then I would know for sure. But the truth is I will never know. What I'm doing has to be good enough. I have to set aside my compulsion or I lose myself to it, and my family and marriage suffer. 
I have a hard time spending time and money on myself. I know I could eat better if I took that time but it is time consuming and I don't have the time. I wear what I have because I have clothes. It'd be nice to get dressed up in something new and take out my hubbie for a night on the town in something hot! But that takes planning and time and money and we are usually pretty tapped all the way around. </t>
  </si>
  <si>
    <t>My children, husband and being outside in our beautiful area!</t>
  </si>
  <si>
    <t>Money, insurance, the unknown</t>
  </si>
  <si>
    <t>Go on a hike. Throw rocks on the beach. Go on an adventure.</t>
  </si>
  <si>
    <t xml:space="preserve">We forget sometimes that we do need the other just for us. My husband at one point felt he had lost me, and went looking for an uncomplicated outlet that he didn't have to discuss everything heavy with all the time. 
It's hard. </t>
  </si>
  <si>
    <t>We are food</t>
  </si>
  <si>
    <t>Richland, WA</t>
  </si>
  <si>
    <t>Girl: 12 at diagnosis, now 14
Boy:11 at diagnosis, now 13
Girl:7 at diagnosis, now 9
Boy, patient:4 at diagnosis, now 6</t>
  </si>
  <si>
    <t>Going out with friends, family get togethers, any unnecessary appts</t>
  </si>
  <si>
    <t>It's easier for me to say the ones that AREN'T neglected. Medical appts, pharmacy, groceries, paying bills</t>
  </si>
  <si>
    <t xml:space="preserve">Often times, the older ones tend to "fend" for themselves, as well as help with the younger ones. Things like helping them with their homework, or one on one "dates", rarely happen anymore. </t>
  </si>
  <si>
    <t>Everything. We tend to be a tag team, vs a team that works together. Its one or the other of us. Our 9 yr old is so traumatized, she won't sleep without mom, so even sleeping arrangements aren't "normal". No dates, no alone time.</t>
  </si>
  <si>
    <t>Being that we had to move to a completely unfamiliar area for his treatment, we don't know anyone, let alone trust anyone with his care. Aside from that, there aren't many who are willing to care for a child who has cancer as well as autism. His behaviors can be very hard to handle and require a lot of patience.</t>
  </si>
  <si>
    <t xml:space="preserve">I haven't had a social life since diagnosis. I'm lucky to leave the house during the 10 or so days that follow his monthly chemo/high dose steroid week. </t>
  </si>
  <si>
    <t xml:space="preserve">If Hubby isn't available, I don't go. </t>
  </si>
  <si>
    <t xml:space="preserve">My extended family, very few friends </t>
  </si>
  <si>
    <t>I would love time with friends, or even a day to just relax and read a good book. Before diagnosis, I was into running, but I haven't been able to do that since.</t>
  </si>
  <si>
    <t>I haven't any diagnosises, as I haven't been to the dr at all in the almost 2 yrs since he was diagnosed, but I gained a lot of weight and just feel awful. Extremely fatigued.</t>
  </si>
  <si>
    <t xml:space="preserve">My children, my children, and my children :) </t>
  </si>
  <si>
    <t>Cancer, Autism, Type 1 Diabetes</t>
  </si>
  <si>
    <t>They have all been affected in many ways. I've noticed my teens being more moody, depressed, withdrawn. My 9 yr old won't sleep in her own room, severe separation anxiety. They are all very emotional and just plain exhausted.</t>
  </si>
  <si>
    <t>We like to play board games, go to the park, take walks, go on "trips" to places we haven't been before</t>
  </si>
  <si>
    <t>Both of us are less patient and more frustrated. We are running on empty, have no time for each other, and if we do find a few minutes, it's often spent communicating about the kids' needs. I can't think of a way that it HASN'T been affected. It's pretty nonexistent at the moment.</t>
  </si>
  <si>
    <t>We were able to stay at the Ronald McDonald House for the 9 months of his intense chemotherapy treatment. At the point when he was released to go further, neither of us were working, and no apartments would give us the opportunity to rent without income. We were at the point of being referred to homeless shelters, with 2 immune compromised kids. There needs to be more support for families that are transitioning their whole lives in order for their kids to receive this life saving treatment they need</t>
  </si>
  <si>
    <t xml:space="preserve">Getting hired for a job with a medically fragile child is hard on its own, but even if you're able to obtain it, they often get tired of you calling in for emergency trips to the ER for fevers or unexpected inpatient stays. 
Expenses only get larger. Bills are still due, and then you have to have gas money in case of emergency, extra supplies of this or that, refills of this med or that (sometimes that the insurance won't cover or think its too soon to refill). It's the only time in my life that rent wasn't the first priority, his life is. </t>
  </si>
  <si>
    <t>We can't afford birthdays, holidays, any extras at all. Keeping them in clothes as they grow has been a hardship in itself, let alone anything "fun"
The only fun things we've been able to do with our kids are things that were gifted to us somehow.</t>
  </si>
  <si>
    <t>Well, not being able to do anything fun with kids who really need and deserve the break can be quite disappointing, for everyone. They get depressed and upset, and we get depressed and upset.. and we all clash. it just wears on you..</t>
  </si>
  <si>
    <t xml:space="preserve">Stressful. </t>
  </si>
  <si>
    <t>Having my kids with me, my bed, privacy</t>
  </si>
  <si>
    <t>His own things, his personal space, being able to do his own thing</t>
  </si>
  <si>
    <t xml:space="preserve">the superb care they take of him, they way they will do anything to help, </t>
  </si>
  <si>
    <t xml:space="preserve">I'm not sure that it could really.. </t>
  </si>
  <si>
    <t>I don't know that anything could have prepared me for this life</t>
  </si>
  <si>
    <t>To rally in the troops, because you're going to need the help! And to fund-raise as much as you can in the beginning, when everyone is willing to help, to utilize every resource you can and know you're not being selfish as they have to sustain you for a LONG time to come...</t>
  </si>
  <si>
    <t>Respite,Support for my other children,Help with social service programs,Financial assistance,Insurance assistance,Transportation help,Help with tasks of daily living (house/yard/errands/meals)</t>
  </si>
  <si>
    <t>KENNEWICK washington</t>
  </si>
  <si>
    <t>Death was blamed on birth injury H.I.E  HYPOXIC ISCHEMIC ENCEPHALOPATHY but his death certificate did not state he drown in his vomit from lack of and substandard care at weeping ridge North LLC in Spokane washington..many more photos and documented abuse that is overlooked because of the limited care homes for trach babies</t>
  </si>
  <si>
    <t xml:space="preserve">Weeping ridge North LLC in Spokane washington.. </t>
  </si>
  <si>
    <t xml:space="preserve">H.i.e. hypoxic ischemic encephalopathy.. </t>
  </si>
  <si>
    <t>All social activities were because of the severity of care and any problems that would Rise with respiratory anything</t>
  </si>
  <si>
    <t xml:space="preserve">Anything to do with me or dad ..we kept all of zades stuff handled </t>
  </si>
  <si>
    <t>All of them.. we split after death of our chikd</t>
  </si>
  <si>
    <t>Because Zade  required rn or Lon it was very hard.. we had the most problems with nursing company for in home care..they called CPS with false claims to cover themselves not putting nurses in our home and LIEING about it..zades Care team (his regular scheduled nurses) knew nothing about it but nursing co.oant owner said over and over she called everyone which was a lie</t>
  </si>
  <si>
    <t>Because I was always home my social life was not as important as my son</t>
  </si>
  <si>
    <t>My son and his dad</t>
  </si>
  <si>
    <t>No but I didn't want it</t>
  </si>
  <si>
    <t>I lost all that with my son but I did it willingly.. he needed me more</t>
  </si>
  <si>
    <t>I suffer from ptsd many years before my son but it amplified and his death made it worse.. I am a mess and trying to find services to help me and help me maintain good physical heath in the midst of this state killing my son</t>
  </si>
  <si>
    <t xml:space="preserve">My children </t>
  </si>
  <si>
    <t>My son's death , me being ok, getting services to deal with someone killing my son and nobody caring about it or doing anything about it and I'm not getting anybody to help battle this state for at least my son's civil rights let alone the  fact a licensed facility received my son alive and gave him back dead and not even an I'm sorry or his belongings returned..4000.00 dollar pair of hearing aids and his luggage plus clothes and personal belongings I cannot get back..they said I threatened their life so they could say that I was out of pocket but I never said anything to anyone..this had defindefinantly out my life in a stand still and I'm not ok with it</t>
  </si>
  <si>
    <t>We went out to the park and on drives and spent time playing and loci g 24hrs a day now they killed Zade so I'm a broken mom</t>
  </si>
  <si>
    <t>We were great when Zade was alive .it was hard and trying but now that he's gone and he does the way he did when he was supposed to be home with us it has ruined our relationship now I lost my son and his dad</t>
  </si>
  <si>
    <t>We did not move..they moved Zade in these homes so I drove back and forth everyday over two hours one way to care for Zade daily</t>
  </si>
  <si>
    <t>We did not move they moved our child in these homes</t>
  </si>
  <si>
    <t>This split our whole family up and put our sons life was taken</t>
  </si>
  <si>
    <t xml:space="preserve">We lived at our residence in Kennewick and they moved Zade 2 hrs away..over 2 hrs a way one way </t>
  </si>
  <si>
    <t>Zade could have been home where he belonged</t>
  </si>
  <si>
    <t>All of our money went to our sons care and medical equipment needed that the state does not or had too much trouble getti g them to provide</t>
  </si>
  <si>
    <t xml:space="preserve">The everyday travel and gas and wear and tear on my car and my emotional well being </t>
  </si>
  <si>
    <t>Very trying and financially draining..plus very emotionallemotionally draini g</t>
  </si>
  <si>
    <t xml:space="preserve">My son being happy and HEALTHY..the personal connection to home and our son being there </t>
  </si>
  <si>
    <t xml:space="preserve">His health happiness and his ability to stay alive </t>
  </si>
  <si>
    <t>The closeness of all the workers and social workers ..the nurses who cared for our child and the learning experiences we had there</t>
  </si>
  <si>
    <t xml:space="preserve">More services for the parents who are there with THIER kids.. </t>
  </si>
  <si>
    <t>For him to stay away from state facilities which he shouldn't have been in anyway and that I wish I would have known not everyone in their career especially with non verbal kids does it with compassion and money is more important to most of them</t>
  </si>
  <si>
    <t>Always report what's not ok and parents know more than they ever could about THIER kids so they need to listen</t>
  </si>
  <si>
    <t>Referral or references for alternate caregiver service or options,Help with social service programs,Financial assistance,Insurance assistance,Peer or professional support for self,Transportation help,Other</t>
  </si>
  <si>
    <t>Services for disciplinadisciplinary actions on those in power who abuse their title against innocent children and their famikies</t>
  </si>
  <si>
    <t>They killed my son..they lie about care and procedure and have never been accountable..im still looking for help in my son's case</t>
  </si>
  <si>
    <t xml:space="preserve">Please if you have any information or resource for my son's death in a facility or where or who I can go to..this stuff needs to stop..he was the 1st out of 3 children who passed in a years year's time at this 1 same place and all were UNRESPINSIVE unresponsive and dehydrated and beyond saving at the time of 911 calls...im lost and broken and want zadeslaw in effect and these idiots to be accountable </t>
  </si>
  <si>
    <t>Forks</t>
  </si>
  <si>
    <t>Clallam</t>
  </si>
  <si>
    <t>32-current</t>
  </si>
  <si>
    <t>Spending time with friends, other family members, other children, theater, camping, concerts, going out to dinner or lunch, etc.</t>
  </si>
  <si>
    <t xml:space="preserve">Sex and intimacy. Just having adult conversations to help each other take your mind off everything </t>
  </si>
  <si>
    <t>Grandparents, aunts</t>
  </si>
  <si>
    <t xml:space="preserve">Most people are not equipped to handle children with cancer. Line care, hooking up IV fluids, antibiotics and medication management. It is extremely difficult to let go of the control in fear of a bad outcome. </t>
  </si>
  <si>
    <t xml:space="preserve">You become distant with friends because you have bigger priorities but it also brings your true friends and family closer </t>
  </si>
  <si>
    <t xml:space="preserve">Friends and family </t>
  </si>
  <si>
    <t>All of the above and sometimes just shopping by yourself</t>
  </si>
  <si>
    <t>Always trying to stay positive takes its toll on a person. Also anxiety was nothing I ever knew until this time in my life</t>
  </si>
  <si>
    <t xml:space="preserve">Children, husband and other family </t>
  </si>
  <si>
    <t>Illness money and the fear of the unknown</t>
  </si>
  <si>
    <t>Sporting events, games, camping, concerts, vacationing</t>
  </si>
  <si>
    <t xml:space="preserve">Having a terminally ill child causes great stress in a marriage for various reasons including lack of quality time spent together, lack of intimacy, disagreement on treatment and how to care for child and resentment toward each other </t>
  </si>
  <si>
    <t xml:space="preserve">I got a leave of absence from work my husband worked 4 ten he shifts through the weekend since it was easier for family to help in the weekend and then he would travel back over during the week. Our other two children rotated between grandparents every other week and then came in the weekends with grandparents </t>
  </si>
  <si>
    <t xml:space="preserve">Very hard in the other children being away from the family </t>
  </si>
  <si>
    <t>Rented a temporary furnished apt/home</t>
  </si>
  <si>
    <t>It would have been nice for everyone to be together but have someone to watch them if the sick child had appointments etc</t>
  </si>
  <si>
    <t xml:space="preserve">Our community was very generous and held lots of fundraisers for us. But money is a huge stresss especially with trying to pay for two households </t>
  </si>
  <si>
    <t xml:space="preserve">Very tiresome boring stressful and cramped no privacy </t>
  </si>
  <si>
    <t>Bed privacy own space and a stove!</t>
  </si>
  <si>
    <t>Their room ,sisters, personal things pets and family</t>
  </si>
  <si>
    <t>Nursing staff and the other family members we met, the volunteers and child life specialists</t>
  </si>
  <si>
    <t>We had two children at the same time so a joint room would have been nice and a kitchen area for cooking and a space where the whole family could gather</t>
  </si>
  <si>
    <t>Not sure</t>
  </si>
  <si>
    <t>Understand you have no control, be flexible and ADVOCATE for your child and yourself!</t>
  </si>
  <si>
    <t>Referral or references for alternate caregiver service or options,Support for my other children,Help with social service programs,Insurance assistance,Peer or professional support for self,Childcare for siblings,Help with tasks of daily living (house/yard/errands/meals)</t>
  </si>
  <si>
    <t>10 hrs a day</t>
  </si>
  <si>
    <t>Neuromuscular,Chromosomal/Genetic,Metabolic/Biochemical,Heart &amp; Lung Condition,Immunologic/Infectious,Other</t>
  </si>
  <si>
    <t xml:space="preserve">Mitochondrial DNA depletion syndrome, liver disease, lipodystrophy' metabolic syndrome, immundio defincy, </t>
  </si>
  <si>
    <t>Relating with peers at any level</t>
  </si>
  <si>
    <t xml:space="preserve">Living life
</t>
  </si>
  <si>
    <t>Finding a caregover available the hours needed..</t>
  </si>
  <si>
    <t>We lived a different life, didn't mesh with typical families, didn't experience the mile stones, no graduations, no proms, no date nights, very few opportunities to establish social circles.</t>
  </si>
  <si>
    <t xml:space="preserve">My child would have felt uncomfortable being taking care of, your question assumes a child in question is totally incapable of taking care of one selves, critical care kids are on a spectrum, wide range of needs, but similar outcomes., </t>
  </si>
  <si>
    <t>Close friends, visiting family across the country</t>
  </si>
  <si>
    <t>Yes but not the freedom of making my own schedule</t>
  </si>
  <si>
    <t>Coffee with friends, yoga, tennis</t>
  </si>
  <si>
    <t xml:space="preserve">Relating,to someone,who gets it, </t>
  </si>
  <si>
    <t>My children and wine</t>
  </si>
  <si>
    <t>Uncertainty of my sons pragnosis</t>
  </si>
  <si>
    <t>Use to like to go to museums, take road trips</t>
  </si>
  <si>
    <t>We are not on the same page with regards with how to ,an age my sons illness.</t>
  </si>
  <si>
    <t xml:space="preserve">Full time aid
</t>
  </si>
  <si>
    <t>Clear ER protocol in place</t>
  </si>
  <si>
    <t>chronic conditions have a different process with regards to caregiving</t>
  </si>
  <si>
    <t>You need to do your homework!</t>
  </si>
  <si>
    <t>Help with social service programs,Peer or professional support for self</t>
  </si>
  <si>
    <t xml:space="preserve">Grandmother </t>
  </si>
  <si>
    <t>Gas in the car, grocery shopping,  get into the library to print out documents</t>
  </si>
  <si>
    <t xml:space="preserve"> I seldom have time to spend alone and talk .</t>
  </si>
  <si>
    <t xml:space="preserve"> I would find it very difficult to find anybody that I trust enough to care for her the way I feel she needs to be cared for.</t>
  </si>
  <si>
    <t>I have no time for a social life</t>
  </si>
  <si>
    <t xml:space="preserve"> I am unable to attend social events because I cannot leave her with anybody especially of her counts are too low.</t>
  </si>
  <si>
    <t xml:space="preserve"> Read.  Exercise. </t>
  </si>
  <si>
    <t xml:space="preserve"> I am constantly worried about her I am stressed and currently I have the flu.</t>
  </si>
  <si>
    <t>My grandbaby, my husband and sadly my car.</t>
  </si>
  <si>
    <t xml:space="preserve">My daughter, her father, bills, </t>
  </si>
  <si>
    <t xml:space="preserve">Picnics, scenic drives. </t>
  </si>
  <si>
    <t xml:space="preserve"> We have a very little time for each other.  And when we do we are very stressed out.</t>
  </si>
  <si>
    <t xml:space="preserve"> The father of the child is currently living with us.  He is not my son or my family.  It is very stressful to say the least.</t>
  </si>
  <si>
    <t xml:space="preserve"> I had to stop working to take care of the child.  We have taken out three loans and refinanced our house.  The money is almost gone.</t>
  </si>
  <si>
    <t xml:space="preserve"> Lack of money causes stress.  Lack of money is the number one cause of conflict in marriages.</t>
  </si>
  <si>
    <t xml:space="preserve">Sad lonely full of worries </t>
  </si>
  <si>
    <t xml:space="preserve">My own food, bed and freedom </t>
  </si>
  <si>
    <t>Better nurses.</t>
  </si>
  <si>
    <t>Side effects of certain drugs!</t>
  </si>
  <si>
    <t>Research!!!</t>
  </si>
  <si>
    <t>Financial assistance,Peer or professional support for self</t>
  </si>
  <si>
    <t>Most</t>
  </si>
  <si>
    <t>Paperwork</t>
  </si>
  <si>
    <t>Almost all</t>
  </si>
  <si>
    <t>Shopping, opening mail, paying bils</t>
  </si>
  <si>
    <t>Intimacy, talking about bills or anything other than the needs of our ill child</t>
  </si>
  <si>
    <t>I only trust me and her father to care for all her needs</t>
  </si>
  <si>
    <t>I occassionally leave her overnigjt at the hospital with her father so I can go home to be with oir younger child and prepare for work the next day. I work in my home</t>
  </si>
  <si>
    <t xml:space="preserve">I don't socialize outside of taking care of our child. </t>
  </si>
  <si>
    <t xml:space="preserve">We would not leave the responsibility to care for our child to others. </t>
  </si>
  <si>
    <t>A friend</t>
  </si>
  <si>
    <t>Spa, luch with friends, go to movies, shop, church attendence</t>
  </si>
  <si>
    <t>I have anxiety, some depression, insomnia and sleep deprevation</t>
  </si>
  <si>
    <t>My children, my husband, my business</t>
  </si>
  <si>
    <t>My childs illness, unpaid bills/not enough money, not sleeping well</t>
  </si>
  <si>
    <t>Go to the park, go to the beach, travel, museum, hikes, visit zoo, play games, listen to music, camping</t>
  </si>
  <si>
    <t>We dont have enough time for eachother, yet I love him more than ever. I lean on him more than ever to be there for our children</t>
  </si>
  <si>
    <t>Less unpaid bills, my husband could have time for full time work instead of helping to care for our ill child</t>
  </si>
  <si>
    <t>My husband has had to work only part time to make caring for our child possible</t>
  </si>
  <si>
    <t>We are barely making ends meet</t>
  </si>
  <si>
    <t>Exhausting, stressful, sad,
Scary</t>
  </si>
  <si>
    <t>Sleepong better without as much interuption from nurses and beeping machines, my bed, my shower</t>
  </si>
  <si>
    <t>Comfortable sureoindings, sleeping without interuption from nurses and beeping machines, friends, freedom to roam</t>
  </si>
  <si>
    <t>The kind nurses, clean rooms, medical help always near</t>
  </si>
  <si>
    <t>Less beeping machines, more comfortable overnight sleeping furniture for parents</t>
  </si>
  <si>
    <t>I dont know</t>
  </si>
  <si>
    <t>Dont be afraid to ask questions to the medical care providers</t>
  </si>
  <si>
    <t>Financial assistance,Insurance assistance,Peer or professional support for self,Childcare for siblings,Help with tasks of daily living (house/yard/errands/meals)</t>
  </si>
  <si>
    <t xml:space="preserve">Yes, our child has needed to stay connected to friends even when kept in isolation. Music has been healing during the illness. Comfortable sleeping for overnight for parents so they can be with their child. Every moment together is precious. </t>
  </si>
  <si>
    <t xml:space="preserve">Father
Grandparents 
Aunt
Uncle
</t>
  </si>
  <si>
    <t>Both kids stayed with grandparents.  Stressful for me and my parents  (their grandparents)</t>
  </si>
  <si>
    <t xml:space="preserve">I didn't go to many events I was invited to, but I also made lifelong friendships I may not have, otherwise. </t>
  </si>
  <si>
    <t>Girlfriends/other moms</t>
  </si>
  <si>
    <t xml:space="preserve">Walk, read, hang with friends </t>
  </si>
  <si>
    <t xml:space="preserve">4 years after her treatment ended, I was diagnosed with,breast cancer  (no family history). </t>
  </si>
  <si>
    <t xml:space="preserve">Kids/Family 
Friends 
Faith </t>
  </si>
  <si>
    <t>Finances 
Divorce 
Health</t>
  </si>
  <si>
    <t xml:space="preserve">Boardgames
Hike 
Dog to beach 
Movies </t>
  </si>
  <si>
    <t>Just realized how much I did solo</t>
  </si>
  <si>
    <t>It wasn't great to begin with, but I had no time to work on it</t>
  </si>
  <si>
    <t xml:space="preserve">House cleaning </t>
  </si>
  <si>
    <t xml:space="preserve">More bills = more stress
Life is short, money won't be the reason for us not doing something 
</t>
  </si>
  <si>
    <t xml:space="preserve">Tiring 
Fearful 
</t>
  </si>
  <si>
    <t>Don't
Dog
Own Bed - or at least a comfy one</t>
  </si>
  <si>
    <t xml:space="preserve">Dog
Brother 
Friends </t>
  </si>
  <si>
    <t>Felt safe with medical team close
Occasional shower
Parent massage</t>
  </si>
  <si>
    <t>Comfy bed
Dog visits</t>
  </si>
  <si>
    <t>Chemo can cause dehabilitating constipation. 
Stretching/Yoga could have gelped with foot drop</t>
  </si>
  <si>
    <t xml:space="preserve">Trust your docs instead of trying to find answere/alternatives </t>
  </si>
  <si>
    <t>Support for my other children,Help with social service programs,Financial assistance,Insurance assistance,Peer or professional support for self,Transportation help</t>
  </si>
  <si>
    <t>Female 10 years old</t>
  </si>
  <si>
    <t xml:space="preserve">Could not go to work as often as I used to.  </t>
  </si>
  <si>
    <t xml:space="preserve">Time with friends when his absolute neutrophil count is too low or if he is hospitalized for fever or blood transfusions.  He no longer plays soccer.
He no longer takes swimming lessons.
Too weak. Too ill.  He is embarrassed to have his NG tube around friends from school, so he is asking to be homeschooled but then really misses his friends too. </t>
  </si>
  <si>
    <t xml:space="preserve">Back to school supplies shopping.
My own doctor appointments for myself have been neglected. 
</t>
  </si>
  <si>
    <t xml:space="preserve">While our son was in the hospital for the entire summer, there were days I really felt horrible about leaving our daughter at a friends house.  She did not have a bath or shower for over a week sometimes. I would come home terribly sleep deprived &amp; have to make sure she took a shower, brushed her teeth.   The most basic simple things became so much more difficult.  She was in a car accident with grandma while we were at the hospital with our son.  That was very stressful. </t>
  </si>
  <si>
    <t xml:space="preserve">Communication began to break down early on.  We had no alone time. 
Very very hard on the marriage. </t>
  </si>
  <si>
    <t xml:space="preserve">Tube feeding &amp; medication administration &amp; frequent temperature checks.  We did not trust the grandparents with these responsibilities &amp; they did not even want any of those responsibilities!   It is difficult because the grandparents either live too far away or they have their own medical issues preventing them from being able to help. </t>
  </si>
  <si>
    <t>The community stepped up and offered support in several ways &amp; we have made new friends indeed, yet still do not have the time for social activities while our son is still acutely ill.</t>
  </si>
  <si>
    <t xml:space="preserve">Next door neighbors. </t>
  </si>
  <si>
    <t xml:space="preserve">Missing the ability to exercise and missing the ability to cook my paleo meals fresh at home.  My body is not happy with me these days. </t>
  </si>
  <si>
    <t xml:space="preserve">I have Hashimotos thyroiditis.  I have not been able to care for myself as easily &amp; have neglected my own doctor visits.  </t>
  </si>
  <si>
    <t>We need a house cleaner &amp; a cook.  Lol.  That would help tremendously!</t>
  </si>
  <si>
    <t>Respite,Support for my other children,Financial assistance,Childcare for siblings,Help with tasks of daily living (house/yard/errands/meals)</t>
  </si>
  <si>
    <t>father</t>
  </si>
  <si>
    <t>3/4 of the week</t>
  </si>
  <si>
    <t>spending time with my adult friends was low priority during this time</t>
  </si>
  <si>
    <t>A grandparent, and two aunts came to spend the night at the hospital to give us (the parents) a small break.</t>
  </si>
  <si>
    <t xml:space="preserve">We had volunteers in the family and family friends who were more than willing to help at the hospital, but it was a requirement that a parent/guardian come to attend each radiation session and to be present at all clinic appointments, which were pretty much every other day.  We could have a grandparent/aunt spend one night and sign them up to be able to sign release papers to come home from short inpatient stays, but they didn't know anything about her day to day care or meds.
</t>
  </si>
  <si>
    <t>My husband and I had to work as a team and I think in some ways it improved our communication.  We didn't have time or energy to spend any time with family friends or do anything with our younger siblings much... all our weekends were taken up usually with blood checks, blood transfusions, or inpatient chemo sessions.  Most evenings were spent at clinic appointments, driving to/from the hospital, or with the school tutor.</t>
  </si>
  <si>
    <t>co-workers</t>
  </si>
  <si>
    <t>I spent a lot of personal time hanging out at the hospital.  My daughter spent most of her stays sleeping and watching TV.</t>
  </si>
  <si>
    <t>scrapbooking, getting my nails done, reading, planning for my classroom</t>
  </si>
  <si>
    <t>The "what ifs" and survivor guilt.</t>
  </si>
  <si>
    <t>My kids, my family, my dog.</t>
  </si>
  <si>
    <t>Cancer, other people's expectations, and trying to maintain my job presence.</t>
  </si>
  <si>
    <t>play games, computer, watch movies, go to Seattle and wander around</t>
  </si>
  <si>
    <t>Split duties at the hospital for in patient chemo was hard, because one of us was always away.</t>
  </si>
  <si>
    <t>Thankfully Seattle Children's took our insurance and had wonderful financial options.</t>
  </si>
  <si>
    <t>We are lucky to have very good insurance during treatment.</t>
  </si>
  <si>
    <t>It felt never ending.</t>
  </si>
  <si>
    <t>Our dog, our bed, access to our pantry/food.</t>
  </si>
  <si>
    <t>DOG!  her room, her toys, her friends</t>
  </si>
  <si>
    <t>Wonderful doctors, nurses, and a network of other parents who have gone through this.</t>
  </si>
  <si>
    <t>The food.  I've heard it is way better now!</t>
  </si>
  <si>
    <t>I wish I had met or at least online connected with other families with similar experiences or who had kids going through the same thing.</t>
  </si>
  <si>
    <t>Join a support group or online place to ask questions or share concerns in a safe environment.</t>
  </si>
  <si>
    <t>Referral or references for alternate caregiver service or options,Support for my other children,Peer or professional support for self,Help with tasks of daily living (house/yard/errands/meals)</t>
  </si>
  <si>
    <t>You are doing great work!</t>
  </si>
  <si>
    <t>Oncology/Cancer,Chromosomal/Genetic</t>
  </si>
  <si>
    <t xml:space="preserve">Dinners out, movies, etc. </t>
  </si>
  <si>
    <t>Hair cuts, shopping other than Amazon, doctor/dentist appointments for me</t>
  </si>
  <si>
    <t xml:space="preserve">Private conversations- we just didn't/don't have the opportunity to discuss things without our children around to hear. </t>
  </si>
  <si>
    <t xml:space="preserve">I didn't have anyone but family to trust until we made friends with the nanny across the street. We looked into a nanny service to help us, but even through services I just didn't feel comfortable. </t>
  </si>
  <si>
    <t xml:space="preserve">She was with her grandmother or she was at Camp Goodtimes. </t>
  </si>
  <si>
    <t xml:space="preserve">I have met many other cancer families that have become dear friends. But we had to move across the state from our close friends and we miss them dearly. </t>
  </si>
  <si>
    <t xml:space="preserve">Sometimes she was just too sick. We didn't feel comfortable leaving. Or we just didn't have anyone who understood all of her needs. </t>
  </si>
  <si>
    <t xml:space="preserve">Friends we have made during treatment. </t>
  </si>
  <si>
    <t xml:space="preserve">No. </t>
  </si>
  <si>
    <t xml:space="preserve">Exercise, read, visit with a therapist. </t>
  </si>
  <si>
    <t xml:space="preserve">I have gained a lot of weight and I have some pretty significant anxiety issues that I didn't have before diagnosis. </t>
  </si>
  <si>
    <t xml:space="preserve">My family, my pets, trees and nature. </t>
  </si>
  <si>
    <t xml:space="preserve">worrying about my children's health, keeping track of all of the Doctor appointments, having enough money to cover all of our needs. </t>
  </si>
  <si>
    <t xml:space="preserve">Go hiking, go canoeing, gardening, playing board and card games. </t>
  </si>
  <si>
    <t xml:space="preserve">We don't communicate as well as we did before. We deal with our stress differently and we have trouble talking that through. We're working on things, but it has been more of a challenge ever since diagnosis. </t>
  </si>
  <si>
    <t xml:space="preserve">We lived in my mother in law's basement which added an extra level of stress. We have since moved into our own home. But cost of living is so high we now have a lot more trouble dealing with traffic getting to and from the hospital. </t>
  </si>
  <si>
    <t xml:space="preserve">After she was done with her intensive treatment I was able to go back to work part time from home. That has been a blessing. I am able to work when I need to and also be home with the kids as needed. </t>
  </si>
  <si>
    <t xml:space="preserve">We went down to one income which was challenging, but it showed us what is important in life and it has helped us be better about budgeting. </t>
  </si>
  <si>
    <t xml:space="preserve">Monotonous, boring, lonely. </t>
  </si>
  <si>
    <t xml:space="preserve">Home cooked food. 
Warm cozy blankets and pillows. 
Our dogs. </t>
  </si>
  <si>
    <t xml:space="preserve">Her pets. 
Her friends and family. 
Freedom to walk around and do what she wanted without cords hooked up to her and not having to use a bucket when she went to the bathroom. </t>
  </si>
  <si>
    <t xml:space="preserve">The kind and caring nurses. 
Single rooms. 
Peace of mind knowing we were there doing everything we could to keep our child healthy and someone else was going to relieve me of that caregiving responsibility for a bit. </t>
  </si>
  <si>
    <t xml:space="preserve">The food was horrible when we stayed, though I've heard it has improved quite a bit. We were often lonely - so a way to meet other families would have helped. Things for the parents to do. I appreciated the knitting ladies that would come, but they were only there once a week. </t>
  </si>
  <si>
    <t xml:space="preserve">There was so much information at first that I'm glad the information about caring for her didn't come any faster. </t>
  </si>
  <si>
    <t xml:space="preserve">Don't be afraid to ask for and accept help from others. People come out of the woodwork to help you, let them. Ask lots and lots of questions and take lots of notes. You can't expect to remember everything, so write it down whenever possible. Take care of yourself. Try to eat healthy and exercise. It will help with the stress. </t>
  </si>
  <si>
    <t>Respite,Financial assistance,Insurance assistance,Childcare for siblings,Help with tasks of daily living (house/yard/errands/meals)</t>
  </si>
  <si>
    <t xml:space="preserve">I fully support your mission and I wish you the best of luck as you move forward. </t>
  </si>
  <si>
    <t>Girl 14, Boy 9, girl 7, boy 5, girl 3, boy 1</t>
  </si>
  <si>
    <t>around 120</t>
  </si>
  <si>
    <t xml:space="preserve">I </t>
  </si>
  <si>
    <t>Well we ended up we very few friends</t>
  </si>
  <si>
    <t>massage</t>
  </si>
  <si>
    <t>depression</t>
  </si>
  <si>
    <t xml:space="preserve"> my kids, my husband, church, </t>
  </si>
  <si>
    <t>the buggest bums after her death, knowing how much my other kids where afected, from sister illnesses</t>
  </si>
  <si>
    <t>they felt left at side, depreccion,anxiaty,low grades, worring about sister, worring about them thinking that they could cach cancer from sister</t>
  </si>
  <si>
    <t>Church events playing board games</t>
  </si>
  <si>
    <t>We were taking both day and night our daugther that we did not had any time for ourselfs or our relachionship, our marriages is seriusly sofferring consecuenses.</t>
  </si>
  <si>
    <t>had a better hospice team, and if we had the right care right not so much upsticles</t>
  </si>
  <si>
    <t>not having money to do any social activities</t>
  </si>
  <si>
    <t>food, bed, having your own space</t>
  </si>
  <si>
    <t>bed, sibilings and food from home</t>
  </si>
  <si>
    <t>Child life, nurse care, off course Drs.
playyroom</t>
  </si>
  <si>
    <t xml:space="preserve">Some nurses have better ways of comunicating, 
communicattion, care plan, </t>
  </si>
  <si>
    <t>What was going on  with her treatment</t>
  </si>
  <si>
    <t>Be strong ask ask questions, it does not metter that you repeat the same question over and over untill you fell satisfiying with the answer, and we the care</t>
  </si>
  <si>
    <t>Help with social service programs,Financial assistance,Transportation help</t>
  </si>
  <si>
    <t>35 to 42</t>
  </si>
  <si>
    <t>Brain tumor</t>
  </si>
  <si>
    <t>I went to pt and took a leave of absence.  Brandon came first, my company was very understanding.   Had help from family and friends with my home, meals etc.</t>
  </si>
  <si>
    <t>Going out with friends,  having friends over</t>
  </si>
  <si>
    <t>Seasonal stuff, oil changes, etc</t>
  </si>
  <si>
    <t>Dates, traveling</t>
  </si>
  <si>
    <t>Dad, sometimes grandparents.  The sicker Brandon became the less I'd leave him</t>
  </si>
  <si>
    <t>It was more me not wanting to be away from Brandon and him wanting only me</t>
  </si>
  <si>
    <t>The positive was all of the new people we met.  The negative was I really didn't want to do much</t>
  </si>
  <si>
    <t xml:space="preserve">Girlfriends </t>
  </si>
  <si>
    <t>No but I wanted to be with my son so it was fine</t>
  </si>
  <si>
    <t>Go for coffee, walk on the beach</t>
  </si>
  <si>
    <t>Mentally it sent me into depression.   Anxiety became an issue.  Slept horribly</t>
  </si>
  <si>
    <t>Family, grandkids, work</t>
  </si>
  <si>
    <t>Missing my son, being too busy, being overwhelmed.</t>
  </si>
  <si>
    <t>Boating, children's museum, dog park, go on walks</t>
  </si>
  <si>
    <t xml:space="preserve">We deal with stress differently.  It caused us to argue alot.  Lack of intimacy drew us away from eachother </t>
  </si>
  <si>
    <t xml:space="preserve">We are actually good friends because we share the experience of Brandon </t>
  </si>
  <si>
    <t>It's fine</t>
  </si>
  <si>
    <t xml:space="preserve">Ok, hard to sleep.  Missed being in my own home, missed pets.  Stressed about mail, the yard </t>
  </si>
  <si>
    <t>My bed, my pets, comfort</t>
  </si>
  <si>
    <t>His bed, his dog, freedom</t>
  </si>
  <si>
    <t xml:space="preserve">The care, felt safe, immediate attention </t>
  </si>
  <si>
    <t>More access to doctors</t>
  </si>
  <si>
    <t xml:space="preserve">How hospice services worked </t>
  </si>
  <si>
    <t>Ask questions and advocate</t>
  </si>
  <si>
    <t>33 to 34</t>
  </si>
  <si>
    <t>Natural death resulting from brain cancer.</t>
  </si>
  <si>
    <t>Father and grandmother</t>
  </si>
  <si>
    <t>We were put in touch with Stepping Stones through the social worker at Children's hospital. They came to us.</t>
  </si>
  <si>
    <t>He stayed with his father approximately every other weekend, until the last few months of his life, when he needed constant supervision and I decided it was time to keep him home.</t>
  </si>
  <si>
    <t>A few close friends.</t>
  </si>
  <si>
    <t>Read, crafts, puzzles, TV, go for walks</t>
  </si>
  <si>
    <t>I cannot properly answer this question because I have since been diagnosed with breast cancer. So after my son passed I was tired and anxious, but that may have been related to my own health issues.</t>
  </si>
  <si>
    <t>My family and friends, my job, my music</t>
  </si>
  <si>
    <t>I am relatively poor, I have cancer, and my son died.</t>
  </si>
  <si>
    <t xml:space="preserve">Play board games and video games, do crafts, go for walks, visit friends and family. Before my son got sick, when he was able-bodied, we spent the majority of our time riding bikes, running around the backyard, playing at parks and spray parks, and playing baseball, tennis, and soccer. We also did lots of bowling. </t>
  </si>
  <si>
    <t>I think at the time it caused us to fight even more. He thought I was overprotective and I thought he was not watching our son closely enough. Since he passed, we have both started to cut eachother some slack and are now getting along better than ever.</t>
  </si>
  <si>
    <t>I was lucky enough to have very supportive family and friends who were willing to come over so I could nap or take a shower. But sometimes I had a hard time just giving myself bathroom breaks. I told my son no more walking, but he was very stubborn and constantly tried to anyway, then he would fall and hurt himself. So, that was the worst thing. Taking my eyes of of him for a minute to use the bathroom.</t>
  </si>
  <si>
    <t>He was in the hospital for 24 days. about 6 of these days were spent in the ICU. I was alone with him most of the time. Sometimes I would go many many many hours without eating, since food is not allowed in the ICU, and someone had to be with him at all times. I had to wait for a family member to come visit so I could go eat or shower. Once the hospital had an extra nurse, so she stayed with him for twenty minutes because I was starving. He spent a few days in a regular patient room with a drain in his brain. During those few days, a nurse stayed in the room while we slept, to watch him and make sure his head stayed level and he didn't pull out the drain. They woke me up when he needed to use the bathroom.</t>
  </si>
  <si>
    <t>Clothes and a washer/dryer, kitchen, people to talk to.</t>
  </si>
  <si>
    <t>His brother, his bowling set, his video games.</t>
  </si>
  <si>
    <t>The playroom (when he was well enough to use it), the constant availability of food for the patient, because he liked to eat all the time, and the showers available for family members.</t>
  </si>
  <si>
    <t>At a job, you get a fifteen minute breast every two hours, and a thirty minute break every for hours. That would have been nice.</t>
  </si>
  <si>
    <t>Cherish every moment. Take lots of videos, because it will never be enough. I have a lot,  but I still wish I had more.</t>
  </si>
  <si>
    <t>Support for my other children,Help with social service programs,Help with tasks of daily living (house/yard/errands/meals)</t>
  </si>
  <si>
    <t>male - 4yrs
female - 3 yrs at the time</t>
  </si>
  <si>
    <t>last minute get togethers with friends.  Going out to eat and socialize</t>
  </si>
  <si>
    <t>personal care ie haircuts etc</t>
  </si>
  <si>
    <t>special outings, going on walks</t>
  </si>
  <si>
    <t>husband, grandparents</t>
  </si>
  <si>
    <t xml:space="preserve">caregivers were not available at that time.  </t>
  </si>
  <si>
    <t>Very little social life outside family during that time</t>
  </si>
  <si>
    <t>Most socializing was done in our home.  People came to us.</t>
  </si>
  <si>
    <t>Mostly family.  A few neighbors</t>
  </si>
  <si>
    <t>reading, watching tv, talking on phone with friends and family</t>
  </si>
  <si>
    <t>my husband
my children
my hobbies</t>
  </si>
  <si>
    <t>worry
anxiety
my health</t>
  </si>
  <si>
    <t>they didn't receive as much attention during that time</t>
  </si>
  <si>
    <t>crafting
watching tv</t>
  </si>
  <si>
    <t>the illness drew us closer, but the stress and worry about the child and hospital visits took its toll.  We divorced shortly after the child recovered</t>
  </si>
  <si>
    <t xml:space="preserve">I don't know.  </t>
  </si>
  <si>
    <t>We were a military family and had to use civilian hospitals/doctors at that time.  Much wasn't covered.</t>
  </si>
  <si>
    <t>Grandparents helped ease the burden</t>
  </si>
  <si>
    <t>I dont remember</t>
  </si>
  <si>
    <t>Difficult.  At that time I didn't drive and just getting to the hospital was not easy</t>
  </si>
  <si>
    <t>eating proper food, my bed, and sleep</t>
  </si>
  <si>
    <t>He was too young to know - an infant</t>
  </si>
  <si>
    <t>Nursing staff, life saving treatments, and ?</t>
  </si>
  <si>
    <t>A proper bed to sleep, healthy food</t>
  </si>
  <si>
    <t>this was before internet and we had to rely on the nurses and doctors for any follow up care and treatment info.  The was much more we could have done if we had more information</t>
  </si>
  <si>
    <t>Be your childs advocate and learn all you can about the condition.  Ask questions and demand to know why something is being done and any side effects from that.  Dont be a sheep.</t>
  </si>
  <si>
    <t>Respite,Referral or references for alternate caregiver service or options,Support for my other children,Help with social service programs,Financial assistance,Insurance assistance,Childcare for siblings,Transportation help,Help with tasks of daily living (house/yard/errands/meals)</t>
  </si>
  <si>
    <t>You have a big dream.   If you could provide (for a fee of course)  healthy organic food, that alone would put you ahead of any hospital.  You are needed here and we send you blessings.</t>
  </si>
  <si>
    <t>30-34</t>
  </si>
  <si>
    <t>17 female
15 female
6 male</t>
  </si>
  <si>
    <t xml:space="preserve">Recurring Glioblastoma </t>
  </si>
  <si>
    <t xml:space="preserve">I worked fast food management and often couldn't get schedules done on time and other tedious paperwork. I stopped working when hospice was involved. </t>
  </si>
  <si>
    <t xml:space="preserve">All my friends. The only social activities were for my other kids social events. </t>
  </si>
  <si>
    <t xml:space="preserve">School homework and studying and dental work. </t>
  </si>
  <si>
    <t>Sexual</t>
  </si>
  <si>
    <t xml:space="preserve">Her step dad occasionally and her oldest sister. </t>
  </si>
  <si>
    <t xml:space="preserve">I never got another caregiver. I was scared they would not take care of her properly. Her best friend's mom was my best friend sui spending the night there was totally ok. </t>
  </si>
  <si>
    <t>She would only stay the night at her best friend's house because that was my best friend's daughter. They knew how to take care of Anna</t>
  </si>
  <si>
    <t xml:space="preserve">I don't have very many old friend's but have made new amazing friends in this horrible journey. </t>
  </si>
  <si>
    <t>I didn't like taking her around a bunch of people all the time so we would decline around cold and flu season.</t>
  </si>
  <si>
    <t xml:space="preserve">My best friend or my oldest daughter. </t>
  </si>
  <si>
    <t xml:space="preserve">I didn't but now I have too much since she passed. I miss the chaos. </t>
  </si>
  <si>
    <t>Go out to lunch, shop, read, gaming</t>
  </si>
  <si>
    <t xml:space="preserve">I'm just angry and mad usually. My physical health is ok...but mentally I'm broken. </t>
  </si>
  <si>
    <t>My children
My memories
Music</t>
  </si>
  <si>
    <t>Significant other
Middle child never going to school
Bills</t>
  </si>
  <si>
    <t>One parties too much and is very angry-girl
One just shut down and never leaves her room-girl
And my youngest son is just quiet now and has gained allot of weight. He lost his best friend</t>
  </si>
  <si>
    <t>We love coming and swimming. Anything outside</t>
  </si>
  <si>
    <t xml:space="preserve">Her step dad now experiments with drugs and cheats </t>
  </si>
  <si>
    <t xml:space="preserve">If my significant other would get a job and not do drugs or cheat. Or just leave....That would be best. </t>
  </si>
  <si>
    <t>Siblings activities, personal workout time, time with spouse</t>
  </si>
  <si>
    <t xml:space="preserve">Groceries, home improvements </t>
  </si>
  <si>
    <t>We rarely go out together...maybe once a year</t>
  </si>
  <si>
    <t xml:space="preserve">Siblings, uncles, grandparents </t>
  </si>
  <si>
    <t xml:space="preserve">We have not sought help from anyone outside the family. </t>
  </si>
  <si>
    <t xml:space="preserve">Love bringing awareness to others around me. My friends appreciate my challenges and help when they can, especially emotionally. </t>
  </si>
  <si>
    <t>It hasn't happened often, if at all because we are fortunate to have family near that has been trained to care for our child</t>
  </si>
  <si>
    <t xml:space="preserve">Yes, when she's at school. Not during the summer </t>
  </si>
  <si>
    <t>Run, yoga, food with friends, shop</t>
  </si>
  <si>
    <t>My physical health has actually improved drastically! I am determined to stay fit and strong so I can care for my child on my own, especially in terms of transfers and lifting. Strength and balance are essential. My mental health, unfortunately, has definitely deteriorated due to stress of caring for her and always dreading what the future has in store for us. Very difficult to watch her grow physically, but be extremely delayed. Also hate the critical public eye, judgment, and staring, etc. It seems to be harder to tolerate these days.</t>
  </si>
  <si>
    <t>My children, my health, my family</t>
  </si>
  <si>
    <t>My children, my family, finances</t>
  </si>
  <si>
    <t>Watch movies</t>
  </si>
  <si>
    <t>Texas</t>
  </si>
  <si>
    <t>7 year old son, 4 year old daughter</t>
  </si>
  <si>
    <t>Acute myeloid leukemia (AML)</t>
  </si>
  <si>
    <t>Dinner or meal out</t>
  </si>
  <si>
    <t>Self care, grocery shopping, sibling activities/outings</t>
  </si>
  <si>
    <t>After-school activities, sports, play dates -- all extra time spent at hospital with brother, but no one minded. Errands and activities fall lower on priority list when a child is sick and you don't know how much time you have left with them.</t>
  </si>
  <si>
    <t xml:space="preserve">All aspects. But, I'm sorry, everything falls lower on priority list when your child is sick and needs you, and you don't know how much time is left with them. More help watching my child with cancer was not what was needed -- I wanted to be there for him. Help running errands, watching/shuttling siblings, etc. would have been helpful. </t>
  </si>
  <si>
    <t xml:space="preserve">Husband, grandparents, occasionally nanny (rarely). </t>
  </si>
  <si>
    <t xml:space="preserve">I didn't need caregivers...I needed help with outside responsibilities to free me to take care of my child myself. He needed me, was very ill, and I was unsure of our remaining time together. I never wanted to leave him...or only briefly if he was feeling well. </t>
  </si>
  <si>
    <t xml:space="preserve">Husband and I rotated ONLY when my son was feeling well -- I would never leave him when he was extremely ill. </t>
  </si>
  <si>
    <t xml:space="preserve">Who cares? It was the least of my worries. My child had a poor prognosis leukemia. I would trade my social life for the rest of my life to have him back. That's an honest response. </t>
  </si>
  <si>
    <t xml:space="preserve">Who cares? When your child is fighting cancer happy hour falls last on the list. I'd rather be caring for my son then on a social outing. </t>
  </si>
  <si>
    <t xml:space="preserve">Female friend. </t>
  </si>
  <si>
    <t xml:space="preserve">No, but again, this is so low on the priority list when you are fighting for your child's life. </t>
  </si>
  <si>
    <t xml:space="preserve">None of these when child was sick. Basics...maybe reading and spending time w siblings. </t>
  </si>
  <si>
    <t xml:space="preserve">Poor nutrition, run down, over-the-top stress. It's battle. It's war. I expected nothing more. </t>
  </si>
  <si>
    <t>remaining children, fundraising for pediatric cancer research, friends</t>
  </si>
  <si>
    <t>marriage, sibling social/school difficulties</t>
  </si>
  <si>
    <t>behind in sports / social and other skills due to isolation
;anxiety, fear of bad things happening (they are not naive to tragedy)
- panic attacks</t>
  </si>
  <si>
    <t>travel, board games, play outside, watch movies</t>
  </si>
  <si>
    <t xml:space="preserve">Husband cheated, escalated pot dependency, withdrew, struggled w anger -- husband couldn't handle complete focus shifting to kids in time of crisis. But I would not change a thing -- my focus needed to be on my sick child and his siblings. Husband should have been able to manage himself without sinking so low. </t>
  </si>
  <si>
    <t xml:space="preserve">Ronald McDonald house that was not just a single room with shared kitchen -- a small, furnished apt (like they have for bone marrow transplant patients) would be ideal. But we were more fortunate than most -- we could afford a second living space. </t>
  </si>
  <si>
    <t xml:space="preserve">AML patients spend a huge amount of time inpatient. It was part of the battle -- we regarded it as "whatever it takes to beat this thing". Inpatient's tough when he's feeling well, but appreciated when he was really sick. Seattle Children's is fabulous. It's a matter of perspective. </t>
  </si>
  <si>
    <t>- Zach's ability to play and live outside a single room ( he was often in isolation)
- ease of preparing/administering homemade NG feeds
- more time with all the family</t>
  </si>
  <si>
    <t xml:space="preserve">Provide coaching/help for families to talk about and plan for death, even if they plan to fight to the end. 
</t>
  </si>
  <si>
    <t>11, male
09, male
12, male</t>
  </si>
  <si>
    <t>laundry &amp; dishes at home, writing as employment</t>
  </si>
  <si>
    <t>lunch dates, time alone with spouse time alone with other children</t>
  </si>
  <si>
    <t>general alone time - dinner dates, etc</t>
  </si>
  <si>
    <t>We only allow his grandma/grandpa to care for him in our absence (rare)</t>
  </si>
  <si>
    <t xml:space="preserve">Friends &amp; family do not understand. They back away. </t>
  </si>
  <si>
    <t>Wedding 7 fineral (one each)</t>
  </si>
  <si>
    <t>It used to be friends but now it's friends we've met on our cancer journey</t>
  </si>
  <si>
    <t>read, go to a movie solo, lunch with my mom</t>
  </si>
  <si>
    <t xml:space="preserve">Severe anxiety, worsening depression, panic attacks, weight gain, blood sugar control is lacking. </t>
  </si>
  <si>
    <t>My children, my pets, my husband</t>
  </si>
  <si>
    <t xml:space="preserve">My son's illness, finances, &amp; my in-laws who are evil wicked horrible nasty people. </t>
  </si>
  <si>
    <t xml:space="preserve">They have grown so very compassionate, but I also see that they worry a lot. </t>
  </si>
  <si>
    <t xml:space="preserve">board games, camping, hiking, cooking hot dogs int he back yard over a fire. </t>
  </si>
  <si>
    <t>we've gained strength from each other despite the stress</t>
  </si>
  <si>
    <t>more income</t>
  </si>
  <si>
    <t>We've utilized foundation grants etc. FMLA for husband is unpaid so he takes fewer days off instead of being with our son (ie Dr. appts)</t>
  </si>
  <si>
    <t xml:space="preserve">we have less security and can do fewer things as a fmaily. </t>
  </si>
  <si>
    <t>depressing for us and our son</t>
  </si>
  <si>
    <t>My other children, my spouse and all of our PETS (same for our cancer kiddo)</t>
  </si>
  <si>
    <t>pets, siblings, his room/house in general</t>
  </si>
  <si>
    <t>a place to sleep near my son, the medical care, wifi</t>
  </si>
  <si>
    <t xml:space="preserve">free meals for caregiver - honestly there were times all we could afford was for me to eat what was leftover after my son was done with his tray. </t>
  </si>
  <si>
    <t>unsure</t>
  </si>
  <si>
    <t>take care of YOURSELF too</t>
  </si>
  <si>
    <t>Support for my other children,Help with social service programs,Financial assistance,Help with tasks of daily living (house/yard/errands/meals)</t>
  </si>
  <si>
    <t>4, male</t>
  </si>
  <si>
    <t>Question not clear. At my job I would postpone things and move work to others. At home chores got skipped, self care got skipped.</t>
  </si>
  <si>
    <t>Shopping for anything that was not absolutely needed. If I was out of staple items I would go shopping. Like milk bread but if it could wait and I could do without it. It would wait.</t>
  </si>
  <si>
    <t>Quality time</t>
  </si>
  <si>
    <t xml:space="preserve">Quality time. </t>
  </si>
  <si>
    <t>His/her other parent/s,Family,Other</t>
  </si>
  <si>
    <t>Her step-father when he got home from deployment.
Her bio dad and step mom had some visits now that things.are more stable.</t>
  </si>
  <si>
    <t>Grandma once or twice</t>
  </si>
  <si>
    <t xml:space="preserve">Only a few times with her bio dad. Never with anyone else since the brain tumor diagnosis. I was too nervous. I probably could now. Maybe. </t>
  </si>
  <si>
    <t>I stopped doing anything outside of the home I could not take her with. But I grew closer to other cancer mom's and my extended family became closer.</t>
  </si>
  <si>
    <t>When my daughter was recovering from surgery and my husband was deployed. I had to turn down invites from friends to go have dinner and other things out of lack of people to help with my children. Part of that was lack of people who would understand what to do if something went wrong. Between having the sick kid a 4 year old and a deployed husband working part time and... I was always exhausted. Thankfully things have slowed down and my husband is home.</t>
  </si>
  <si>
    <t xml:space="preserve">Other cancer mom's or long standing friendships. </t>
  </si>
  <si>
    <t>It was really bad but has gotten better as things stabilized.</t>
  </si>
  <si>
    <t xml:space="preserve">Read, massage, I like pedicures they are relaxing. </t>
  </si>
  <si>
    <t>I was too busy taking care of my family to take care of myself as well as I should have. Worry and fear tear you down..I have gotten better as things calm down. But.. here is a poem I wrote, sick kids change you. 
Forever Changed
Every headache, 
Every cough,
Every sniffle, or sneeze 
Every scab, every bump, or little bruise, I take heed.
Each thing, each moment analyzed closely. 
Is this a new symptom, come let me look at that closely.
Should I ask for a CT, MRI, a CBC or just buy you a French fry?
We have a good prognosis! The statistics are in our favor. Can I get that written on paper? You see my heart has not gotten the message. 
Maybe the next scans will put it at ease. Maybe in a few years I will not take your temp if you sneeze. Maybe just maybe It will always be; maybe this has forever changed me.
I give extra kisses and extra hugs, I treasure little moments that before I might have shrugged. I tell you I love you with extra purpose and meaning. 
Take the good with the bad is what people always say. So I'll take a few extra snuggles today.
~Ramblings of a Brain Tumor mommy; Crystal Barnes~</t>
  </si>
  <si>
    <t xml:space="preserve">My kids and husband </t>
  </si>
  <si>
    <t>Cancer, seizure, move</t>
  </si>
  <si>
    <t xml:space="preserve">Not as bad as I expected but the little guy did not get nearly enough time and attention </t>
  </si>
  <si>
    <t>Boardgames, walks, museums, fish</t>
  </si>
  <si>
    <t>Stress and focus on a sick kid vs your partner takes a toll. We unfortunately also had to deal with deployment and reintegration as well. It was bumpy for a bit.</t>
  </si>
  <si>
    <t xml:space="preserve">Not sure, it was a difficult time at first with no stress release. Maybe that would have helped.. </t>
  </si>
  <si>
    <t xml:space="preserve">Tiring you never sleep well. </t>
  </si>
  <si>
    <t xml:space="preserve">Ibuprofen. Food. Privacy </t>
  </si>
  <si>
    <t>Soft blankets(we fixed that but it was big) the comfort of the known</t>
  </si>
  <si>
    <t xml:space="preserve">Starbucks, my slippers that my husband dropped off and the kindness of the nurses </t>
  </si>
  <si>
    <t xml:space="preserve">Easier access to affordable food options. Having ibuprofen and Tylenol on hand stress headaches and backaches from odd sleeping conditions takes a toll. </t>
  </si>
  <si>
    <t xml:space="preserve">I wish I had known about different Facebook and other groups that allow you to connect ask advise and just vent to others that understand. I wish I had understood better how important being your own and your child's advocate is. </t>
  </si>
  <si>
    <t>Don't be afraid to stop the doctors and nurses and say I don't understand or push for information. Don't ever blindly accept standard protocol lines. Each kid each.case is different make sure they are looking at your.child and deciding treatment accordingly.</t>
  </si>
  <si>
    <t xml:space="preserve">I held myself together through the initial diagnosis and chaos. It was when the dust started to settle that I had to sort through my own emotional trauma. I.needed people whom understood what I was experiencing. Please help the people you help to make connections. We tend to say kids can't fight cancer alone but the truth is no person can get through a child's illness without emotional support. </t>
  </si>
  <si>
    <t xml:space="preserve">16 female </t>
  </si>
  <si>
    <t>Central Nervous System Condition,Chromosomal/Genetic,Heart &amp; Lung Condition</t>
  </si>
  <si>
    <t xml:space="preserve">Anything that involves leaving the house. </t>
  </si>
  <si>
    <t xml:space="preserve">Spending time alone. Sleeping together. </t>
  </si>
  <si>
    <t xml:space="preserve">Maternal grandmother only. </t>
  </si>
  <si>
    <t xml:space="preserve">We don't have any outside care. It's an insurance/money issue. I'm not sure how I would find someone to care for her that I trust to give her the same one on one loving attention we do. </t>
  </si>
  <si>
    <t xml:space="preserve">It's difficult to go places with all of her equipment and needs. We usually do things separately because of that. </t>
  </si>
  <si>
    <t xml:space="preserve">My mom comes over once a week so I can do errands. I don't like asking her for help in addition to that. She is the only one besides my husband (her dad) that can care for her. </t>
  </si>
  <si>
    <t xml:space="preserve">I have a friend that comes to our house once a week to socialize and have dinner. </t>
  </si>
  <si>
    <t xml:space="preserve">Our situation is my husband works outside the home 5 days per week. When he gets home he kind of takes over care of our sick daughter while I cook, clean take care of our older daughter. Sometimes I can squeeze in a nap or time for a walk etc. He doesn't get time to himself until the weekend. But we don't get to do anything together really because one of us always has to care for our daughter. </t>
  </si>
  <si>
    <t xml:space="preserve">Crafting, going for walk. </t>
  </si>
  <si>
    <t xml:space="preserve">I don't sleep very much. 3-4 hours a day. Usually broken up into 2 naps. I am usually too tired to think straight, remember to take my prescriptions, eat right. </t>
  </si>
  <si>
    <t xml:space="preserve">My husband, my daughter and my ill daughter </t>
  </si>
  <si>
    <t xml:space="preserve">My husband my daughter and my ill daughter </t>
  </si>
  <si>
    <t xml:space="preserve">Having to give up time with both parents at the same time. Having stop going on vacations. </t>
  </si>
  <si>
    <t xml:space="preserve">Movies, dinner, zoos, camping, traveling </t>
  </si>
  <si>
    <t xml:space="preserve">We don't get to spend time together. We don't get to sleep in the same bed. We have pulled together to take the best care of our girls. We are a good support for each other. </t>
  </si>
  <si>
    <t xml:space="preserve">A housekeeper or yard care. The daily chores take time that we could spend doing other things together </t>
  </si>
  <si>
    <t xml:space="preserve">Medical bills and one working parent make the budget tight. The one working parent luckily makes enough for us though. </t>
  </si>
  <si>
    <t xml:space="preserve">DIFFICULT. We were exhausted. A lot of driving back and forth. Making sure our other daughter can stay in school and have a mostly normal schedule and time with us. When we were together at the hospital not enough room and comfortable seating for us. </t>
  </si>
  <si>
    <t xml:space="preserve">Being together under one roof. Home cooked meals. Privacy. </t>
  </si>
  <si>
    <t xml:space="preserve">Being held. Quieter environment. </t>
  </si>
  <si>
    <t xml:space="preserve">Excellent care. Closeness to home 1/2 hour. </t>
  </si>
  <si>
    <t xml:space="preserve">Meal voucher for family member staying at hospital. </t>
  </si>
  <si>
    <t>Respite,Financial assistance,Help with tasks of daily living (house/yard/errands/meals)</t>
  </si>
  <si>
    <t xml:space="preserve">Thank you for trying to get such a place built. </t>
  </si>
  <si>
    <t>Cancer patient male==4 when diagnosed...now 6
brother male ==2 when diagnosed...now 4</t>
  </si>
  <si>
    <t>I'm a teacher, so, I do/did the bare minimum for my students...</t>
  </si>
  <si>
    <t>All social activities.  I don't have any friends anymore.  If I do something social, it is with a family member</t>
  </si>
  <si>
    <t>Cleaning, groceries, car maintenance...I finally bought a new car last week because my old one broke down, I had a leak in the ceiling for about 6 months, counseling, my doctor appointments, grooming, etc.</t>
  </si>
  <si>
    <t>I'm a single mom, my other son was only 2 during the main battle, he would spend most of his time with my sister and her husband.  His birthday was very small, I only saw him a couple evenings a week.  He couldn't come to the hospital very often because of transportation and sometimes germs</t>
  </si>
  <si>
    <t>My mom stayed with him when I was at work...she would also spend 2-3 nights a week with him so that I could give attention to my younger son.</t>
  </si>
  <si>
    <t xml:space="preserve">We had a nanny hired, but she was nervous and did not feel comfortable watching him while he had his tubes, etc.  We had her educated on all the 'nurse' stuff just in case she had to stay with him for a day and in case there was an emergency.  But, she would only watch him when he was in the hospital because she didn't feel comfortable with any emergency that might arise.  </t>
  </si>
  <si>
    <t>Now that his chemo is finished, he spends the night at my sisters about one weekend a month.</t>
  </si>
  <si>
    <t>My friends didn't/don't understand the need for cleanliness and for cancelling 'dates' because of his illness.  i do not have any close friends anymore...just my family.</t>
  </si>
  <si>
    <t>I am a teacher and a single mom.  i can't afford a babysitter, and my sister is my only option for childcare.  If I have an invitation or a meeting, I often will not go because I can't find childcare.</t>
  </si>
  <si>
    <t>No, but I don't think cancer is the cause.  I am a teacher and a single mom, so my time and energy are limited.  Add cancer to the mix and I have no energy.</t>
  </si>
  <si>
    <t>none.  I don't have time or energy.  I guess sleeping would be the closest thing to a personal activity.  I do get to play video games from around 8pm - 9pm in the evenings after I put the boys to bed and before I go to sleep.</t>
  </si>
  <si>
    <t xml:space="preserve">I gained a lot of weight that I can't lose.  I have always had depression, but now I am super depressed and struggle to get out of bed.  I have a hard time going to work and putting on a mask to pretend that I am ok...I'm a high school teacher and it is hard to keep up my energy during the day especially with the anxiety and depression I suffer.  Since I'm single, it is not an option to not work.  I am very jealous of the parents I see that are able to stop working during treatment, or have at least one parent stay at home with the kids.  </t>
  </si>
  <si>
    <t>I can only think of 2...my 2 sons.</t>
  </si>
  <si>
    <t>money, loneliness, my son's PTSD and anger/my son's health</t>
  </si>
  <si>
    <t>My youngest is afraid of needles, but he asks when he will have cancer.  He was very young, so he doesn't seem to be too affected by it.</t>
  </si>
  <si>
    <t>dance parties, go to the park, go to science museum, hiking, biking, zoo</t>
  </si>
  <si>
    <t>I am a single mom, but I adopted my boys from the foster care system...they have no other parents besides me.</t>
  </si>
  <si>
    <t>We are struggling to keep the house clean and dust free for allergies because I can't afford a new heater, I struggle with keeping it clean in general because I am so exhausted, I just bought a car i couldn't afford because my old car broke down so I worry about money all the time.</t>
  </si>
  <si>
    <t>I am very blessed because I adopted him from foster care...all of his medical bills were paid; I never even paid a co-pay.  But bridge tolls, gas, meals for me, added daycare costs, coffee for energy caused a strain on my already strained finances...and I recently had to buy a new car because my old car broke down.</t>
  </si>
  <si>
    <t>We stayed in the hospital for almost 6 months straight.  Sleeping for me and my mom was hard because of the noise, etc.  Discipline for him was non-existant.</t>
  </si>
  <si>
    <t>privacy, my other son, comfortable bed</t>
  </si>
  <si>
    <t>his brother, his toys, everyone in one place.</t>
  </si>
  <si>
    <t>the nurses, wifi, laundry</t>
  </si>
  <si>
    <t>the availability of food (although I heard this has been improved in the last couple of months), the coffee, more comfortable beds.</t>
  </si>
  <si>
    <t>the WA Parents of Childhood Cancer Warriors facebook site.</t>
  </si>
  <si>
    <t>Accept help, leave work if you can, talk to other parents who have kids battling cancer or who have battle cancer</t>
  </si>
  <si>
    <t>Respite,Referral or references for alternate caregiver service or options,Support for my other children,Financial assistance,Peer or professional support for self,Childcare for siblings,Help with tasks of daily living (house/yard/errands/meals)</t>
  </si>
  <si>
    <t>I don't mean to sound bitter:)  My family is now closer from this rotten disease, but it has also made me feel lonely and jealous.  But, being a single mom is already hard...seeing the support that others receive has added to the jealousy and loneliness.  Thank God for the nurses, my mom and my sister.</t>
  </si>
  <si>
    <t>Female 6, male 9, female 10</t>
  </si>
  <si>
    <t>Multiple organ failure, Heterotaxy, status post heart transplant</t>
  </si>
  <si>
    <t>Heart &amp; Lung Condition,Immunologic/Infectious,Other</t>
  </si>
  <si>
    <t>Blood clotting disorder</t>
  </si>
  <si>
    <t xml:space="preserve">Ones just for fun. Just for the parent. 
We attended church with our older 3 kids every week and got a babysitter for my son at the hospital. But it was for the family -Not me as a parent. </t>
  </si>
  <si>
    <t xml:space="preserve">I lived off of Amazon prime. They delivered to the hospital. I stopped grocery shopping and lived from takeout and the cafeteria. </t>
  </si>
  <si>
    <t xml:space="preserve">We homeschooled our older children so we could live at the hospital together. I really feel like their schooling was sub par because we didn't have the time to devote to them. 
My kids talked frequently how they wanted time with both parents together out of the hospital. </t>
  </si>
  <si>
    <t xml:space="preserve">Time outside of the hospitlal together without the older kids was a rare thing. We needed time to talk and be together without little ears. 
And frankly, it's hard to have sex when everyone is in a hotel like room at the Ronald mcdonald house. </t>
  </si>
  <si>
    <t xml:space="preserve">When my son was at home with us he was babysat by nurses that were friends or even his pediatrician. He made most people nervous. </t>
  </si>
  <si>
    <t xml:space="preserve">Once we left him with a friends so we could spend the night at a bed and breakfast in the same town for our anniversary. We taught our friend how to give meds and how to feed him. 
It was nerve wracking to leave him but amazing to be alone. </t>
  </si>
  <si>
    <t xml:space="preserve">I couldn't go to big events or public places since his immune system was delicate. I felt isolated. 
I turned to the online community and found lots of families in the same boat and I treasure those friendships. </t>
  </si>
  <si>
    <t xml:space="preserve">When he was at home I just couldn't leave him with a babysitter. My husband and I took turns but if he was busy, I couldn't go. </t>
  </si>
  <si>
    <t xml:space="preserve">We went to church once a week. </t>
  </si>
  <si>
    <t>Brother. Lived with my sister as we both went to wwu and then with her at my parents home till she passed</t>
  </si>
  <si>
    <t>23-25</t>
  </si>
  <si>
    <t xml:space="preserve">My Mother and Father when we were at home in tacoma and when we were in Texas for a month for experimental treatment. When we were in bellingham where we attended WWU I was the primary caregiver including driving to Mary bridge hospital in tacoma for treatment. </t>
  </si>
  <si>
    <t xml:space="preserve">20 a week until my sisters health declined drastically for the last 5 months of her life. After that all day every day except to sleep, 120+ hrs a week. </t>
  </si>
  <si>
    <t xml:space="preserve">brain tumor. Glioblastoma. </t>
  </si>
  <si>
    <t>All..</t>
  </si>
  <si>
    <t xml:space="preserve">I left college mid quarter and put my whole life on hold for the last 5 months. I sent a rent check once a month. </t>
  </si>
  <si>
    <t xml:space="preserve">My wife and I meet at Camp Goodtimes, a camp for cancer patients and their siblings. At the time we were just dating. She had previously lost here sister and dad to cancer. I think that it would have been hard to continue a relationship with anyone else. She was able to truly understand why our relationship was fully put on the back burner. I think all aspects of our relationship were neglected. </t>
  </si>
  <si>
    <t>Mother and Father</t>
  </si>
  <si>
    <t xml:space="preserve">We let go of all of her in home hospice caregivers within three days. It is just to hard to trust others with close family in such a traumatizing time.  When at the hospital we had several phenomenal nurses as in hospital caregivers. </t>
  </si>
  <si>
    <t xml:space="preserve">IT brought me closer then ever the the Camp Goodtimes community that I am involved with. </t>
  </si>
  <si>
    <t>While my sister was sick, no.</t>
  </si>
  <si>
    <t>Skiing. I started skiing when my sister first had cancer in 1999.</t>
  </si>
  <si>
    <t xml:space="preserve">I have never fully regained happiness. Im close. </t>
  </si>
  <si>
    <t>My Lovely wife!
Camp Goodtimes
Teaching</t>
  </si>
  <si>
    <t>Teaching
Money
Thats it..</t>
  </si>
  <si>
    <t xml:space="preserve">Vacation. Just hangout at home. </t>
  </si>
  <si>
    <t xml:space="preserve">It has made my relationship with my parents stronger. </t>
  </si>
  <si>
    <t xml:space="preserve">I think the thing that most helped to improve the living situation we were in was help with food. </t>
  </si>
  <si>
    <t xml:space="preserve">It was stressful. My mom and I always stayed at the hospital with her. Dad would go home for the night. Other then a few outliers we always had great hospital staff. </t>
  </si>
  <si>
    <t>Just being in your own space.</t>
  </si>
  <si>
    <t>Her dog and just being in her own space. Also christmas decorations. (Its the little things)</t>
  </si>
  <si>
    <t xml:space="preserve">Amazing Nurses! 
Family and friends visiting.
People bringing meals to us. </t>
  </si>
  <si>
    <t xml:space="preserve">Not really sure. It gets really expensive eating hospital food. help with that would be nice. </t>
  </si>
  <si>
    <t>not sure.</t>
  </si>
  <si>
    <t>Remember everything else can wait if you only have a few months with a loved one.</t>
  </si>
  <si>
    <t>Referral or references for alternate caregiver service or options,Support for my other children,Financial assistance,Insurance assistance,Help with tasks of daily living (house/yard/errands/meals)</t>
  </si>
  <si>
    <t xml:space="preserve">Please refer families to other non profits helping to serve them. The more we all work together the stronger we can be. </t>
  </si>
  <si>
    <t xml:space="preserve">8 Yrs / Female 
2 Yrs / Female (Cancer Patient) 
Newborn / Female </t>
  </si>
  <si>
    <t xml:space="preserve">Everything.  The only break I had was taking a shower during the day and drinking a cup of coffee.  We missed holidays, family birthdays, visiting with friends, date nights for our marriage.  </t>
  </si>
  <si>
    <t xml:space="preserve">Grocery shopping, bank, bill paying, picking up home care supplies. </t>
  </si>
  <si>
    <t xml:space="preserve">We had to miss several school events including family reading night and parent-teacher conferences.  Our oldest daughter couldn't sleep or stay at the hospital with me so she had to stay with her grandmother and multiple people helped transport her to and from school.  </t>
  </si>
  <si>
    <t xml:space="preserve">Our entire relationship revolved around medication schedules, who would clean up after she got sick to her stomach, and who would sleep at the hospital with her.  We didn't even sleep in the same room for an entire year because she would get sick in her sleep and choke on her NG tube.  I had to be right by her to make sure she was still breathing.  We haven't gone on a date since July of 2015.  Someone tried to send us on a date one time but we ended up having them babysit while we bleached our home together to make it germ free for immune suppression purposes. </t>
  </si>
  <si>
    <t xml:space="preserve">The only people who take care of her are my husband, my mom, and I.  We are the only ones who have been through the entire training manual and have IV certifications. </t>
  </si>
  <si>
    <t xml:space="preserve">It's impossible.  We have had to learn so much this year that the only person I would trust to know everything is a heme/onc nurse.  Having anyone else take care of her is like asking a baker to rebuild your car engine. </t>
  </si>
  <si>
    <t xml:space="preserve">I spend every day (almost) at the hospital.  I do not have a life outside of my child's illness.  However, I have slowly started getting to know all of the cancer moms and they are the strongest, most supportive women in the world.  Their willingness to help you even when they can't help themselves will change your life. </t>
  </si>
  <si>
    <t xml:space="preserve">It's constant.  Especially when your child doesn't have an immune system.  Taking them out could land them a week long hospital stay because of germs.  Nobody understands it either.  I've lost friends because they can't understand why it's so difficult. </t>
  </si>
  <si>
    <t xml:space="preserve">I used to love getting coffee, pedicures, and meeting my husband at his office for lunch. </t>
  </si>
  <si>
    <t xml:space="preserve">I was pregnant through 8 months of my daughters treatment.  My daughter would only sleep on my lap and I wasn't allowed to sleep with her at the hospital.  I didn't sleep the entire time and I slept in a chair for 8 months.  My daughter needed constant baths and clean laundry from getting sick from chemo so I barely had time to eat and drink enough water.  I ate mostly out of the vending machines until my husband could bring me dinner after work.  </t>
  </si>
  <si>
    <t xml:space="preserve">My kids laughter, seeing my daughter with cancer walk &amp; take bites of food, and my husband. </t>
  </si>
  <si>
    <t xml:space="preserve">Cancer, chemo, hospital stays/appointments. </t>
  </si>
  <si>
    <t xml:space="preserve">My 8 year old asks me every day of her sister is going to die.  She hasn't gotten enough personal attention this year.  Some days instead of playing and being a kid she has to help me.  She appreciates life and health in a way that no kid her age should even have to think about.  Sometimes I feel like I don't deserve my kids and hope that the damage being done right now is something I can repair. </t>
  </si>
  <si>
    <t xml:space="preserve">We love going to the science center, the children's museum, and going to sporting games. </t>
  </si>
  <si>
    <t xml:space="preserve">We would fight about medical related stuff and who does what.  We get exhausted and have no time for eachother.  We also love each other a lot and realize that the most important thing in the world is that our kids are alive. </t>
  </si>
  <si>
    <t xml:space="preserve">It would be amazing to have a caregiver even if it was just for 4 hours a day.  Just to clean, do laundry, errands, take our other daughter to school, and to shower &amp; eat real food. </t>
  </si>
  <si>
    <t xml:space="preserve">I had to quit my full time job which was half of our income, my husband works 10 hours a day and, because he works so much, I have to be a 24:7 caregiver to our daughter.  In addition to caring for our daughter, I have to take care of our other two kids, home, errands, cleaning, bills, cooking, etc. </t>
  </si>
  <si>
    <t xml:space="preserve">We only have exactly what we need to live and nothing more. </t>
  </si>
  <si>
    <t xml:space="preserve">It's the most horrible thing in the world because we have to be away from our other kids, our daughter has to sleep in a crib with metal bars, and someone is waking her up every four hours around the clock for vitals. </t>
  </si>
  <si>
    <t xml:space="preserve">Our beds, healthy food, privacy, spending time as a family. </t>
  </si>
  <si>
    <t xml:space="preserve">Sleeping regular hours, having all of her toys and the comfort of her bed, baths in a real bathtub. </t>
  </si>
  <si>
    <t xml:space="preserve">Someone else did her 12 medications and chemo, laundry service, cleaning service, child life, that I knew she was safe. </t>
  </si>
  <si>
    <t xml:space="preserve">If they let us sleep. </t>
  </si>
  <si>
    <t xml:space="preserve">I wish i would have been taught how to put an NG tube in sooner so I could have avoided about 10 emergency room visits.  I wish someone would have given me a list of things I would probably need at the hospital. </t>
  </si>
  <si>
    <t xml:space="preserve">I would say the fear never goes away but that it gets easier.  Cancer will become your new normal.  If you're going on a year straight of your child throwing up every hour, I promise it stops.  You're doing a great job... Hang in there! </t>
  </si>
  <si>
    <t>Respite,Referral or references for alternate caregiver service or options,Support for my other children,Help with social service programs,Financial assistance,Insurance assistance,Peer or professional support for self,Childcare for siblings,Transportation help,Help with tasks of daily living (house/yard/errands/meals),Other</t>
  </si>
  <si>
    <t xml:space="preserve">I was terrified when it was time for me to give birth because I didn't know who was going to take care of my daughter with cancer and my husband had to work.  I considered a home birth.  Instead, I had to have the baby then leave the hospital the next day and resume my normal activities.  Home care for myself during that time would have been helpful. </t>
  </si>
  <si>
    <t>Ariizona</t>
  </si>
  <si>
    <t>10 year old female</t>
  </si>
  <si>
    <t>After two bone marrow transplants from 2005-2006, and two AML tumors, the cancer came back and took over her heart and lungs and was malignant.</t>
  </si>
  <si>
    <t>Oncology/Cancer,Heart &amp; Lung Condition</t>
  </si>
  <si>
    <t>Gathering with friends and Family....everything.</t>
  </si>
  <si>
    <t xml:space="preserve">Everything pertaining to my other child. Taking her to Birthday parties Etc.
 Church was a big one for me. We needed that and couldn't go. </t>
  </si>
  <si>
    <t>In my case I had to leave my other daughter in Az. I gave temporary guardianship to my parents. So I only rarely saw her because she couldn't stay with us in the hospital and I had no way to get her to school in Washington. There were a lot of factors, but mostly because she wasn't allowed to stay with us in the Hospital and I couldn't be in two places at once.</t>
  </si>
  <si>
    <t>Everything there was physical separation and I let it go completely to tend to the needs of my child.</t>
  </si>
  <si>
    <t>I personally had to leave my home and family in Az. to move to Washington due to no in network facilities equipped to do bone marrow transplants, in the state of Arizona. So it was my child and I. One single time, a volunteer from Soulumination stayed with my daughter and I went to dinner. That was once In two years. I had nobody to take care of her other than myself.</t>
  </si>
  <si>
    <t>People were much, much more caring and pulled together donations for our house payment and bills, even for our Cobra payments. I made a lot of great friends in the hospital and from Az. people would always keep tabs on us and often send us care packages.</t>
  </si>
  <si>
    <t>No, but I was so hyper focused on the well being of my child that the only thing I was adamant about for myself, was keeping healthy. Physically, mentally and Spiritually so I could care for her and be at my best.</t>
  </si>
  <si>
    <t>Read, exercise, get outdoors, dinner out sometimes.
I was able to read and exercise all the time in the hospital, we would read together and 
the Hospital brought us exercise equipment to use in the room.
Getting outdoors and dinner out was hardly ever...</t>
  </si>
  <si>
    <t>Mentally I hate hearing thingsabout cancer and it freaks me out. I often don't show it but that is it on the radio, tv, people talk about it. It overwhelms me If I let it. 
Physically, I wasn't affected.</t>
  </si>
  <si>
    <t>The time I had with my daughter. I am super grateful for that. That I have managed to build a firm relationship with my younger daughter who went thru anger, jealousy and a lot of resentment.
That my Faith is still so strong.</t>
  </si>
  <si>
    <t>Not sure if you mean then or now. So my response reflects during the time my child was sick-
Making sure I was on top of her care so I knew how to do everything that was asked of me and be out of the hospital as much as possible. . 
Feeling helpless to make my child better.
Being away from our Family.</t>
  </si>
  <si>
    <t>My younger daughter was really angry that she was left in Arizona. She was jealous and felt like her Sister that was sick was getting all the attention. She also had a lot of resentment towards both of us.</t>
  </si>
  <si>
    <t>The girls liked to play tickle fight with each other. They listened to music together. Going to the Beach was at the top of the list. Watching TV and going on "adventures" as we called them to new places.</t>
  </si>
  <si>
    <t>It was  strained to begin with and it was worse in the end. I no longer have any contact whatsoever with him.</t>
  </si>
  <si>
    <t>The cancer was aggressive ( Myelofibrosis) there were no in network facilities here that could treat my daughter and I was given a list of places I could go to get treatment. I QUICKLY did research and decided Seattle was the best. We were told in Dec.25th and in Seattle by Jan.01 first appt. at 8 in the morning at Seattle Cancer Care Alliance.</t>
  </si>
  <si>
    <t>It was awful, depressing, hard to motivate and uplift your child when you are in a sea of unknown faces but I got great at "fake it til ya make it'!â˜º It's hard but for the love of your child you can do anything!</t>
  </si>
  <si>
    <t>We stayed in the Ronald McDonald house and the facility , the staff and the volunteers were awesome. But it would have been better to have been able to take both my children. My child that was sick longed for her sister. She was so depressed without her. I can't help but wonder if she would have pushed harder if she had us both there.</t>
  </si>
  <si>
    <t>So much good came from such an awful situation. The employees from the company I worked for, put together a monthly contribution from anyone that wanted to participate. These funds were deposited into an account and from that account I managed to pay everything that I needed to. Medicines, you name it, It was in that account. The Good in people was Amazing!!!! I would have lost everything if they hadn't pulled together for me the way they did. One person actually paid my Cobra so I was never had to worry about losing my insurance!</t>
  </si>
  <si>
    <t>It was depressing. I saw the onsets of depression. My child was upbeat, positive, a bright side kiddo! But long periods of each day waiting for the Doctors to come in and determine if we could leave, only to have them say we had to stay in there longer......too much. She was not herself and was so sad. It was really disheartening.</t>
  </si>
  <si>
    <t>Being in familiar space. Being able to relax and not watch the door to see who was coming in next. the comfort of being able to see Family. Being surrounded by your own things. Sleeping in your own room.</t>
  </si>
  <si>
    <t>She was all about Family. She looked at her Tata ( Grandpa) as her Dad. She missed him and everyone terribly. Her being separated from Family and the ones she loves was I think , the hardest for her.
Her counts went up, she gained weight and overall she was so much better when Family came to visit.</t>
  </si>
  <si>
    <t>The amazing Nurses. I still to this day am friends with them. They became our extended Family.
The people that stayed in the Ronald McDonald house....we all understood each other and all the kids looked the same, fought the same battles, so the fact that you were in such a loving environment, I was and am forever grateful for that.</t>
  </si>
  <si>
    <t>There were several times that the Dr's were callous. Just another patient. Just more bad news being given. These are OUR children. Have more compassion. Not all of the Dr's , but some. Often times when my child was taken to get procedures done she would come back crying cause they ripped tape off her face and made her bleed. She would tell them she had to go pee and they wouldn't let her so on TOP of being sick, she was humiliated and crying because she peed herself. That was so raw and infuriating! So more compassion definitely.</t>
  </si>
  <si>
    <t xml:space="preserve">That pumping her full of poison causes other cancers. I wish that I hadn't been so overwhelmed that I would have looked into other treatment options. </t>
  </si>
  <si>
    <t>Research, look into alternatives. Do everything in your power to stay healthy, happy, motivated and Strong. Rely on whatever it  that you call your Higher Power because I have seen people break and they were no good to themselves, much less to their children.</t>
  </si>
  <si>
    <t>Respite,Referral or references for alternate caregiver service or options,Support for my other children,Childcare for siblings,Help with tasks of daily living (house/yard/errands/meals)</t>
  </si>
  <si>
    <t xml:space="preserve">Just let compassion and Love guide you and the rest will come. </t>
  </si>
  <si>
    <t>48-56</t>
  </si>
  <si>
    <t>Spouse (father of patient)</t>
  </si>
  <si>
    <t>Oncology/Cancer,Immunologic/Infectious</t>
  </si>
  <si>
    <t>Most all but I would make time to exercise with friends.</t>
  </si>
  <si>
    <t>Emotional, focus on illness of child was so stressful it was hard to pull away and take the time to be with spouse for anything enjoyable.</t>
  </si>
  <si>
    <t>It has been difficult to find adequate support for our son in the past to meet his emotional needs and deal with his grief and anxiety due to protracted and prolonged treatment over a decade.</t>
  </si>
  <si>
    <t xml:space="preserve">The time taken up between treatment, appointments and work and school just left very little time to do very many things socially.  </t>
  </si>
  <si>
    <t xml:space="preserve">My child was old enough to be left alone when necessary if both my spouse and I were away for short periods of time.  I usually did not decline invitations if they came up. </t>
  </si>
  <si>
    <t>My spouse and my family.</t>
  </si>
  <si>
    <t>Currently yes.</t>
  </si>
  <si>
    <t>Exercise, paint, draw, crafts, hike.</t>
  </si>
  <si>
    <t>Our family has a tendency to be very anxious with a tendency to always be waiting for the other shoe to drop.  Thus, we tend to be a little withdrawn sometimes with no outlet for this type of tension.  Depression is also a tendency in our family anyway so the experiences with our son's health exacerbated this as well.</t>
  </si>
  <si>
    <t xml:space="preserve">My family, art teaching, having peace of mind. </t>
  </si>
  <si>
    <t>Worrying about my son's future health and wellbeing, feeling anxious, insomnia.</t>
  </si>
  <si>
    <t>Eating out, going to the movies, hiking, being outside, traveling.</t>
  </si>
  <si>
    <t>Our situation was compounded with the needs of my husband's disabled sister, who recently moved near us after our parents' passed away.  The amount of stress we have experienced as caregivers has affected our relationship as these priorities always came before our marriage.  Our adult son still currently lives with us and is dependent on us.  There is very little privacy or time to be alone as a couple.</t>
  </si>
  <si>
    <t>I think the living situation is ok at the moment however,  I would like to see my son find full time employment and have health insurance and be independent.  He states he is anxious often and often uses marijuana edibles to ease his feelings.  He states his anxiety sometimes affects his ability to find work and look for what he is good at since graduating college.  He also has just fallen off our insurance and my concern is that his future needs will have a profound impact on the stability of our finances, especially since my husband is recently retired and I work two days a week.  I would like to see my son pursue some avenue of help for the fallout from his years of treatment and to face his future with clarity.  I feel that this was not adequately addressed and he has some PTSD symptoms that he needs to overcome.  If this were addressed properly, I think our situation would be improved.  We attempted to do this at SCCA but did not meet with much success, nor was my son able to find a therapist that could help him.  Thanks for what you are doing, it's very important work!</t>
  </si>
  <si>
    <t>Very depressing.  Some of the visits would last a month or more.  Fortunately we did not live far away even though I did not ever leave the hospital much at several points. I did see that being inside for weeks at a time took a toll on my son in many ways both physically and emotionally.</t>
  </si>
  <si>
    <t>Routine, good food, privacy.  Just not being in your own personal space day after day is difficult.</t>
  </si>
  <si>
    <t>His own bed, privacy, good food.</t>
  </si>
  <si>
    <t>Good health insurance, the same team of doctors and nurses that we developed a deep relationship with and the proximity to our home.</t>
  </si>
  <si>
    <t xml:space="preserve">The food was terrible most of the time.  Also at the time there was very little focus put on the psychological needs of my son.   As there was so much focus on the medical aspects of the situation and saving his life, this aspect gets left as a low priority in our experience.  I think it is very difficult to help teens and young adults in hospice and life threatening situations as they tend to withdraw to begin with, thus making any this type of support difficult to apply.  The fallout to this is that he tends to feel that his emotional needs can't and won't be addressed and he has adopted a pattern of dealing with it in his own way by self medicating.  He will of course have to meet some medical needs in the future from all the treatment he had (he's already had dual hip I replacement).  It would be great if patients could have their long term survivorship addressed appropriately.  </t>
  </si>
  <si>
    <t xml:space="preserve">How to deal with the long term arc of care which goes far past treatment, recovery and survivorship.  Also to know how to deal with how difficult it is to be a caregiver to a young adult who can make their own decisions once they are 18.  I found this very hard as my son was 14 when he was first ill.  I made all the decisions for him.  When he was 18 and older, I had to stand by as a support and advocate if he wanted me to be.  It's a difficult tightrope to walk when you don't know how long your situation can go on.  I didn't foresee handing the reins over to him because  I assumed and was told treatment would be 3 and a half years.  It went on for 10 due to relapses, etc. </t>
  </si>
  <si>
    <t xml:space="preserve">Be prepared for your situation to be totally unique when a diagnosis comes your way.  Be confident and hopeful in knowing doctors can only give you a statistical picture of what your experience and outcome will be.  Remember your child is not a statistic.   I was told that my son would have two weeks to live.  That was seven years ago.  New approaches to illness arrive on the scene all the time.  We were very lucky in this regard and our doctors broke with protocols to give our son every chance to survive even when told the likelihood of success was very low. Take every opportunity that feels right because success is often won in very unconventional ways.  Be confident and choosy about who you are working with.  If the docs are experienced in working with young adults, this is a plus as this is a special group that has special needs when faced with their mortality.  </t>
  </si>
  <si>
    <t>Referral or references for alternate caregiver service or options,Transportation help,Other</t>
  </si>
  <si>
    <t>From a caregiver and patient standpoint, having some type of help with PTSD.  I see long term impact on families even after the ordeal seems over.  Having help to develop healthy skills to work through anxiety, insomnia etc would be great for the long term.  When you are so busy getting through the medical care, the emotional piece seems to get left behind and is up to the family to try and pursue.  This type of care takes so much time to find the right therapist and build a relationship.  If this type of structure were in place it would be so helpful.</t>
  </si>
  <si>
    <t xml:space="preserve">I think what you are doing is extremely important.  Our family never had to travel far to get through our ordeal.  Although there were many long hospital stays, being able to be home often I believe added to the success of recovery and provided great healing.  This was a constant refrain from my son while in the hospital.  Whenever I asked what he needed, he would always answer, "home".  Anything that could be done to have care in a setting as homelike as possible will mitigate many of the ills caused by hospital stays.  </t>
  </si>
  <si>
    <t>21-41</t>
  </si>
  <si>
    <t>P.E.</t>
  </si>
  <si>
    <t>My daughter came first, was on a ventilator, so work, errands, family functions were neglected if she needed me.</t>
  </si>
  <si>
    <t>It was random...my daughter came first so if no nurse, or she were sick, she came first</t>
  </si>
  <si>
    <t xml:space="preserve">In 20 years we probably had 400 nurses.  They needed to be competent and comfortable with a vent, with a social and verbal child, kind, and worked with the schedule...that was hard.  A lot of times we got the new nurses who just needed time before going to hospital or the nurses who couldn't hack the hospital which made it scary for me. </t>
  </si>
  <si>
    <t xml:space="preserve">Robyn went to Ashley House on 2 occasions where she needed more care than I could provide at home. </t>
  </si>
  <si>
    <t>When your kid is your number 1 priority and is medically fragile, everything else has to be number 2 or lower ALL the time.</t>
  </si>
  <si>
    <t>Friends. I am a social person and needed that interacting to keep a healthy as possible balance.</t>
  </si>
  <si>
    <t xml:space="preserve">Yes and no.  I am an outgoing introvert.  There were a lot of times when it would be down time, Robyn with friends or reading or watching a tv show but i couldn't leave so my introvert self was happy most of the time. </t>
  </si>
  <si>
    <t>Read, water aerobics, take bathes, get massages, go to church</t>
  </si>
  <si>
    <t xml:space="preserve">20 yrs is a long time to summarize.  But after she died I was diagnosed with adrenal fatigue. As well as low thyroid function.  </t>
  </si>
  <si>
    <t xml:space="preserve">My daughter, my relationship with God, reading a good book. </t>
  </si>
  <si>
    <t>My daughter, money, my family</t>
  </si>
  <si>
    <t xml:space="preserve">Watch movies, plan friend get together/parties, play with the animals, </t>
  </si>
  <si>
    <t xml:space="preserve">My first marriage was physically abusive...having the nurses around helped with that but the stress caused him to act out in other ways.  My second marriage was hard as he needed just as much attention as my daughter, resented it when plans went awry. </t>
  </si>
  <si>
    <t xml:space="preserve">Counseling would have helped....it did help but was hard to find because of money. </t>
  </si>
  <si>
    <t xml:space="preserve">I couldn't work on a regular basis as I want reliable due to Robyn condition, if nurses called out, etc. </t>
  </si>
  <si>
    <t xml:space="preserve">It was exhausting and sometimes liberating. </t>
  </si>
  <si>
    <t xml:space="preserve">I like to stay busy...that was hard in a hospital. The food. </t>
  </si>
  <si>
    <t xml:space="preserve">The food. Her animals. Her nurses. </t>
  </si>
  <si>
    <t>Sleep for me. More care available for my daughter. She enjoyed socializing with the nurses.</t>
  </si>
  <si>
    <t xml:space="preserve">Closer to home. Let me cook.  Someone to talk to about everything and give advice or ideas/tips. </t>
  </si>
  <si>
    <t xml:space="preserve">Child development. Better parenting. Self care. </t>
  </si>
  <si>
    <t xml:space="preserve">Self care! Goal setting for life. Ask for help. </t>
  </si>
  <si>
    <t>Respite,Help with social service programs,Financial assistance,Peer or professional support for self,Transportation help,Help with tasks of daily living (house/yard/errands/meals)</t>
  </si>
  <si>
    <t>Doctors appointment</t>
  </si>
  <si>
    <t xml:space="preserve">Daughter </t>
  </si>
  <si>
    <t xml:space="preserve">18 months </t>
  </si>
  <si>
    <t>18 months</t>
  </si>
  <si>
    <t>I just wanted to be with my daughter as much as possible!</t>
  </si>
  <si>
    <t>Have lunch with friends</t>
  </si>
  <si>
    <t>Family, friends, job</t>
  </si>
  <si>
    <t xml:space="preserve">Camping, board games, going to the movies </t>
  </si>
  <si>
    <t>My husband is not working and hasn't for 4 years</t>
  </si>
  <si>
    <t xml:space="preserve">Divorce </t>
  </si>
  <si>
    <t>She didn't sleep well, getting bothered by nurses to get shots and was on a breathing machine so those nurses would come in and wake her up</t>
  </si>
  <si>
    <t>Our own beds, our own food, friends and family stopping by</t>
  </si>
  <si>
    <t>Friends, our dog, family</t>
  </si>
  <si>
    <t>Good nurses, blankets,</t>
  </si>
  <si>
    <t xml:space="preserve">When we went home, to let us know she was going to die, if they let us know there, we may have stayed and let her pass away there? </t>
  </si>
  <si>
    <t xml:space="preserve">How hospice would be, I thought they would have spent more time with us, and giving the meds, I thought they would be more involved </t>
  </si>
  <si>
    <t>All of them</t>
  </si>
  <si>
    <t xml:space="preserve">Intimacy </t>
  </si>
  <si>
    <t xml:space="preserve">Siblings </t>
  </si>
  <si>
    <t>Don't know how to let anyone but my wife take care of my child.</t>
  </si>
  <si>
    <t xml:space="preserve">We don't go anywhere </t>
  </si>
  <si>
    <t>If our child can't come we don't go.</t>
  </si>
  <si>
    <t xml:space="preserve">Our child </t>
  </si>
  <si>
    <t xml:space="preserve">My child is always on my mind. </t>
  </si>
  <si>
    <t xml:space="preserve">Wife, children, and grandchild </t>
  </si>
  <si>
    <t xml:space="preserve">Money, money, and money </t>
  </si>
  <si>
    <t xml:space="preserve">Parks, dinners, and sports </t>
  </si>
  <si>
    <t xml:space="preserve">Stress and money worries </t>
  </si>
  <si>
    <t xml:space="preserve">Hard on all involved. </t>
  </si>
  <si>
    <t xml:space="preserve">I don't know </t>
  </si>
  <si>
    <t xml:space="preserve">No extra money for anything. </t>
  </si>
  <si>
    <t>Hard any tiring.</t>
  </si>
  <si>
    <t>My wife and child</t>
  </si>
  <si>
    <t>Doctor, nursing, and child life professionals.</t>
  </si>
  <si>
    <t>Food vocher</t>
  </si>
  <si>
    <t xml:space="preserve">Nothing </t>
  </si>
  <si>
    <t xml:space="preserve">Never lose faith </t>
  </si>
  <si>
    <t>Help with social service programs,Financial assistance,Peer or professional support for self</t>
  </si>
  <si>
    <t>Cost</t>
  </si>
  <si>
    <t xml:space="preserve">Chicago/Indiana </t>
  </si>
  <si>
    <t>My son</t>
  </si>
  <si>
    <t xml:space="preserve">shopping, read, dinner and travel </t>
  </si>
  <si>
    <t xml:space="preserve">Son and working toward my goals </t>
  </si>
  <si>
    <t>Making sure my son is okay</t>
  </si>
  <si>
    <t xml:space="preserve">Traveling </t>
  </si>
  <si>
    <t>Not in our life</t>
  </si>
  <si>
    <t>Better life</t>
  </si>
  <si>
    <t>Just Mr and my son</t>
  </si>
  <si>
    <t>Temporary shelter</t>
  </si>
  <si>
    <t>No money</t>
  </si>
  <si>
    <t xml:space="preserve">No money </t>
  </si>
  <si>
    <t>5 days</t>
  </si>
  <si>
    <t xml:space="preserve">N/A </t>
  </si>
  <si>
    <t>Good staff</t>
  </si>
  <si>
    <t xml:space="preserve">Practices </t>
  </si>
  <si>
    <t>36 to 39</t>
  </si>
  <si>
    <t>I took the first year off from work to take care of my daughter. The last year and a half when dr appointments weren't as frequent I went back to work part time.</t>
  </si>
  <si>
    <t xml:space="preserve">We didn't go to large family and friends functions . </t>
  </si>
  <si>
    <t>Grocery shopping. Getting her brother to his events. That's when we needed help from friends and family.</t>
  </si>
  <si>
    <t>Time alone focusing on each other</t>
  </si>
  <si>
    <t>Husband Aunt grandma and grandpa</t>
  </si>
  <si>
    <t>We didn't do a lot of things with big groups of friends like we used to. We had a few friends that we trusted  that knew the importance of coming over only when they were completely healthy. I felt let down by some of our family. At the same time some of our family was amazing  and we are very blessed.</t>
  </si>
  <si>
    <t>The first year we didn't really socialize much at all. If our daughters counts were good we would let her have a friend over to our house. We also tried to keep our son's activities as normal as possible. This was difficult at times. We spent time with out family and a couple of good friends.</t>
  </si>
  <si>
    <t>At that time no. But I'm not sure I would have felt comfortable  taking time for myself.</t>
  </si>
  <si>
    <t>Go to the gym. Lunch with friends. Pedicures</t>
  </si>
  <si>
    <t>I have a tendency  to worry a lot and have anxiety. But at the same time love and joyand gratefullmes  is part of my life everyday.</t>
  </si>
  <si>
    <t>I thank the Lord for my family everyday</t>
  </si>
  <si>
    <t>Medical expenseses   
It was a big financial strain on our family. We lost our home and had to file for bankruptcy.  I worry about  my daughter of course  and our financial future.</t>
  </si>
  <si>
    <t>Swimming, water  polo,soccer, baking,camping,hiking,painting,taking the dog for walks.going on day trips together. Movies bike riding. Going to the beach</t>
  </si>
  <si>
    <t>I have a roof over my head  so I have learned to appreciate the small things in life.Family is what is most important  not the material things.</t>
  </si>
  <si>
    <t>We don't own a home anymore. We don't have fancy cars anymore. We don't take fancy vacations.  We are able to provide for our family even though medical bills  are still a struggle. We have family quality time. Our kids play sports and their own activities. My husband and I even have the occasional date night.</t>
  </si>
  <si>
    <t>We had mostly positive experiences at Seattle Children's.  We always knew she was getting the best care.</t>
  </si>
  <si>
    <t>Husband and son. Our own bed and a decent meal.</t>
  </si>
  <si>
    <t>Same and toys and friends to play with</t>
  </si>
  <si>
    <t>Drs nurses  tv</t>
  </si>
  <si>
    <t>I remember being so hungry a couple of times as a mom. My husbandofren times couldn't get there until the evening. I would have loved to have a decent meal delivered to my daughters room or a coffee. My daughter loved getting a new stuffed animal or small toy. Stickers are great too.</t>
  </si>
  <si>
    <t xml:space="preserve">To write everything down . I felt so much better when I started writing  important  information down. It was  just too much to try and remember. </t>
  </si>
  <si>
    <t>Reach out for help. Know that you are not alone. It is ok to ask for help.</t>
  </si>
  <si>
    <t>Support for my other children,Help with social service programs,Financial assistance,Insurance assistance,Peer or professional support for self,Childcare for siblings,Transportation help,Help with tasks of daily living (house/yard/errands/meals)</t>
  </si>
  <si>
    <t>31-33</t>
  </si>
  <si>
    <t>Running, going out on dates, movies, friends out to dinner</t>
  </si>
  <si>
    <t xml:space="preserve">Grocery shopping, hair appts, school clothes shopping for older kids, </t>
  </si>
  <si>
    <t>Physical and mental</t>
  </si>
  <si>
    <t>I worried leaving her with anyone else who doesn't know her ins and outs of the condition</t>
  </si>
  <si>
    <t>More friends online and families going through the same thing but haven't had time to nurture my existing friendships at all</t>
  </si>
  <si>
    <t xml:space="preserve">I don't feel comfortable leaving her with others </t>
  </si>
  <si>
    <t>Friends or sisters</t>
  </si>
  <si>
    <t>Exercise and sleep</t>
  </si>
  <si>
    <t>Amxiety, stress and PTSD</t>
  </si>
  <si>
    <t xml:space="preserve">Children, friends and family </t>
  </si>
  <si>
    <t>Children, money, marriage</t>
  </si>
  <si>
    <t>Play games, play outside, camping, sports, movies</t>
  </si>
  <si>
    <t>Stress and anxiety and lack of time or money to spend together. But Lso a closer understanding to get through hard things bc we love our kids so much</t>
  </si>
  <si>
    <t xml:space="preserve">We live in a small duplex of 2 bedrooms with 3 kids, and it is 50 years old so needs several repairs. </t>
  </si>
  <si>
    <t xml:space="preserve">Hard and exhausting </t>
  </si>
  <si>
    <t>Not being woken up several times, being confined to one room with stir crazy and sick toddler</t>
  </si>
  <si>
    <t>Siblings and room to run, her own choice of food</t>
  </si>
  <si>
    <t xml:space="preserve">Doctors help, nurses, my kid getting taken care of. </t>
  </si>
  <si>
    <t>Food, more options as far as activity plan because my kid was in isolation</t>
  </si>
  <si>
    <t>How to connect with other families</t>
  </si>
  <si>
    <t>Let people help you. Create a network and and fundraising page, get excercise and take care of your self as much as possible, humble yourself to let people help clean and cook and take care of family.</t>
  </si>
  <si>
    <t>Support for my other children,Financial assistance,Peer or professional support for self,Childcare for siblings,Transportation help,Help with tasks of daily living (house/yard/errands/meals)</t>
  </si>
  <si>
    <t>His father (my husband)</t>
  </si>
  <si>
    <t>24/7 around the clock</t>
  </si>
  <si>
    <t>Bible study, date-nights, family movie dates, athletic activity (gym, playing sports esp soccer)</t>
  </si>
  <si>
    <t>Dating, church</t>
  </si>
  <si>
    <t xml:space="preserve">My husband is currently unemployed and I am still breastfeeding our little guy (who has cancer) and normally am the stay-at-home parent. We swap out for errands and individual time when we can. Our extended family all live out-of-state and we have lived here less than 2 yrs and have limited family resources--our church has been a great help in a lot of ways. But there are numerous challenges to get time alone just the two of us--we have three children and no job between us. So there are financial hurdles, quality of care hurdles, and lack of quality time together. </t>
  </si>
  <si>
    <t xml:space="preserve">We have leaned hard on our village for support, but have rarely had social interactions that weren't revolved around a sick child. We are normally compelled to host others if we would like to get together so that we can control the environment since our cancer kiddo is with us--but having the energy to entertain in this season is difficult to muster.
</t>
  </si>
  <si>
    <t>Honestly, we don't even try to find someone because our support network is already used heavily and we don't know anyone who can otherwise help us for free</t>
  </si>
  <si>
    <t>I walk with a neighbor, or my husband watches our son while the big kids are at school so I can go to Bible study (this has happened twice since Feb--so 2x in 3 months when it is normally a weekly social activity), or friends come to visit us (this has happened 2 or 3 times).</t>
  </si>
  <si>
    <t>It would be nice to have a little more time--currently I only have alone time during his naps, which is also the time I have to do household chores</t>
  </si>
  <si>
    <t>Read, gym, journal, Have lunch with friends, research topics of interest to me, cook</t>
  </si>
  <si>
    <t xml:space="preserve">I have gained 12 pounds since his diagnosis since I haven't been able to go to the gym hardly at all or focus on healthy eating like I normally do. </t>
  </si>
  <si>
    <t>God, family, friends</t>
  </si>
  <si>
    <t>My child's illness, my husband's lack of job, constantly moving our family for my husband's next job--all of this effects my own health, thyroid, sleep and weight</t>
  </si>
  <si>
    <t>Play in the snow or at the river, swimming, go to the park, go to the movies, go out to dinner, go to the children's museum/zoo/aquarium on occasion, go to church, go to library, play board games and cards</t>
  </si>
  <si>
    <t>It brings out the best and worst in us simultaneously--we are tag teaming so many things which feels great, having deep important conversations and making important decisions together as a team; we both constantly try to get our own needs met in moments of stress, which are often at odds--emotions run high and patience runs low. But ultimately we will get through this stronger and try to remember to have extra patience with one another.</t>
  </si>
  <si>
    <t>By having a housekeeper to keep up with daily tasks, by having someone nearby who we feel we could ask to watch all of the kids and who could be trained with how to care for our little guy. Financial help for normal living expenses since unemployment is not enough.</t>
  </si>
  <si>
    <t xml:space="preserve">We have no income except unemployment--which means Medicaid is covering medical expenses 100%. However it is challenging to care for our family the way I want: especially organic produce, foods and juicing; uncovered naturopathic care for integrative oncology. So far I've been able to do these things solely based on the generosity of our friends and family. Finances prevent us from going out, putting our older kids in extracurricular activities, and entertainment expenses. </t>
  </si>
  <si>
    <t>We haven't been able to go out as much for entertainment--although we have been finding free activities as well</t>
  </si>
  <si>
    <t>Hospital stays are grueling because of the lack of sleep, and long boring days when there isn't an active emergency. Our little guy lost the ability to walk in his first month of treatment, severely limiting his activities</t>
  </si>
  <si>
    <t>The food, the company, my bed/sleep/comfort</t>
  </si>
  <si>
    <t>His siblings/daddy, his toys, freedom to explore and move around the house</t>
  </si>
  <si>
    <t>someone cleaning for us, on-call nurses available to help, observation of his medical needs</t>
  </si>
  <si>
    <t>Could feel more like home, could have greater access to volunteers who will come sit with the patients, could have meals available for caregivers/kitchen with appliances, could have a Jamba Juice and not just Starbucks, could have better storage and surface space for families, could have better opportunity for social interaction with other families, an evening after-bed "happy hour" for adults would not be unappreciated (perhaps even with a 2-drink limit or something to discourage inebriation), better access to Protestant/evangelical chaplains or an in-house Bible study</t>
  </si>
  <si>
    <t>That he might lose the ability to walk in the first month; access to naturopathic supportive/integrative care provided as part of our team (vs having to hunt it down ourselves); information on natural palliative support tools</t>
  </si>
  <si>
    <t xml:space="preserve">Start a Facebook page as soon as possible and identify key support people who can run point on various needs for your family. Let them go to bat for you on the page. Get help with meals, housecleaning, and finances as needed. </t>
  </si>
  <si>
    <t>Respite,Referral or references for alternate caregiver service or options,Support for my other children,Help with social service programs,Financial assistance,Insurance assistance,Childcare for siblings,Transportation help,Help with tasks of daily living (house/yard/errands/meals),Other</t>
  </si>
  <si>
    <t>Activities for siblings and child; social activities with other parents dealing with cancer; meal delivery to the hospital; comforts from home; one of our favorite nurses to visit us at home; help with naturopathic support care</t>
  </si>
  <si>
    <t xml:space="preserve">Sound proof walls/doors, silent policy for night nursing and machines, quiet hours, social activities, </t>
  </si>
  <si>
    <t>5 year old female</t>
  </si>
  <si>
    <t>7 days a week, 24 hours a day</t>
  </si>
  <si>
    <t>Brain cancer</t>
  </si>
  <si>
    <t xml:space="preserve">Meeting friends, attending sporting events, work parties. </t>
  </si>
  <si>
    <t>Personal needs</t>
  </si>
  <si>
    <t xml:space="preserve">Going on dates, talking with each other after kids bedtime without falling asleep, romantic time </t>
  </si>
  <si>
    <t>Father, grandmother</t>
  </si>
  <si>
    <t xml:space="preserve">We were thankfully referred to Providence Hospice which I didn't even know existed. If it weren't for that, I would have not had any outside assistance. </t>
  </si>
  <si>
    <t xml:space="preserve">Low blood cell counts required isolation and removed us from many events. </t>
  </si>
  <si>
    <t xml:space="preserve">Family and close friends </t>
  </si>
  <si>
    <t xml:space="preserve">Read, golf, garden, get massages </t>
  </si>
  <si>
    <t xml:space="preserve">My husband, our kids and resuming my career </t>
  </si>
  <si>
    <t>My lack of career during care, finances and time</t>
  </si>
  <si>
    <t>Games, outside activities, go to the beach, hike, sports</t>
  </si>
  <si>
    <t xml:space="preserve">More funding and less out of pocket costs for those undergoing cancer treatment </t>
  </si>
  <si>
    <t xml:space="preserve">Our hospital stays were at least a week long and exhausting. </t>
  </si>
  <si>
    <t>My bed, regular routines, my other children</t>
  </si>
  <si>
    <t xml:space="preserve">Playing with family, regular bedtimes and not having to be connected to monitors. </t>
  </si>
  <si>
    <t>The care of the medical staff
Large private rooms</t>
  </si>
  <si>
    <t xml:space="preserve">Food delivery </t>
  </si>
  <si>
    <t>Respite,Support for my other children,Financial assistance,Help with tasks of daily living (house/yard/errands/meals)</t>
  </si>
  <si>
    <t>CA</t>
  </si>
  <si>
    <t>30-33</t>
  </si>
  <si>
    <t>Female  9, female 3</t>
  </si>
  <si>
    <t>Scleroderma</t>
  </si>
  <si>
    <t xml:space="preserve">All </t>
  </si>
  <si>
    <t>Extra curricular, school, personal one on one</t>
  </si>
  <si>
    <t xml:space="preserve">Very difficult </t>
  </si>
  <si>
    <t xml:space="preserve">Difficult </t>
  </si>
  <si>
    <t>Other children or spouse</t>
  </si>
  <si>
    <t xml:space="preserve">No it was a difficult time </t>
  </si>
  <si>
    <t xml:space="preserve">Read, self care </t>
  </si>
  <si>
    <t xml:space="preserve">Finding balance </t>
  </si>
  <si>
    <t>Death was tragic to our family as a whole</t>
  </si>
  <si>
    <t>Hike, bike, movie nights, game nights, traveling</t>
  </si>
  <si>
    <t>We could have all lived together</t>
  </si>
  <si>
    <t>Ruined us financially</t>
  </si>
  <si>
    <t>Complicated marriage</t>
  </si>
  <si>
    <t>Being together under one roof</t>
  </si>
  <si>
    <t>Sisters, Dad , home like enviorment</t>
  </si>
  <si>
    <t xml:space="preserve">Nurses, </t>
  </si>
  <si>
    <t>Family allowed to be together over ight</t>
  </si>
  <si>
    <t>Support for my other children,Help with social service programs,Peer or professional support for self,Childcare for siblings,Help with tasks of daily living (house/yard/errands/meals)</t>
  </si>
  <si>
    <t xml:space="preserve">Grandparents,  aunt </t>
  </si>
  <si>
    <t>Sports, games</t>
  </si>
  <si>
    <t>Respite,Referral or references for alternate caregiver service or options,Help with social service programs,Financial assistance,Insurance assistance,Peer or professional support for self,Transportation help,Help with tasks of daily living (house/yard/errands/meals),Other</t>
  </si>
  <si>
    <t>Vancouver, WA</t>
  </si>
  <si>
    <t>90% of the time.  My husband was working in another state most of the time.</t>
  </si>
  <si>
    <t>90% of the time. My husband was working in another state most of the time.</t>
  </si>
  <si>
    <t xml:space="preserve">Osteosarcoma.  Recurrence after 2.5 years NED.   </t>
  </si>
  <si>
    <t xml:space="preserve">Anything that takes planning or involves being away from the child for more than a few hours.  </t>
  </si>
  <si>
    <t>We were lucky to not need any outside help other than the hospice appointments.  We have many friends in the medical field so if we had needed help or someone to stay with our son for a few hours, we would not have had a hard time finding someone we could trust and who would be able to handle medical emergencies.</t>
  </si>
  <si>
    <t>We were blessed with a very caring circle of friends.  Everyone jumped in to help in any way possible.  We even acquired new friends during our son's illness.  
The negative effect was the inability to go out and socialize as often or for as long as we normally would.  We couldn't make long term plans for things like plays, concerts, etc.  Everything had to be flexible.</t>
  </si>
  <si>
    <t xml:space="preserve">We usually spent time with close friends.  All the people we socialized with were people heavily invested in our family's situation.  </t>
  </si>
  <si>
    <t xml:space="preserve">Yes, I did.  While my son was in hospice, my husband worked from home, so if I needed time to get away, he was able to watch my son.  To be  honest, I didn't really want or need time to myself.  I wanted to spend every moment in the presence of my son. </t>
  </si>
  <si>
    <t>Reading, photography, massage therapy.</t>
  </si>
  <si>
    <t xml:space="preserve">Once my son relapsed and was put on palliative care, I started to feel more anxious and unable to stay focused on tasks.  Since he died, (5 months ago) I have more and more anxiety, nervousness, stress, and depression.  I don't care about exercising.  I'm easily overwhelmed.  Every project, even something as simple as sorting items for a yard sale, seems like too difficult a task.  
I wake up every morning in a state if slight panic.   </t>
  </si>
  <si>
    <t xml:space="preserve">My biggest joy was my son.  
My friends.
My pets. 
</t>
  </si>
  <si>
    <t>The loss of my son (my only child)..
Questioning my faith.
Not living in the region of the US that I would prefer.  I would have more extended family around if I lived on the East coast, rather than here in the North West.</t>
  </si>
  <si>
    <t>We enjoyed movies, running, Boy Scouts.</t>
  </si>
  <si>
    <t xml:space="preserve">Due to my husband's job, he was away most of the time my son went through his initial treatment.  The stress of traveling cross country and trying to keep up with his workload caused him great stress that he wouldn't discuss.  Once my son was out of treatment and my husband was able to work from home things got much better.
When my son relapsed, my husband decided he would be in control of what kinds of treatment my son would have.  He didn't want to discuss options as a family.  His attitude caused my son and I unbelievable stress.  My son didn't have the opportunity to decide whether he wanted to just pack as much as he could into his remaining months or spend the rest of his time going from trial to trial.  My husband decided for him.
</t>
  </si>
  <si>
    <t>We were given the choice between Doernbecher's Children's Hospital in Portland, OR or Seattle.  Portland would have allowed us to stay at home, but Seattle had what we considered a superior cancer treatment program for osteosarcoma.  We moved to Seattle for that reason.  We lived at Ronald McDonald House.</t>
  </si>
  <si>
    <t>My son and I had to be together.  My husband had to travel for work, so he would split time between Massachusetts (work), Seattle (treatment), and Vancouver (home).</t>
  </si>
  <si>
    <t xml:space="preserve">Since we weren't together it was hard for my husband to understand all the little nuances of my son's treatments and the day to day stresses of life at RMH or in the hospital.  He did a great job under the circumstances.
 </t>
  </si>
  <si>
    <t>The only improvement would have been if my husband hadn't had to be on the east coast for work.  Living at RMH was a great experience; it's a wonderful place.</t>
  </si>
  <si>
    <t xml:space="preserve">We got used to it pretty quickly.  The first few months were tough since we were in a situation where we always had roommates.  Once the hospital opened the cancer floors with all private rooms, hospital stays were much easier and a whole lot less stressful.  My son was able to continue his schooling at the hospital school - this was invaluable!  He was able to keep up with his classmates back home, make new friends, and keep his mind occupied by something other than his treatment. </t>
  </si>
  <si>
    <t>Friends, pets, church.</t>
  </si>
  <si>
    <t>School, Friends, Boy Scouts, pets.</t>
  </si>
  <si>
    <t>Hospital school
Support of hospital social workers and child life staff.
Private rooms!!!</t>
  </si>
  <si>
    <t>The food was absolutely awful.</t>
  </si>
  <si>
    <t xml:space="preserve">I can't think of anything in regard to my son's initial treatment.  In regard to once he relapsed and went on palliative/hospice care, I wish someone would have told me how important it is to get my child to express his thoughts about what is to come.  My son never seemed to admit he was going to die, so we never had any conversations about his final wishes and we never got to really say good-by.   
I also wish my husband and I had discussed how to handle my son's last months.  I would have prefered enjoying each day as much as possible, taking a last vacation or two; rather than spending all of his last months jumping from trial to trial.  </t>
  </si>
  <si>
    <t xml:space="preserve">Make sure every member of the family has a therapist to talk to!
</t>
  </si>
  <si>
    <t xml:space="preserve">Please keep teenagers and young adults in mind when designing the interiors and when planning social programs.  Teen and young adult males are so often overlooked and forgotten.  This group is very aware of their mortality and need extra care and attention.  </t>
  </si>
  <si>
    <t>Twin A-Male-5
Twin B- Male- died at almost 3
Male 1</t>
  </si>
  <si>
    <t>Central Nervous System Condition,Chromosomal/Genetic,Metabolic/Biochemical</t>
  </si>
  <si>
    <t>All. My life revolves around Logans health and the inability to secure any childcare for him aside from his father.</t>
  </si>
  <si>
    <t xml:space="preserve">Everything except the grocery store. </t>
  </si>
  <si>
    <t>Time to connect, to enjoy shared interests, to socialize together with friends.</t>
  </si>
  <si>
    <t xml:space="preserve">Have been approved for 36 hours/week of private duty in home nursing and unable to find a nurse for 18 months.....then the agency dropped us and no other agency in the area will even take us because they have no nurse to meet our needs. </t>
  </si>
  <si>
    <t>I have gone on 2 trips without Logan. He was with his father at that time.</t>
  </si>
  <si>
    <t>Coworkers, my cousin</t>
  </si>
  <si>
    <t>Go to the theater, go out to eat, go to spa</t>
  </si>
  <si>
    <t>There is a strikingly different Before &amp; After me of the last 5 years. I use to be healthy, fit, completely independent career woman with an active social life and several big vacations per year. Now, i hardly leave my house, i have severe clinical depression, rarely see (or even talk to anymore) my friends and family and never go on trips. I dont recognize this life.</t>
  </si>
  <si>
    <t>My kids
My career</t>
  </si>
  <si>
    <t>Logans illness
Being trapped in an unhealthy marriage
My health</t>
  </si>
  <si>
    <t xml:space="preserve">His identical  twin brother died from the same illness 25 days before his 3rd birthday.
The 1yr old- misses out on doing lots of things i would take him to do if we werent restricted by Logans seizure triggers? </t>
  </si>
  <si>
    <t>Hiking, bowling, gymnastics center, music class</t>
  </si>
  <si>
    <t>The overwhelming, stress of 2 medically fragile children and loss of one, along with lack of adequate support systems ruined our marriage.</t>
  </si>
  <si>
    <t>Be able to find support to help take care of logan so i can continue to work AND get divorced. We are currently separated, legally married and living together due to child care difficulties for Logan.</t>
  </si>
  <si>
    <t>I am unable to work full time (and not at all for over 2 years) and am the breadwinner.</t>
  </si>
  <si>
    <t>Very stressful and overwhelming. We cant leave him there. It is certainly NOT a break. Its over stimulating and exhausting.</t>
  </si>
  <si>
    <t>Having control over the care of my kids
Privacy
My bed</t>
  </si>
  <si>
    <t>Their bed
Sleeping together
Our routine</t>
  </si>
  <si>
    <t>The nurses
The doctors
The cafeteria and pool</t>
  </si>
  <si>
    <t xml:space="preserve">More experienced nurses
More child life involvement 
More entertainment for the kids....like clowns, music etc </t>
  </si>
  <si>
    <t>Respite,Financial assistance,Peer or professional support for self,Help with tasks of daily living (house/yard/errands/meals)</t>
  </si>
  <si>
    <t xml:space="preserve">A community room with a small stage and a kitchen and toys and maybe some TVs......encourage organic relationship growth and maybe support amongst the patients.
Access to therapies while there....PT, OT, SPT and ABA would be so helpful aand a productive use of the patients time while there. A place they can go to work and play. </t>
  </si>
  <si>
    <t>Korea</t>
  </si>
  <si>
    <t>U S Army</t>
  </si>
  <si>
    <t xml:space="preserve">We moved into a home together diring his active-duty treatments on Fort Lewis.  He could do his own ADLs, drive, but needed behavioral support and guidance related to post op brain tumor surgery and radiation treatments. </t>
  </si>
  <si>
    <t>We moved into a home together diring his active-duty treatments on Fort Lewis. He could do his own ADLs, drive, but needed behavioral support and guidance related to post op brain tumor surgery and radiation treatments.</t>
  </si>
  <si>
    <t xml:space="preserve">US Army barracks had many Soldiers on Medical Hold status during the years my aon was being trested for his astrocytoma surgey and treatments.  He was expected to behave like a Solider and there were challenges related to his treatmwnts and Army expectations that needed resolution at the command and governmental levels. </t>
  </si>
  <si>
    <t xml:space="preserve">Socially i had a lot of support amd cooperation from my employer and family metworks.  </t>
  </si>
  <si>
    <t xml:space="preserve">Family, neighborhood friends, work colleagues </t>
  </si>
  <si>
    <t>I had a strong network in our neighborhood</t>
  </si>
  <si>
    <t>Worrying about your sick chilld you love, at any age, affects parents, family amd friends</t>
  </si>
  <si>
    <t>Family, faith, friends</t>
  </si>
  <si>
    <t>PTSD, money and this countries political games</t>
  </si>
  <si>
    <t>Games, movies, discussions, travel, interact on face time</t>
  </si>
  <si>
    <t xml:space="preserve">Uncertain.  </t>
  </si>
  <si>
    <t>My choice because I had the ability to do so</t>
  </si>
  <si>
    <t>It didnt.  My son was transferred for medical care by the Army</t>
  </si>
  <si>
    <t xml:space="preserve">We had a network of support </t>
  </si>
  <si>
    <t>Uncertainty of prognosis presented curiosity of what to expect.  Time, faith and acceptance replaced anxiety. Had to adjust in several mental and physical choices and had counseling to ease the transitions that occured over time.</t>
  </si>
  <si>
    <t xml:space="preserve">Son was diagnosed and had medical/behavior treatments for two years.  Fought for his Army promotion with the state and federal govt which benefited him and others at and since that time.  He was medically discharged and maintains his required appointments fir his disability and retired  status.  Had his status been declared different, it would be a tremendous impact on his, and now his family's life and lifestyle. </t>
  </si>
  <si>
    <t xml:space="preserve">Stressful for him and me as he was sleeping in US Army barracks with a lot of differently diagnosed and wounded Soldiers and was expected to act like a Soldier altjoigh he was under medical treatments for brain cancer. </t>
  </si>
  <si>
    <t>I was home and had a safe place.  I was concerned about his and the others time in the barracks.
Rest, nutrition, and activities was my concern for them.</t>
  </si>
  <si>
    <t>As above.  And his own space, quality of life, and family members</t>
  </si>
  <si>
    <t>Cost was on the Army, the state advocate that helped improve the ststus of our Wounded Soldiers, my employer and family/friends that supported me</t>
  </si>
  <si>
    <t xml:space="preserve">It eventually was improved by a cast of people who listened and took appropriate steps to rectify the medical status of wounded warriors. </t>
  </si>
  <si>
    <t xml:space="preserve">It wasnt about wishing for more info; that exists and is there by grace of my role as a RN and my special friend, Suzanne Gwynn of Ladybug House.
I wish my son did not have any lifelong illness.  </t>
  </si>
  <si>
    <t xml:space="preserve">Have faith.  Ask questions.  Know there are people like Suzanne who are empowered and dedicated to pallative care and life-giving resources to help navigate through the maze and blur of cancer and its life changing definitions. Donate to Ladybug House, and be grateful for one more day. </t>
  </si>
  <si>
    <t>Help with social service programs,Peer or professional support for self,Other</t>
  </si>
  <si>
    <t>Pallative care options like Ladybug House.</t>
  </si>
  <si>
    <t xml:space="preserve">Insurance reimbursements are needed for sustainability.  Endowments help, but the costs of care and reimbursements have to be factored into the long term plan.  Otherwise, it will be a place for only those who can pay to stay while the family member dies.  Find the pathway to change how insurance reimburses for children dying in the hospital vs Ladybug House and you will have a succesful model and places where you CAN add LIFE to their days.  Thank you! </t>
  </si>
  <si>
    <t>32-35</t>
  </si>
  <si>
    <t xml:space="preserve">Multiple infections, significant growth of Brainstem tumor, bed sores despite 24hr nursing care @ our home. She crashed and never really regained consciousness. We removed ventilation.  </t>
  </si>
  <si>
    <t>Central Nervous System Condition,Oncology/Cancer,Heart &amp; Lung Condition,Immunologic/Infectious</t>
  </si>
  <si>
    <t xml:space="preserve">For us Tahlia was our 2nd of 5 kids and we homeschooled, so I was constantly running, from about 5 am till 12 am. I am still in awe of what we did and for how long. Socializing for me was spent mostly at church 1 time a week, but as she declined in health we had bedside chapel. </t>
  </si>
  <si>
    <t xml:space="preserve">Cleaning of our home, prescription pick up ( we had several problems with our local safeway pharmacy filling incorrect doses or blatantly being out of meds she needed, and frankly were outright nasty to us, so we opted to use children's which is a good 30 min drive without traffic from our home), picking up/dropping off of other sibblings, caring for sibblings, </t>
  </si>
  <si>
    <t xml:space="preserve">Communication! Acceptance of the illness and diagnosis, even now the lack of willingness on my husband's side to admit she was as sick as she was and that I wasn't making it up still hurts. It's a sore topic. I don't know how we could have added a counselor for us in the midst. We are working on it now, but something should be available.  Especially when one parent is in total denial. </t>
  </si>
  <si>
    <t xml:space="preserve">My mom Grandma "C.C."
Our nursing staff which frequently changed. We had 1 nurse that stayed for the last year and a half. </t>
  </si>
  <si>
    <t xml:space="preserve">Home care is DIFFICULT work! Long hours, less pay, and frequently we found two types of nurses were hired by homecare companies.  Older nurses not yet ready to be retired, and new ones fresh out of nursing school. At first I wanted to have the more seasoned care givers, but as issues arose it became very clear to get the new nurses, verify they know how to use and amboo bag (yes, we had 1 who didnt) and then train them ourselves. It was exahusting!!! We tried a 2nd company for homecare services, but found they had even further lack of ability to find people for our situation, so we stayed with the 1st. </t>
  </si>
  <si>
    <t xml:space="preserve">We placed Tahlia into a respite facility the summer before she passed away... </t>
  </si>
  <si>
    <t>We were totally consumed with her care. From the moment we woke, till we fell asleep, there wasn't a moment that went by we weren't doing something. Everything for her took minimum of 2 people. Trac care, feeding tube, sp catheter, bowl regimine, getting dressed, up and into chair, teaching (of course we realized quickly that she had lost a lot of cognitive function,  and so eventually brought in a tutor)</t>
  </si>
  <si>
    <t>Other homeschoolers or church family</t>
  </si>
  <si>
    <t xml:space="preserve">Swimming!!! </t>
  </si>
  <si>
    <t xml:space="preserve">I'm early 2012 just before Tahlia was diagnosed, I had a tooth abses and was actually still fighting that infection the week the Drs. Found Tahlia's tumor.  (Middle of March 2012) Found out we were expecting #5 in June of 2012, and Tahlia went into respitory failure at the end of September 2012, not to be released to homecare till December 26th 2012. 
She came home able to move on her right side and "drive" her wheelchair. I honestly barely remmebr being pregnant.
Being pregnant and a lack of real deep sleep would be a huge component I think to my many sinus infections, migraines, back issues, acid reflux, after having Karis (#5) I developed a stomach ulcer, and still have flare ups from time to time. 
</t>
  </si>
  <si>
    <t xml:space="preserve">Jesus, my husband, children, (coffee) learning especially new things, seeing my kids make connections and light up because they understand a new discovery. </t>
  </si>
  <si>
    <t xml:space="preserve">Lack of financial stability (in the midst of all Tahlia's illness,  my husband was demoted and basically told he needed to choose between his job or family. 
Stress of the unknown, difficult line of having to be mom/nurse/Dr/detective/laywer/social worker/administrators/teacher.... it all became so muddled!!! </t>
  </si>
  <si>
    <t>We love to play games, go hiking, fishing, camping, ride bikes, swim</t>
  </si>
  <si>
    <t xml:space="preserve">As I stated earlier, there was a disconnect for my husband he heard non malignant , believed strongly that a positive attitude would be the best help, and I agreed wholeheartedly, but the lack of admitting we were in serious and potentially dangerous options weighed heavily. The Drs would give options and he would ask what's your opinon, and just do whatever they said without research without thinking or praying or even at times asking me. Kinda made me worry when I did leave him alone with Tahlia what would be changed. 
Towards the end he kinda stopped going to her bed. He didn't want to see it, there was a high level of disengaged behavior early on. But that is not due to this one moment in our marriage. We have been married now for 15 years and it was a clear symptom that was there long before our daughter was ever sick. 
It has made us be more honest with each other now (we are in counseling) I truly believe that God had a purpose for bringing us through this dark valley. 
It has shown me sides of my husband that I had not seen, and I am sure shown him sides of me that he didn't know existed.  
</t>
  </si>
  <si>
    <t xml:space="preserve">I think a facility like ladybug house is deaperatly needed!!! I wish I had millions to give! We had an amazing team of friends, fsmily, church members, and even strangers offering to help us, cleaning our house ,watching the other kids, sometimes for weeks on end.  I had such an amazing support system. We did it, but only by the grace of God. I know that my story is not what most people experience. 
If i had to complain I would say our situation could have been better I suppose if we had the ability to have remodeled our home to accommodate a wheelchair bathroom or some sort of built-in system to make getting her in and out of bed easier..... ???? </t>
  </si>
  <si>
    <t xml:space="preserve">W/my husband's job on the line we were fairly stressed about money. He did get the ear of 1 manager who heard about the poor review and was able to keep his job, but it was always at the back of both our minds. Early on we applied for Apple 1 and Molina healthcare so we were blessed in thst treatment and pharmacy were covered. It was just the stress of having to make sure my husband kept his job so we could still pay rent utilities etc. </t>
  </si>
  <si>
    <t xml:space="preserve">Finances are always going to affect relationships. We were not strapped as so many people. We had a go fund me page that allowed us to buy a wheelchair van, and hire 2 Danny's foe the other 2 kids! That again was a true blessing! 
</t>
  </si>
  <si>
    <t xml:space="preserve">AWEFUL!!!!the old picu was terrible! Like sleeping on 1/2 of a park bench! And then sharing a room with nasty parents who are screaming at each other and the Dr s!!!! Oh, we only got 1 stay in the new ICU in building hope, but even then , no bathroom, or shower facility... So difficult to leave other kids home, and yet probably mentally better for their development. </t>
  </si>
  <si>
    <t xml:space="preserve">#1 My bed! 
#2 Creature comforts, (I sleep with the window wide open year round for fresh air)
#3 Being able to just walk into kitchen start coffee , start bible time.... just start the day and not have to prepare to prepare for the day... if that makes any sense. </t>
  </si>
  <si>
    <t>#1 Predictive schedule  ( Tahlia had severe irradic spasms that would become very intense when she became agitated, and not being home we were st the mercy of the schedule for the hospital so things ran differently thus causing more stress and anxiety and then more spasms)
#2 Her sibblings! She Loved being a big sister and constantly wanted to have them around especially our oldest Hailey. They had never spent a night a part prior to March of 2012. 
#3 security of knowing who was walking in the door.  Again lots of anxiety from the unknown and at minimum  every 12 hrs a new face woukd appear to poke and prod and at home it was a set of only a few people besides family. ***(also to note almost every time we did end up in the hospital, we would loose our homecare nurses because insurance can't be billed for both homecare and hospital at the same time, so our nurses would get switched to different cases or have to leave because they needed a paycheck as well))) we all became to loath hospital stays!!!</t>
  </si>
  <si>
    <t xml:space="preserve">Peanut butter packs
Sprite
Those special nurse's,doctor's, social workers that did all they could to fight like crazy for my kiddo. They are all etched into my mind as angels working absolute miracles in the midst of a black hole of chaos and total desolation. </t>
  </si>
  <si>
    <t xml:space="preserve">Better beds, fresh air,  </t>
  </si>
  <si>
    <t>That she was not going to survive.  I feel in some ways the false hope that was given was a byproduct of these precious doctors who on their worst days get to tell so many families it is malignant they were trying to share with us the jubilation in their hearts that our situation was different, yet somehow that was communicated as it's fine, no big deal, your lucky, she'll be fine! When really that was not necessarily the case. Having hope is important,  but my hope is not lost because we lost our daughter and walking this road after hand has felt like the community at children's cancer care and the hospital as a whole has the same sociatal difficulty in accepting the fact that children die sometimes. The whole stronger campaigns are great! But what about those of us that have lost that battle? Are we not stronger?</t>
  </si>
  <si>
    <t xml:space="preserve">Take a break if it's given (give them one myself if allowed)
Encourage communication excersises or marriage boot camp type questions
  (10/10 questions would be great) 
Either clean their home myself, or hire a house cleaner for a month. </t>
  </si>
  <si>
    <t>Respite,Support for my other children,Financial assistance,Peer or professional support for self,Childcare for siblings,Help with tasks of daily living (house/yard/errands/meals)</t>
  </si>
  <si>
    <t xml:space="preserve">Let me know when it gets funded! I'll be there with bells On! </t>
  </si>
  <si>
    <t xml:space="preserve">All the time. Daily. </t>
  </si>
  <si>
    <t>Laundry, cooking, grocery shopping, time with other child.</t>
  </si>
  <si>
    <t>Birthday parties, social events in general.</t>
  </si>
  <si>
    <t>Groceries and household goods</t>
  </si>
  <si>
    <t>Alone time, dates, dinners, intamcy.</t>
  </si>
  <si>
    <t>Maternal and paternal grandparents, maternal aunt.</t>
  </si>
  <si>
    <t xml:space="preserve">Having to know the ins and outs of what to look for and what are warning signs is hard to teach.not everyone understands that something minor in a regular healthy child can be a large deal in an immunodeficienct child </t>
  </si>
  <si>
    <t xml:space="preserve">Child was healthy and requesting to stay at grandparents.  </t>
  </si>
  <si>
    <t>We are unable to do much. We do not feel pressured to go to events we do not want or can attend.</t>
  </si>
  <si>
    <t>Sick kids means staying at home or hospital</t>
  </si>
  <si>
    <t xml:space="preserve">Good family friends or coworkers </t>
  </si>
  <si>
    <t>Anything</t>
  </si>
  <si>
    <t xml:space="preserve">Anxiety, insomnia, constant worrying, forgetfulness </t>
  </si>
  <si>
    <t>My family, being home relaxing, cooking</t>
  </si>
  <si>
    <t xml:space="preserve">Cancer, work, cleaning </t>
  </si>
  <si>
    <t>Movies, traveling, going for drives, eating, sports events</t>
  </si>
  <si>
    <t>There is less time together and a lot of time it's been talking about illnesses and cancer. It just kind of puts life on hold. It just makes you more united as a team trying to figure out what to do to get through this together</t>
  </si>
  <si>
    <t>We were hoping to buy a new house before all this happened and I want to delete it by year or two.</t>
  </si>
  <si>
    <t>Had to eat out more which is expensive and unable to do extra hours or training to earn additional income.</t>
  </si>
  <si>
    <t>Stressful. We were figuring out cancer diagnosis. The unknown is the hardest.</t>
  </si>
  <si>
    <t>Comfy bed, making meals, privacy</t>
  </si>
  <si>
    <t>Familuarity, control, comfort</t>
  </si>
  <si>
    <t>Staff, convience to our home, overall support from everyone</t>
  </si>
  <si>
    <t xml:space="preserve">The bed for family is small and uncomfortable.  </t>
  </si>
  <si>
    <t xml:space="preserve">What medicine were have to versus should. </t>
  </si>
  <si>
    <t>We are having to make decisions with the information that we are given try to trust yourself but doctors and nurses around you and don't regret any decision made. It is really hard and not everybody will understand.</t>
  </si>
  <si>
    <t>I don't think it is relevant for our situation.</t>
  </si>
  <si>
    <t>Wife/mother</t>
  </si>
  <si>
    <t>15-25 hrs/week</t>
  </si>
  <si>
    <t>Central Nervous System Condition,Neuromuscular,Chromosomal/Genetic</t>
  </si>
  <si>
    <t>Play time with son exercise for both of us.</t>
  </si>
  <si>
    <t>Our son has rare disease with both intellect reduction and must use a wheel chair for walking longer than trip to bathroom.  So school is the only outlet we have and if medical visits are required the school is dropped.</t>
  </si>
  <si>
    <t>Exercise and social.</t>
  </si>
  <si>
    <t xml:space="preserve">Just caring for each other.  Time for holding hands hugging and hiking.  </t>
  </si>
  <si>
    <t>Wife's mom</t>
  </si>
  <si>
    <t>Agencies provided people with to many needs of there own to care for our son. He needs gate to and toilet support, feeding and choking help.  Companion care.</t>
  </si>
  <si>
    <t>We have only gone to family or research conferences and left our son with grandma.  Usually only 1 or 2 times per year.  We first tried calling to see how he was doing call made him upset so we rarely touch base.</t>
  </si>
  <si>
    <t>No sports since t ball, I love sports.  Ty has a disease with 1 - 2 conferences / year we have met families and have had many good relationships.</t>
  </si>
  <si>
    <t>We have not had a vacation in 10 years.</t>
  </si>
  <si>
    <t>Other service organization friends.</t>
  </si>
  <si>
    <t>Exercise hike, bike fly</t>
  </si>
  <si>
    <t>Less exercise more drinking less hugs from my wife.</t>
  </si>
  <si>
    <t>Seeing joy in son or wife.  Finding ways to be creative.</t>
  </si>
  <si>
    <t xml:space="preserve">Sons health.
Wife's perseverance.
Sons  treatment issues. </t>
  </si>
  <si>
    <t xml:space="preserve">Walk around together.  Car trips are good but bigger car would help.  </t>
  </si>
  <si>
    <t>Wife sleeps in sons room and has for years.</t>
  </si>
  <si>
    <t>Pulled us apart to much work.</t>
  </si>
  <si>
    <t xml:space="preserve">12 hr nursing every night.  </t>
  </si>
  <si>
    <t>Drug cost without coverage kept us from medicating for 1.5 years.  Company then started paying</t>
  </si>
  <si>
    <t>Spent loads of money on pull ups for years.</t>
  </si>
  <si>
    <t xml:space="preserve">When in pediatric setting mostly good.  Adult hospitals are less consistent.  
They need clean comfortable place for one of us overnight. </t>
  </si>
  <si>
    <t xml:space="preserve">House shoes and water and ice on demand.  
</t>
  </si>
  <si>
    <t>Videos, toys, own type of bet</t>
  </si>
  <si>
    <t xml:space="preserve">kind nurses,  child life specialist.  Caring  Dr's </t>
  </si>
  <si>
    <t xml:space="preserve">Have carry out and local food places rated and mapped.  </t>
  </si>
  <si>
    <t xml:space="preserve">Slow neurological death may be harder than fast.  </t>
  </si>
  <si>
    <t xml:space="preserve">Enjoy what you have today as much as you can it may go away.  </t>
  </si>
  <si>
    <t>Respite,Referral or references for alternate caregiver service or options,Help with social service programs,Financial assistance,Insurance assistance,Peer or professional support for self,Childcare for siblings</t>
  </si>
  <si>
    <t xml:space="preserve">Make it as fun and loving as possible.  Make it available at as low a cost as possible.  Homelike but clean and safe.  </t>
  </si>
  <si>
    <t>Kirkland, wa</t>
  </si>
  <si>
    <t>15m, 13m, 14f</t>
  </si>
  <si>
    <t xml:space="preserve">Just taking a break. Time to yourself. 
Date nights with spouse. </t>
  </si>
  <si>
    <t xml:space="preserve">Depends on what was on the list. </t>
  </si>
  <si>
    <t xml:space="preserve">Time, when fighting our other family stepped up and helped with our other two kids. 
We were (I) was solely focused on our youngest sons cancer fight!  </t>
  </si>
  <si>
    <t xml:space="preserve">A lot. We focused on our son and we just bandaided ourselves. </t>
  </si>
  <si>
    <t>Grandparents, aunts and uncles, family friends.</t>
  </si>
  <si>
    <t xml:space="preserve">Finding someone who was qualified and reasonable. Or someone who would just be there. </t>
  </si>
  <si>
    <t xml:space="preserve">My ex and I got a divorce, yet folks came out of all over to help and support us! </t>
  </si>
  <si>
    <t xml:space="preserve">Our son was fighting for his life moments with him were more important. </t>
  </si>
  <si>
    <t xml:space="preserve">My other half, maybe a buddy, family, coworker, hospital staff. </t>
  </si>
  <si>
    <t>Baseball game, Frisbee golf, golf, dancing, concerts, etc...</t>
  </si>
  <si>
    <t xml:space="preserve">All focus was on our son. We didn't matter till sometimes to late. We would have to take a day because of exhaustion!! </t>
  </si>
  <si>
    <t xml:space="preserve">Son, son, and my mate. Their kids. </t>
  </si>
  <si>
    <t>Life, ex, ex.</t>
  </si>
  <si>
    <t xml:space="preserve">Made us distant. </t>
  </si>
  <si>
    <t xml:space="preserve">All of the above plus some, baseball games are our favorite! </t>
  </si>
  <si>
    <t>We divorced.</t>
  </si>
  <si>
    <t xml:space="preserve">It broke his mother she couldn't deal and handle the fight. </t>
  </si>
  <si>
    <t xml:space="preserve">With better assistance and coaching, more educated social workers, to be more knowledgeable on all areas to be able to assist families so they can focus on their child!! </t>
  </si>
  <si>
    <t xml:space="preserve">We lost everything, home vehicles, etc. 
It put us in debt. Our son was fighting and we focused on him. 
We were blessed with fundraising and our church. 
Friends and family whom helped out. </t>
  </si>
  <si>
    <t xml:space="preserve">Focusing on him we both were not working. </t>
  </si>
  <si>
    <t xml:space="preserve">Much needed yet exhausting. </t>
  </si>
  <si>
    <t xml:space="preserve">Quiet, freedom, </t>
  </si>
  <si>
    <t>Freedom, playing, friends</t>
  </si>
  <si>
    <t xml:space="preserve">Security, care, nurses! </t>
  </si>
  <si>
    <t>More education. More help from our social worker on assistance and aid while we can focus on our child or lived ones fight or illness.</t>
  </si>
  <si>
    <t xml:space="preserve">Challenge the Dr. S with in reason not to be disrespectful yet being an advocate. </t>
  </si>
  <si>
    <t>Never give up!! Study, ask questions, research, love!</t>
  </si>
  <si>
    <t>Support for my other children,Help with social service programs,Financial assistance,Peer or professional support for self,Other</t>
  </si>
  <si>
    <t xml:space="preserve">Some one trained in counseling for the caregivers so they could get through these moments together and confidently. </t>
  </si>
  <si>
    <t xml:space="preserve">Just do your best to create a caregiver and patient worry free stop and smell the roses type of place. 
</t>
  </si>
  <si>
    <t>Lakewood, WA</t>
  </si>
  <si>
    <t>37 to 50</t>
  </si>
  <si>
    <t>Boy  12-25</t>
  </si>
  <si>
    <t>My husband and my son - The second time around my son was an adult and he took a big role in helping care for his sister.  In fact as the end came near he took on more and more responsibilities.</t>
  </si>
  <si>
    <t xml:space="preserve">The first time I cared for her 24/7 for about 4 months.  She required less help and started to attend school (3rd grade) and it was pretty normal expect for in fusion days.  About 5 throughout the school year.  When she was re-diagnosed at 19 I went back to college with her until she had to leave to start radiation.  I went to classes with her and took notes for her.  I slept on the floor of her dorm room.  She came home and was fine on her own.  When she went back to college in the fall she did fine and her brother drove her home every two weeks from Belling ham to Tacoma fro treatments.  I would meet them at the hospital and then we would have dinner at home before they would return to Bellingham.  The next year she went off to college but returned home in October as the cancer returned.  I left work and took care of her 24/7.  We left for alternative treatment Oct 31 in Houston Tx and returned on Dec 3.  Kathryn passed away on 2/2/12.  All three of us (her dad, brother and myself) went to Houston with her and stayed with her every day until a few days after we had the final celebration of her life on 2/25/12.
 </t>
  </si>
  <si>
    <t>The first time I cared for her 24/7 for about 4 months. She required less help and started to attend school (3rd grade) and it was pretty normal expect for in fusion days. About 5 throughout the school year. When she was re-diagnosed at 19 I went back to college with her until she had to leave to start radiation. I went to classes with her and took notes for her. I slept on the floor of her dorm room. She came home and was fine on her own. When she went back to college in the fall she did fine and her brother drove her home every two weeks from Belling ham to Tacoma fro treatments. I would meet them at the hospital and then we would have dinner at home before they would return to Bellingham. The next year she went off to college but returned home in October as the cancer returned. I left work and took care of her 24/7. We left for alternative treatment Oct 31 in Houston Tx and returned on Dec 3. Kathryn passed away on 2/2/12. All three of us (her dad, brother and myself) went to Houston with her and stayed with her every day until a few days after we had the final celebration of her life on 2/25/12.</t>
  </si>
  <si>
    <t>GBM</t>
  </si>
  <si>
    <t xml:space="preserve">The first time around I quit work for four months and then went back when she was well again.  I also quit everything else during those four months.  
The second time around I left work for about two months and then she was good to go back to college for the year.  I took a little time off each day when she got her treatments on Wednesdays every other week.  My social life was going fine at that time.  We are involved with a car club and did camping and family things.  I skied in the winter.  When she relapsed towards the end 10/2011 everything stopped.  We did our best to do fun things when we were in Houston.  We also had a bug party (Christmas/Send off) when we returned from Houston.  My life was only for my family and doing what ever I could do to save Kathryn.  We did carve pumpkins with friends before we left for Houston.  We decorated for Christmas and had a wonderful party.  We went to the Ballet and Christmas boat parade.  We made Christmas cookies and did all the normal things.  Kathryn ended up in the hospital on Christmas eve and stayed until January 19th.  She came home and we had our own little Christmas on January 22nd.  I slept with her every night from the end of October to the day she died.  Tonight as I write this is the last night I would have slept with her holding her hand 5 years ago.  It was a clear night with the moon and stars so bright, just like tonight.  </t>
  </si>
  <si>
    <t xml:space="preserve">Talking one on one, making love, date nights ...  All of these things were put on hold when our daughter needed significant care.  </t>
  </si>
  <si>
    <t>Her father, brother and grandma</t>
  </si>
  <si>
    <t xml:space="preserve">Our insurance would have paid for in home care but they didn't work out.  Kathryn made me let one go and I let the others go.  None of them were able to care for her like family.  They told me they couldn't transfer her.  She weighed less than 100 pounds.  I didn't trust them with her medications as they were changing just about everyday.  We did fine taking care of her by ourselves.  Both my husband and I had to stop working for 8 months or so.  Our son dropped out of the fall quarter of college (but kept all but one class and finished them in the spring with all of his other spring classes.  He didn't attend winter quarter because of the timing.  The three of us did everything.  The one person who was very helpful was the lady who came in to give Kathryn a shower in bed.  </t>
  </si>
  <si>
    <t>My children both attended Camp Goodtimes and after Kathryn's death both my husband and I have become very involved with the camp and it has given us a new family.  I would say that our group of friends has actually grown.  
It is strange how some people don't want to talk to you about your child but others are willing as I am.  We love talking about Kathryn.  I never wanted to be that person that others would avoid because they were afraid that I would be too fragile to talk to.  I don't want people saying, Oh, that's the poor woman who lost her daughter.  I'm open enough that people are not afraid to approach me.</t>
  </si>
  <si>
    <t>When Kathryn needed a great deal of care we did not socialize outside of the family.  Well, maybe a little with her friends.  Maybe with a few of our friends but not without the kids.  That means not without Kathryn or her brother.  I think once we went to a porsche club event when we were in Houston without the kids.  We are a pretty tight family and never wanted Kathryn to be alone.  She was never alone.</t>
  </si>
  <si>
    <t xml:space="preserve">Now - too much.  Back then my life was my daughter, my son and my husband.  Nothing else mattered.  </t>
  </si>
  <si>
    <t>Exercise, ski, walk, walk with friends, visit with my mom, garden, build things, paint 
I do a lot of gardening!</t>
  </si>
  <si>
    <t>I became depressed.  I gained weight.  I cried a lot.  The first time around I gained 20 while just waiting in the hospital for Kathryn to wake up from her brain surgery.  It took a couple of days.
I became so stressed after Kathryn passed that I had to go to the hospital for severe pain from my head to my toes.  I also became very ill missing her one Christmas eve.  I threw up and had such a severe headache but I was able to pull myself together only after having a dream about Kathryn that gave me peace.  On other occasions my hands would go numb so bad that I couldn't sleep.  I have lost a great deal of sleep over the years.  I had to take sleeping medications.  I did acupuncture for my hands and the tension in my neck.  It helped.  It gave me an even feeling after a year of sessions.  I had my hip replaced and developed cancer all within 3 years of Kathryn's death.  They say stress and depression can do these things.  It must be deep inside as I don't feel like I am depressed or stressed.</t>
  </si>
  <si>
    <t>spending time with my son, my Mom and my husband.  
I love spending time with people.
Being creative
Helping others</t>
  </si>
  <si>
    <t>Now the only stress I have is money and I really don't worry much about it.  The next stress is the thought of my mother dieing.  
I really don't have a great deal of stress now.  I have retired and I feel pretty calm and relaxed most of the time.  And as for sleep - I am sleeping better now with the help of cannabis oil.</t>
  </si>
  <si>
    <t>My son lost his very best friend.  He doesn't talk about it.  I would like him to talk to a counselor but he says he is fine.  I think there is something eating deep inside of him.  I hear it in his voice sometimes.  You have never seen a brother care for his sister like he did for his.  He was well taking care of while we cared for Kathryn the first time.  She was 8 and he was 12.  My brother had asked me what he could do to help and I told him that Richard is going to get lost in all of this.  I asked him to take Richard under his wing and teach him how to ski like he did me.  My brother really came through.  He bought Richard all of his ski gear and took him skiing every weekend for two or three years.  Until all four of us could ski together.  Skiing is his life!  He still skies at 30.  I really think Camp Goodtimes helped him handle his sister's death and gave him people he could talk to.  He turns his grief into care for others as we all have.</t>
  </si>
  <si>
    <t>Camping, skiing, vacations, swimming, boating, snorkeling...</t>
  </si>
  <si>
    <t>Well, after my daughter died my husband starting drinking and turned to drugs.  It took a while but he is good now.  At first we talked a lot about Kathryn and seemed to get very close.  Then the drugs took over and almost split us up.  I did leave for a while until he put himself in a treatment program.  Our love life is still not good.  I'm not sure why but he doesn't seem to have any interest in sex.  A few time a year is not enough.  Other than the lack of sex we have a good relationship.  I would say that when Kathryn was not doing well I ignored my husband.  Not completely but I was not the loving, doting wife.  I was living for my daughter and doing what I could for my son and my husband.  Kathryn did come first and I think everyone understood.  We have been through a great deal but we are doing fine now.</t>
  </si>
  <si>
    <t>There was no hope here in Washington.  We were basically told to take her home and let her die.  She was given 3 to 6 months.  Unfortunately I think we started the alternative medicine too late.  It was working but then she ended up in the hospital and we were not able to continue the treatment.  She was in the CIU for 25 days which basically allowed her cancer to progress so fast that even starting up the treatment once we got home was not going to help.</t>
  </si>
  <si>
    <t>Stayed in a motel or hotel</t>
  </si>
  <si>
    <t>It was very expensive.  We were still paying Kathryn's and Richard's housing at college.  Plus we paid our  monthly morgage for both our home and cabin.  Now we had to pay to live in a hotel for over a month and rent a car.  If there had been a place for families to stay fro even a reduced price it would have helped.  We were very fortunate to have people helping us with finances.  It really concerned Kathryn that she was costing us so much.  I told her to not worry about money.  I said, "Money happens. I don't know how but it all works out and we will be fine.  You just worry about getting better."</t>
  </si>
  <si>
    <t>The last round including everything before Kathryn died and after she died I would say that period of 8 months cost us around $110,000.  I would say we have had to be very creative and are still working on taking care of finances that started back then in 2011-2012.  By next December we should finally be caught up.</t>
  </si>
  <si>
    <t>Terrifying - I never left her anytime she was in the hospital.  My husband was very good about taking care of the pets and house but still spending time at the hospital too.  The very first time they were not very good to parents.  She was in the ICU and they told me I could not stay in the room with her.  I told them I would not go so I had to push two hard chairs together to sleep on.  The last time they actually had a second bed in the room for us to use.  The nurses and doctors were all doing their best to be helpful and kind.  We did run into a couple that we needed to fire.</t>
  </si>
  <si>
    <t>Being in our own home and town.  Friends and family and our dog and cat</t>
  </si>
  <si>
    <t>Same as above.  She missed her friends, family, home and her cat and dog.</t>
  </si>
  <si>
    <t>Good staff - One doctor the last time worked really hard to get Kathryn home.  We are forever grateful to him for seeing how important it was to get her home.  He used common sense to make it happen.  We appreciated our friends and family bring us food and coming to visit.</t>
  </si>
  <si>
    <t>Allow patients and family to sleep during the night.  Some nurses were great about this and others not so good.  Do not have an open door policy.  We had to take Kathryn off of the hospital list to not have people just drop in.  She didn't want visitors all of the time and should have been able to have a way to tell people we are here and you can come up and we will meet you in the lobby.  If Kathryn felt like visiting then she could let us know and we could let people in her room or just visit with them in the lobby.  This put us in a terrible position as people checked with the hospital and they would say we were not there so they thought Kathryn had died.  This open door policy also allowed the room next to us to fill with people who were loud all night.  I said something about it and they made a change the next night.  They kicked the people out so it wouldn't be loud.  Also, anyone who touches or does any procedure on a patient should explain what they are going to do and how it will be done and make sure the patient understands.  Ask the patient if they have questions or concerns or if they have a process they like.</t>
  </si>
  <si>
    <t xml:space="preserve">No one ever mentioned the side effects of steroids to us.  The emotional side effects.  The secretary at my work place told me so I was ready.  I think everything else was laid out to us pretty well.  </t>
  </si>
  <si>
    <t>Take turns caring for the child.  One person can not do it all even if you think you are super Mom or super Dad.  Everyone should have some sort of role.  Not just to share the load but also to give everyone something to do to make them feel they are helping.  Even people outside of the immediate family want to help.  Let them!  Don't be afraid to ask someone to bring you dinner, clean your house,  take you for a walk, spend time with your other children or you or your spouse.  If someone asks what they can do state exactly what you want.  If someone wants to do a fundraiser for you, let them.  We only made it through financially because of the help we received from others.  When we were out of town my niece stayed at our house and took care of the pets.  My brother-in-law made sure the lawn was mowed and Kathryn's friends came over and took down all of the Halloween decorations so we would be ready to decorate for Christmas.  Allow people to visit.  It helps everyone to talk and share.  We did our best to have fun no matter what.  We also made sure the patient's wishes were respected.  And last but not least - you are not super human - so find a counselor to talk to.  Talking helps!  It saved my husbands life.  Kathryn's boyfriend saw a counselor from when we left for Houston and continued fro a couple of years after she died.  Don't forget there are people who love you and care about you and your family.  You are not alone.</t>
  </si>
  <si>
    <t>The one question about moving and such didn't allow for an answer of moving out of state to get alternative care.  You might want to look into the wording on this one.  
I believe this is a great idea that will help families with the stress of dealing with a child who is dieing.  It was hard to hear my daughter ask  her doctor, "How long do I have?"  It was even harder to have her ask me, "Am I dieing?  I gave her the best answer I could without giving up hope.  My only regret is that we never really talked about dieing and her wishes.  She did mention a couple over the years so I did know that she wanted to be cremated and she didn't want anyone to wear black at her celebration of life.  She also wanted to know what we could give Richard her brother as we gave him skiing the first time.  We ended up using the money from selling her car to buy him the car he always wanted.  Not a brand new car but much better than the one he had.  We told him it was his gift from his sister.  I told him about our conversation and how she wanted to make sure he was ok.  We also all went to a counselor at her request.   I would love to work in your facility if you are looking for people.</t>
  </si>
  <si>
    <t>Sibling</t>
  </si>
  <si>
    <t xml:space="preserve">12 f    </t>
  </si>
  <si>
    <t>70 hours a week</t>
  </si>
  <si>
    <t>Oncology/Cancer,Metabolic/Biochemical</t>
  </si>
  <si>
    <t>Anything other than school/work</t>
  </si>
  <si>
    <t>Shopping</t>
  </si>
  <si>
    <t>I have no other children</t>
  </si>
  <si>
    <t>Not applicable</t>
  </si>
  <si>
    <t>Recommendations from hospital</t>
  </si>
  <si>
    <t>When not at school was having to care for brother. No time for anything else since mother worked graveyard.</t>
  </si>
  <si>
    <t>Read movies garden</t>
  </si>
  <si>
    <t>120 hours/ week</t>
  </si>
  <si>
    <t>Had to reduce number of hours worked.</t>
  </si>
  <si>
    <t>Socializing with patents of friends of my child decreased. 
Time and money were in short supply.
Socializing as a couple became non existent as one parent would stay w child.</t>
  </si>
  <si>
    <t>Self care errands</t>
  </si>
  <si>
    <t>Intimacy
Conversation other than what's happening.</t>
  </si>
  <si>
    <t>Closest family friends</t>
  </si>
  <si>
    <t>Read, spa, walk</t>
  </si>
  <si>
    <t>Stress causing physical manifestations.</t>
  </si>
  <si>
    <t>My children laughing.
My family together laughing.
Hearing good news from dr.</t>
  </si>
  <si>
    <t>Hearing "relapse"
Medical bills/insurance worries
Watching my children suffer unable to help.</t>
  </si>
  <si>
    <t>Games, movies, beach, food</t>
  </si>
  <si>
    <t xml:space="preserve">Child sleeps with me, husband sleeps in child's bed. 
Too tired to actively work on relationship.
</t>
  </si>
  <si>
    <t>Less money worries</t>
  </si>
  <si>
    <t>Not in a do or do not kind of way.
But in choosing facilities. Knowing one offers more generous assistance wad a plus.</t>
  </si>
  <si>
    <t>Our insurance premiums have gone up so our take home has decreased, less resources for activities.</t>
  </si>
  <si>
    <t>Miserable.
He wants to be in his home when he is feeling the worst.</t>
  </si>
  <si>
    <t>My bed.
Being able to cook food.
Family together.</t>
  </si>
  <si>
    <t>Comfort level.
Privacy/uninterrupted time.
Games.</t>
  </si>
  <si>
    <t>Our fantastic nurses.
Quicker response time from dr to questions</t>
  </si>
  <si>
    <t>More storage space in rooms.
Newer pull out beds.
Faster pharmacy</t>
  </si>
  <si>
    <t>Grant</t>
  </si>
  <si>
    <t>35-42</t>
  </si>
  <si>
    <t xml:space="preserve">Personal nurse &amp; my mother.  </t>
  </si>
  <si>
    <t>5pm - midnight daily, full time weekends with family help, sister and mother.  Prior to separation father was involved</t>
  </si>
  <si>
    <t>Liver failure</t>
  </si>
  <si>
    <t xml:space="preserve">Laundry
Regular house cleaning
Yard maintenance
</t>
  </si>
  <si>
    <t>Visiting friends</t>
  </si>
  <si>
    <t>Everything was done, grocery shopping, paying bills, coordinating appointments, during lunch, breaks during the day</t>
  </si>
  <si>
    <t>Every aspect. We rarely shared anything personal, work related, only aspects of our children's lives &amp; needs.  We couldn't do anything together, dinner/movies, if one parent was gone the other parent was in duty.  The caregivers came only when our daughter was 6, so prior to that it was my husband who was the stay at home father/caregiver</t>
  </si>
  <si>
    <t>My mother
My older sister</t>
  </si>
  <si>
    <t xml:space="preserve">Some didn't want to work with a child, it was a commitment. Our daughter was legally blind, and lost her hearing which then affected her speech.  
It was hard to trust sometime, with lack of communication of our daughter, we worried for her treatment and ability to share mistreatment. It took three nurses, than once we found one it took us months to trust her in their care without one if us around.  </t>
  </si>
  <si>
    <t>She was at our home, with a night nurse</t>
  </si>
  <si>
    <t xml:space="preserve">I had no social life, I started visiting my best friend on Fridays after work, only once she was 6 I guess.  That turned out to be pivotal in the final phase of our marriage.  Other than that, we went no where, our other daughter was not involved in extracurricular activities or play dates, if I went anywhere it was with either both of the girls, or my ex chose one kid, I took the other.  Which didn't help or family dynamic or our relationship </t>
  </si>
  <si>
    <t xml:space="preserve">As a couple we both couldn't go.  If one could go, I preferred to stay home for rest which turned out to not be restful at all, but enjoyable time with the kids,sometimes. 
After a while, I was never invited only because I never went anyway, which was hurtful and isolating </t>
  </si>
  <si>
    <t>Best friend</t>
  </si>
  <si>
    <t>Never, but what parent does</t>
  </si>
  <si>
    <t xml:space="preserve">Read
Watch movies
Manicure 
Pedicure 
</t>
  </si>
  <si>
    <t>It was stressful, which led to poor sleeping habits, which led to headaches. I was depressed or grieving alot of times</t>
  </si>
  <si>
    <t>My girls
My family
My escape into reading</t>
  </si>
  <si>
    <t>My daughters illness 
Finances
My husbands choices</t>
  </si>
  <si>
    <t xml:space="preserve">Boardgames
Watching movies together 
Swimming
Activities at home </t>
  </si>
  <si>
    <t xml:space="preserve">With my husband as primary caregiver from birth to 6, I worked full time.  
I was stressed with finances, never having a 'break' I worked Monday Friday, from after work until next work day typically cared for both children.  
Husband was understandably stressed, finding it difficult to cope started drinking regularly at times becoming belligerent asks failing to care for the children. 
We stopped sharing our fears, and grievances with each other.  I think at first to spare the other more pain or stress. 
We were apart so often, you learn to cope alone and recalibrate alone, we were never in synch.  One was having a rough go, the other had to step up.  
My husband would be at the hospital over 2 hours away, while I was home working and our older daughter in school, come Friday we leave home for hospital. For me to then stay in the hospital the weekend so husband could have a break, by spending time with or older daughter.
We didn't share these stresses with our family, to avoid causing them pain which isolated us even more, only started to share when or daughter was 4 or 5 I guess.  </t>
  </si>
  <si>
    <t>All of this led to our divorce</t>
  </si>
  <si>
    <t xml:space="preserve">
Live in caregiver, which leads to lack of privacy 
Not working, being full time caregiver is exhausting but fulfilling
</t>
  </si>
  <si>
    <t xml:space="preserve">We sacrificed by being on a single income.  
We were week to week, I paid one bill one month another bill the next month.  We had to have a stash of $$ in case we had to go to the hospital which was nearly two hours away.  </t>
  </si>
  <si>
    <t>No vacations
No treats</t>
  </si>
  <si>
    <t xml:space="preserve">It separated our family regularly. My husband would go to hospital and have to deal with that stress, labs multiple times a day, her sadness while I was at home having to work and for sanity, ignore what was happening at the hospital. Later on having to call the nurses or physicians as my ex would not share with me her treatment </t>
  </si>
  <si>
    <t>Nothing when I was with her at the hospital. As long as my two girls and I were together those other things mean nothing</t>
  </si>
  <si>
    <t>Familiarity 
Not being sick (?)
Sister</t>
  </si>
  <si>
    <t xml:space="preserve">Being together, close
</t>
  </si>
  <si>
    <t xml:space="preserve">Be positive 
Trust your instinct about your child
Learn all you can
Recalibrate or learn to deal with grief, than move forward.  This helps you focus, and I think teaches positivity, &amp; strength through adversity 
</t>
  </si>
  <si>
    <t>Support for my other children,Peer or professional support for self,Transportation help,Help with tasks of daily living (house/yard/errands/meals)</t>
  </si>
  <si>
    <t>Sequim</t>
  </si>
  <si>
    <t>White,Native American</t>
  </si>
  <si>
    <t>Trent was 8 at the time of his brother's illness. Now he is 10 and male.</t>
  </si>
  <si>
    <t>I don't know.</t>
  </si>
  <si>
    <t>I'm not worried about any medical issues. It is more my problem with separation anxiety.</t>
  </si>
  <si>
    <t>I don't like not having my children with me.</t>
  </si>
  <si>
    <t>alaska</t>
  </si>
  <si>
    <t xml:space="preserve">This is a life span question.  We advocated for the first Ronald McDonald House in Seatttle in 1980.  We have had various situations over life span.  Daughter had brain cancer and 4 stokes, blind, uses a wheelchair now.  We cared for her at home until 22 then had a live in, then had our own group home for one, now a group home with an agency.  She's 40 now.  I am interested in this because with each stoke, we have been challenged greatly and pallative care is now our mission for her.  Her decline is slow, but pallative nonetheless at this point and we have faced many of these issues head on over time. </t>
  </si>
  <si>
    <t xml:space="preserve">Full time until age 22, shared care 22 to 27, owned a licensed care facility just for our daughter 27 to 35, now in a group home 24 hr care facility with 4 clients.  </t>
  </si>
  <si>
    <t>Full time until age 22, shared care 22 to 27, owned a licensed care facility just for our daughter 27 to 35, now in a group home 24 hr care facility with 4 clients.</t>
  </si>
  <si>
    <t>Central Nervous System Condition,Neuromuscular,Oncology/Cancer,Metabolic/Biochemical,Other</t>
  </si>
  <si>
    <t>Brain cancer, optic glioma, radiated at Children's 1977.  Treatment caused radiation damage 4 strokes, hearing loss, right hemiplagia, disarthrya, pan hypo pituitary, wheelchair user, seizures</t>
  </si>
  <si>
    <t>social integration, group activities, physical spaces and activities, family events with kids, social isolation is tremedous, common schools with the rest of the family</t>
  </si>
  <si>
    <t>Personal time, personal appointments, personal physical activity, friends, shopping for events and family members, personal growth, planning for a good diet, stress relievers</t>
  </si>
  <si>
    <t>leisure skills and hobbies, maintaining relationships with friends, personal and couple development, work life balance, ANY fun,  making new contacts and friends as life changes and through work, developing the web of contacts and families as you move.  Natural supports development, growth in career</t>
  </si>
  <si>
    <t xml:space="preserve">Over the life span, we have tried it all.  Due to mobility, drooling, medications, seizures, blindness, pan hypopituitary, no one would have her.   The two of us did it all.  As she grew up, we tried to keep doing 24 hr care, gradually getting help and then founding our own inspected agency, that was too much, so we finally found an agency to do it.  It was not until we had a professional agency involved that we were able to see some space for ourselves, when she was in her 30s.  </t>
  </si>
  <si>
    <t>I lost everything.  Only a few purposeful friends remain, along with my husband.  In all situations, I was the bad guy, no one understood my challenges and always thought the worst of me, so in work I was shunned, at home I was over stressed (physically damaged), and with my family, at best not valued or kept in the inner circle.  My other children, thankfully, at my great expense, seem to have survived fairly nomally, although I don't enjoy being greatly valued by them.  A casualty of my intense demands.  My husband and I both, approaching retirement are experiencing late effects like no hobbies or friends, small SSI retirement for me, no plans or future, still just coping day to day.</t>
  </si>
  <si>
    <t>Many times I would ask a family member or someone for help, NO.  It caused great distress, as there were plenty of capable family members around, but the main leader set the tone to not help.  Eventually we just became a tight unit in our family and did everything together.  We had our first family friends when she was 14, with another challenged family.   This worked fine until all the kids left, and it was just us again.  Then we were alone and started finding our way to care.  14 years of stress as she was in her 20 and 30s.  A professional agency finally gave us space when she was 34.</t>
  </si>
  <si>
    <t>just ourselves or our children.</t>
  </si>
  <si>
    <t>now, I do.  When caring for her, I had none.</t>
  </si>
  <si>
    <t>When she was in high school I did watercolor painting.</t>
  </si>
  <si>
    <t>High stress levels with no ability to mitigate by friendships or information.  Obesity, acute loneliness, many times of feeling left out and rejected.  Personal loss of friendships due to always crossing the line, intentional or caused by need.  Diabetes, obesity and lack of leisure skills now.</t>
  </si>
  <si>
    <t>my children and husband, nature, babies</t>
  </si>
  <si>
    <t>housing stress due to wheelchair, moving and loss due to care issues,  no skills or hobbies or friends</t>
  </si>
  <si>
    <t>nothing now, it has all fallen apart and kids and their families are unable to be with her and us.</t>
  </si>
  <si>
    <t xml:space="preserve">We have had to problem solve, turn on a dime, keep our jobs and business, not have priorities for ourselves and place faith in each other.  Our marriage has been our rock, even with many challenges and disagreements, we have been together, what has made it better.  We don't doubt, we both sacrifice it all and we support each other in our roles.  With a seasonal Alaskan business, we were able to do parenting full time except in summer.  So we both dedicated our all all year long.  We didn't have time for skills, but when challenged, found the resource we needed due to me.  John Gottman's books (this was before his institute in Seattle) helped along with gratitude and zazen meditation.  Some counseling with specialist in chronic illness and chaos.  Mostly alot of talking and him listening to me who was unsupported by anyone else due to our rural area.  Mostly, he said, whatever you want when the kids were home, now, we both make demands.  It was very challenging.  I would say, from the first day of our marriage, without our children, we were completely committed and that saw us through.  We were only 25 when this happened and married 2 years.  Our entire life, family, friends and work have been centered on our care for our daughter, with that as the controlling factor in all.  </t>
  </si>
  <si>
    <t xml:space="preserve">Surprisingly housing has been one of the most chaotic factors for us.  We have had to move several times with a family of 6.  Each time has been chaos of staying with family, renting, and finally buying and then having to remodel or add on.  Times 4!  The wheelchair access is very hard and right now we had to buy and renovate a house for her group home and currently rent to the clients in the agency at Section 8 prices at a loss.  No we would not do this unless backed into a corner!  One of the hard ones was when we sold the family home due to being a split and she needed a chair.  She slept on a bed in the living room and used the hall closet for a bath while we were showing the house to move, that was the same time we were on in home hospice.  We also had hospice 2 more times after strokes
Oh you asked about improvements?  Wow, who would think about that, just me every waking minute when we were in a chaos.  I actually looked into a hospice but the adult ones were such short term etc.  My daughter is actually trying to live a life while "locked in" for decades.   I never thought of it.  I would have used a half way house like Ronald McDonald several times for a couple of months while we got it together at home.  We were spit out of rehab several times without the resources at home to do it.  Very stressful on me and I could not say NO.  No power to say NO.  As a savvy consumer of Medicare now, I would figure out a way to refuse, but it has happened 4 times so far, each worse.   So counselling about release from hospital and abilitiy to refuse would help.  Awareness of abruptness of discharge without the usual nursing home options adults have and ability to plan for it???,  I just went through this with my dad and it was oh so easier, due to all the resources and choices and money available.    Adult resources are just different, they use voc rehab $, medicare, pensions, disability and personal money and adult children.  Pediatrics resources are not there, families have no money or emergency pot, no extra adults to enlist, no specialized tiered care facilities that have a life for a young adult supported. 
Improvement would mean similar resources as for adults but without the cost and barriers and tailored to pediatric and young adults who may have a long life or short one ahead.  People who understand and  can offer skill building for familes who have lost all contact with the real world.  People who support the whole family through their life span, each in their own set of life challenges and goals.  Interestingly, we did not have any professional support until our daughter was 35.  We did everything, including running a licensed care facility.  When our agency came to us, it was as if hands were there for us too.  It was a revelation, someone who considered the effects of everything on all of us and respected the demands of our life space and emotions that needed to be processed for each family member from infants, college, parent, grandparent and newly married sibs.  We continue to be amazed that someone is behind us in our caregiving job too!  So for the last few years of our career, we are able to start thinking about our retirement, develop some interests and make friends.  We do not take this lightly, it has been a game changer for us.  </t>
  </si>
  <si>
    <t xml:space="preserve">We have spent every penny we are able to make trying to accomodate the challenges of this child of ours.  We had no medical insurance, and had to move and I had to get temporary arrangements to work extra jobs 4 different times, (rural area),  We had NO retirement savings (self employed) until we were in our 50s, we had to continue in a career for 40 years way beyond time to move on and was not working for our family.  We had to move in the winter for School for the Blind and return to Alaska in the summer for our business, we did this 15 yrs, it fractured all of our relationships and even family could not empathize with our chaos.  </t>
  </si>
  <si>
    <t xml:space="preserve">We could not fund retirement until 55. Mother's SSI is very small as she was caregiver.  We had to move to access the waiver program due to having other kids impacted by possible bankruptsy, we had no health insurance available due to self employment, then when we had it, she was not covered.  Spent $40,000 one year then moved to a state that had the waiver.  Have bought and sold 4 houses due to changes, but no help for moving, sales etc.  Had to modify every one, constantly adapting houses and bathrooms.  
Relationships:  we have had good luck with our 3 sons who each got college scholarships for undergrad.  They could not get any help from us to continue however and are all married to highly educated spouses and would have gone on to grad school.  We cannot fund stuff for them and their families like spouses families do.  A big thing is we can't meet up with them for weekends or vacations due the the high expense of accomodating her and 12 family members.  We have to take on all the planning and costs of the high level of vacation.  Now, we also have to hire attendants to accompany us for 24 hr care.  We just had a wedding, and the stress was just about the highest ever: new spouse chose not to accommodate, I had to hire 4 persons to drag her up a mountain (yes!) and one week of attendant to accompany her and 2 hotels rooms in 2 cities and airplane tickets.  Not one of the rest of the family even asked about the cost of all this on us.  We were stuck including her, as we could not leave her out, tho the bride and groom were willing.  Another son has not gotten married due to not wanting to attempt it.  This wedding sent us into the most serious crisis of our marriage and adult/child relationship.  We had counseling and weren't speaking for months.  We are gradually healing it ourselves, due to our skills and self effacement, because as usual we have the most to lose.   My family does not contribute $ to her special needs, but will for other grandchildren's lives like college, cars.  We have just had to "live our values everyday" and be the bigger person alot.  </t>
  </si>
  <si>
    <t>Hell.  Because she is non verbal, we have to 100percent be there.  She has had many health crises and our advocacy has saved her life multiple times.  One time, the hospital even assigned a nurse to me for what they had caused!  Medical systems are not designed for her complicated care.  I have a concierge doctor now to help with well care, and when in the hospital, we are vigilant.  For some reason, they do not value her the same way sentient adults are.  I just went through stuff with my Dad and I was surprised how different it was.  More respect, more planning, more options, more discussion and more explaination.  When she is in, they change drs everyday, don't give her a single responsible person, change nurses every day, never let one get attached, only send in specialist if there is a malpractice concern, don't staff with rehab trained people, and even wont give her an accessible bathroom in the hospital room.  They spit her out, like a hot potato with no social workers hovering and facilities bidding for her rehab.  OT PT Speech move her out before ADL's are obtained and wont' work to keep her for goals we have,  discharge is the worst, as it is always about a week before we can do it at home.</t>
  </si>
  <si>
    <t>Sleep, change of clothes and shower, control of environment, food</t>
  </si>
  <si>
    <t>She just wanted to go back to what she likes to do, even if it is simply sitting in the sun, or going to the store.  I remember one time, it was just washing her hands in water.  Own food</t>
  </si>
  <si>
    <t>internet, hospital statement of values, some nurses</t>
  </si>
  <si>
    <t>More like Children's does it.  More respect for the primary caregiver in discharge, better food</t>
  </si>
  <si>
    <t>That the Hospital's statement of values is a way to talk to them.  Refer to this when having problems and it will get the correct attention.  Including advocacy, hospice care, end of life resources like DNR, and discharge planning.  That hospice is a different resource that has tremendous impacts when the time comes.  Pallative care is different and good.  Medicare/medicaid rules and information relating to child and to family impacts like which insurance is primary.  That HIPPA is for you, not a bludgeon for them against you and family members.</t>
  </si>
  <si>
    <t xml:space="preserve">same as above.  I would say to use hospice as soon as it is available to you.  I would use the resources in the hospital more by demanding discharge planning and medication lists daily.  I still don't know how to get the medications list except by claiming an agency needs them.  There have been almost fatal medication errors almost on every admission.  This is a big problem, complicated patients require a different scale of care from physicians that they are not prepared to give.  </t>
  </si>
  <si>
    <t>A free place to land for a month or two that is accessible to a wheelchair.  Most families cannot stay with relatives due to this access problem.  
A family space to gather for holidays
Being able to cook,
Skilled professionals staffing facilities</t>
  </si>
  <si>
    <t xml:space="preserve">A good internet and research area.  Social workers who are skilled in pallative care and whole family care.  Nature space with wheelchair access, adaptive play areas so sibs can see the sib being successful.  Resource rich.  Skill building classes such as presented by Turning Point KC.org.  </t>
  </si>
  <si>
    <t>Denver</t>
  </si>
  <si>
    <t>Female 6</t>
  </si>
  <si>
    <t>Housework</t>
  </si>
  <si>
    <t xml:space="preserve">Groceries </t>
  </si>
  <si>
    <t>24/7 most weeks but I did work 4 days a month and on those days my husband cared for her.  My husband was also very helpful when I was home but I would consider myself the primary caregiver most of the time</t>
  </si>
  <si>
    <t xml:space="preserve">I did a terrible job at my employment when I was there.  I did not cook or clean for a year but we had hired help and nice friends and family that chipped in. </t>
  </si>
  <si>
    <t xml:space="preserve">Helen would go to children's hospital school for 2 hours 2-3 times a week.  We did a lot of visits with friends but I was always with her. </t>
  </si>
  <si>
    <t xml:space="preserve">shopping, yard work, going to my other child's events. </t>
  </si>
  <si>
    <t>We had no quality time together and our relationship still suffers due to our lack of quality time and overall fatigue</t>
  </si>
  <si>
    <t xml:space="preserve">I only would leave my daughter with my mom or my sister but they both live out of state and only came for a few weeks each when she was ill. </t>
  </si>
  <si>
    <t xml:space="preserve">I did not have the emotional energy to see friends socially.  I still feel like many of my relationships are suffering.  Only parents of other sick children understand and I tend to gravitate towards those families. </t>
  </si>
  <si>
    <t xml:space="preserve">Friends.  We have no family in WA state. </t>
  </si>
  <si>
    <t xml:space="preserve">I love to exercise, read, spa, hang out with friends.  Now even though my daughter is better I am working full-time and the kids have a ton of activities which leaves no time for my fun. </t>
  </si>
  <si>
    <t xml:space="preserve">I have gained 20 pounds since my daughter's illness and I think I am suffering from PTSD or at least anxiety and depression.   I have recently joined a gym and have been trying to get back in shape.  My diet is not the healthiest and I used to have one drink once a week and now maybe 1 or 2 drinks 4 nights a week. </t>
  </si>
  <si>
    <t xml:space="preserve">My kids and their happiness.  </t>
  </si>
  <si>
    <t>Worried about recurrance. 
 My job.  
Not enough sleep</t>
  </si>
  <si>
    <t>Skiing, traveling, playing games, Sporting events.</t>
  </si>
  <si>
    <t xml:space="preserve">We have no time together.  We have not patience.   We do not even try to spend time together we are just trying to survive. </t>
  </si>
  <si>
    <t xml:space="preserve">My husband is not happy with his current job and that is the big stressor right now.  Moving to a new job will be very stressful.  Once this situation is stabilized I hope things will be better.  Right now it is just survival.  </t>
  </si>
  <si>
    <t xml:space="preserve">I always stayed with her and never left her alone for longer than 10 minutes in the hospital.  When she was in the hospital 12 admissions she was always very sick on chemo so she was on heavy medication and miserable.  Most admissions were 5 days longest was 12.  It was very stressful, exhausting and boring for me as the parent.  She was so ill we did not really want visitors.   </t>
  </si>
  <si>
    <t xml:space="preserve">Comfortable beds, sleeping without interruptions.  </t>
  </si>
  <si>
    <t xml:space="preserve">Her bed and feeling safe.  She was always very stressed and miserable. </t>
  </si>
  <si>
    <t xml:space="preserve">7 and 8 Forest at Children's Hospital are wonderful and comfortable.  We are so grateful to be near such a wonderful hospital.  Private rooms are key for children.  I could not imagine going through what we did sharing a room.  </t>
  </si>
  <si>
    <t>Better anti nausea meds</t>
  </si>
  <si>
    <t>I only realized after the 4 round of chemo that Helen was so medicated that she did not remember much from her IP treatments.  I was so worried because she was so sick.</t>
  </si>
  <si>
    <t xml:space="preserve">Make sure the child is adequately medicated.  No child should be in pain or completely miserable. </t>
  </si>
  <si>
    <t>Referral or references for alternate caregiver service or options,Support for my other children,Help with social service programs,Financial assistance,Peer or professional support for self,Childcare for siblings,Help with tasks of daily living (house/yard/errands/meals)</t>
  </si>
  <si>
    <t>I think even the older kids are very afraid to be away from their parents.  If there was a nice safe place for them to  hang out it would be very helpful for parents that have to go to work or have other obligations.  Having respite for children that are chronically ill would really give families a needed break.</t>
  </si>
  <si>
    <t>Date nights with husband! Family get togethers, Nurturing friendships, Exercizes routines</t>
  </si>
  <si>
    <t>Other children, marriage, friendships, other family relationships, educational relationships</t>
  </si>
  <si>
    <t>Intimacy, fun, personal time, financial responsibilities</t>
  </si>
  <si>
    <t>Friend once</t>
  </si>
  <si>
    <t>Trust that they would be able to give correct care</t>
  </si>
  <si>
    <t>Not a lot of socializing away from the child! Everything seemed to revolve around child</t>
  </si>
  <si>
    <t>I didn't trust others except husband. So didn't try very hard</t>
  </si>
  <si>
    <t>No didn't feel it was the priority</t>
  </si>
  <si>
    <t xml:space="preserve">Haircut, </t>
  </si>
  <si>
    <t xml:space="preserve">Anxiety, at times ptsd, arthritis, </t>
  </si>
  <si>
    <t>Do everything necessary and humanly possible to allow quality of life for my child</t>
  </si>
  <si>
    <t>Health insurance, medical costs, past medical a costs that took the place of college tuition, updates on house, vacation for family</t>
  </si>
  <si>
    <t>We just try to spend time together</t>
  </si>
  <si>
    <t xml:space="preserve">I know that I can count on my husband to do his very best for our child and our family and myself! We are a team! </t>
  </si>
  <si>
    <t xml:space="preserve">It's fine! </t>
  </si>
  <si>
    <t>We had friends throw a huge garage sale! We had people at church donate! We had a fraternity raise funds for us! We had good insurance at the time! I wasn't working so we weren't dependent on my income! We didn't do anything fun! We only did what was necessary for living</t>
  </si>
  <si>
    <t xml:space="preserve">We rarely vacations! We don't know how to plan for fun! Getting better but it's hard. Now our money continues to go to med insurance or bills. College! I am working now but we don't really have anymore money. </t>
  </si>
  <si>
    <t>We felt safe there! Hard to get used to but then we became used to the routine! New friendships were made but not maintained!</t>
  </si>
  <si>
    <t>Our beds! The smell!</t>
  </si>
  <si>
    <t>His family being together!</t>
  </si>
  <si>
    <t xml:space="preserve">Nurses! Feeling safe! I developed friendships there! </t>
  </si>
  <si>
    <t>Very institutional! The smell and feel of everything!</t>
  </si>
  <si>
    <t>2015/2016</t>
  </si>
  <si>
    <t>Hawaii</t>
  </si>
  <si>
    <t>Gastroschisis, brain injury resulting in December delays, 100% Gtube fed.</t>
  </si>
  <si>
    <t>Daily activities are disrupted because of dev delays and tube feedings.</t>
  </si>
  <si>
    <t>Grocery shopping, banking</t>
  </si>
  <si>
    <t>We work opposite schedules so that my daughter will not have to go into daycare. I quit my career, so that I could work evenings to make this schedule work. We try to avoid child care but once in awhile we need someone for an hour here or there before my husband gets home and I have to leave for work.</t>
  </si>
  <si>
    <t>I do not allow the caregivers to do any medical things. I make sure her feeds are scheduled around these times. I also pay them a higher wage than I would normally pay</t>
  </si>
  <si>
    <t>It's harder to make friends, because I wasn't working at first and didn't go many places.</t>
  </si>
  <si>
    <t>When we were in Hawaii she was more medically complex, my husband wasn't even comfortable enough to assume care for her. We were also still learning how to manage her feeding tube, so we rarely left the house. Sometimes now because of her developmental delays, 8 will decline to go with friends to places where she is unable to crawl around.</t>
  </si>
  <si>
    <t xml:space="preserve">We now have friends and neighbors that have children close in age to her and we spend time with them. </t>
  </si>
  <si>
    <t>Excercise, lunch and going to walks.</t>
  </si>
  <si>
    <t>I definitely don't pamper myself anymore and or excercise as much as you like.</t>
  </si>
  <si>
    <t>My child and being outdoors making memories with her.</t>
  </si>
  <si>
    <t xml:space="preserve">My daughters medical problems, my husband and not being able to plan my future. </t>
  </si>
  <si>
    <t>Go to the park, pool, beach and zoo. We like to BBQ.</t>
  </si>
  <si>
    <t>We are both at higher stress levels. I do all the medical stuff and then he questions and argues with me about what the doctors say.</t>
  </si>
  <si>
    <t>On a military base</t>
  </si>
  <si>
    <t>My daughter could start eating by mouth and become more mobile, which in turn could free up more of our time.</t>
  </si>
  <si>
    <t xml:space="preserve">It is exhausting and very stressful on both the child and the parents. </t>
  </si>
  <si>
    <t>Shower
Home cooked meals
Comfortable bed</t>
  </si>
  <si>
    <t>Medical insurance
Free diapers and wipes
Ronald McDonald house</t>
  </si>
  <si>
    <t xml:space="preserve">Hang in there. Make sure you rest and do something healthy for yourself...... and Ask for help. </t>
  </si>
  <si>
    <t>Central Nervous System Condition,Neuromuscular,Chromosomal/Genetic,Metabolic/Biochemical</t>
  </si>
  <si>
    <t>Interaction with other people his age.</t>
  </si>
  <si>
    <t>My doctor appointments, car repair, hair appointments</t>
  </si>
  <si>
    <t>Time to just sit and talk about normal things.  It is always about the disease and beat way to care for the child.</t>
  </si>
  <si>
    <t xml:space="preserve"> They can't get a caregiver that has experience in tube feeding or is qualified to give 36 different medications a week.  If one come one week then they call and their car is broken, they are sick.  They are not reliable and they have had some that were not trustworthy.  </t>
  </si>
  <si>
    <t xml:space="preserve">When they leave the child over night I the grandmother and the one they call.  They will not leave him with just anyone.  </t>
  </si>
  <si>
    <t>My daughter is tired all the time and has no energy to have a social life.  She spends so much time on the  phone trying to get repairs done on his medical equipment and having the medicine sent on time so he doesn't run out or trying to get someone to care for him plus try to keep  caring for him at the same time.</t>
  </si>
  <si>
    <t>My daughter will think she has someone to come and they will call and say their plans have changed and they can't come.  She doesn't want them to come if they are sick because he is so fragile that then he gets sick.  So sickness is a big problem</t>
  </si>
  <si>
    <t>Husband and a few friends when she can.</t>
  </si>
  <si>
    <t>No she can never have a moment to her self even to go to the bathroom because he has seizures and can't be left alone at anytime.</t>
  </si>
  <si>
    <t>She does exercise when her husband is able to be with him.</t>
  </si>
  <si>
    <t>My daughter is overweight, depressed, angry and tired all the time.</t>
  </si>
  <si>
    <t>My son on the days he can respond and talk.  He is very funny
When I find that maybe a medicine has been found that can help with his disease.</t>
  </si>
  <si>
    <t>My son on the bad days
If I feel people are taking advantage of the anyone having  any kind of disease that is incurable with false information.</t>
  </si>
  <si>
    <t>We like to attend children's movies as this is what our son likes.  We try to get outside as much as possible by going to parks.</t>
  </si>
  <si>
    <t>Having a sick child  has  put a strain on the marriage.  We argue a lot because we are tired.  It has brought us closer because  fight the disease together.  It is our common enemy.</t>
  </si>
  <si>
    <t xml:space="preserve">By having reliable people who with come when they say they will come.  Being able to plan an outing and have it happen without having to make 10 phone calls to make it happen.   </t>
  </si>
  <si>
    <t>His pills cost $10,00 a month.  I had to fight the insurance company three years before they would allow him to receive the medicine.  He was declining during this time.  One on the medication he has not declined as fast.  All income goes to make his life more pleasant.</t>
  </si>
  <si>
    <t>I don't know</t>
  </si>
  <si>
    <t xml:space="preserve"> I don't known</t>
  </si>
  <si>
    <t xml:space="preserve"> Most of the time he has been to sick to even know what is going on.  </t>
  </si>
  <si>
    <t>Sleep eating regularly and routine</t>
  </si>
  <si>
    <t xml:space="preserve"> His movies  His toys the routine of home </t>
  </si>
  <si>
    <t>The expert care that was given for his condition. The concern for his not being afraid of what was going on.</t>
  </si>
  <si>
    <t>Wanting to keep testing and testing and testing.  He is terminally ill just do what has to been done.  Not all the tests you would give a normal person.</t>
  </si>
  <si>
    <t>All the hoops you have to jump through just to get some help.</t>
  </si>
  <si>
    <t>Take care of yourself or you won't be able to care for the patient</t>
  </si>
  <si>
    <t>Respite,Help with social service programs,Insurance assistance,Help with tasks of daily living (house/yard/errands/meals)</t>
  </si>
  <si>
    <t>Ladybug House is desperately needed  for the patient, the family and the community.</t>
  </si>
  <si>
    <t>10- male
13- female</t>
  </si>
  <si>
    <t>CRMO- Chronic Recurrent Multifocal Osteomyelitis</t>
  </si>
  <si>
    <t>Date Nights, Hiking, Family Vacations</t>
  </si>
  <si>
    <t>Father, Grandparents, Older Siblings</t>
  </si>
  <si>
    <t xml:space="preserve">Because her condition often is full of excruciating pain with no medical way to remove the pain- we do not leave her with others who would struggle to find solutions for her.  Her father and take care of  almost all care. </t>
  </si>
  <si>
    <t>2 M, 5 M, 16 F, 18 F</t>
  </si>
  <si>
    <t>Heart &amp; Lung Condition,Other</t>
  </si>
  <si>
    <t>mental illness, ENT</t>
  </si>
  <si>
    <t>projects were put aside, delayed or declined... which hurt my income</t>
  </si>
  <si>
    <t>interaction with friends - that needed to be supervised and I couldn't/can't always do that.</t>
  </si>
  <si>
    <t>anything other than food and gas was ignored.</t>
  </si>
  <si>
    <t>I can't find anyone who he doesn't "wear out".  His biological mom put him on the street at 12 to take care of himself because she couldn't handle him.  his mental illness was bad enough but when he was stabbed and that affected his ability to breathe and swallow, he became even more of a challenge.  he needs a caregiver during the day so I can work but there are no resources for that.</t>
  </si>
  <si>
    <t>I have no social life.  I can't leave him alone and he is afraid to be left alone if he thinks I am going to be gone for anything other than a quick trip - and even that, lately, he won't allow me to do alone.  he doesn't like to be left alone.  he does, however, like to wander and explore and usually gets into trouble.  it's so difficult.</t>
  </si>
  <si>
    <t>I can't go anywhere alone and often I decline because he is a handful and I don't want people to get upset with him (or me).  It's easier to just decline.</t>
  </si>
  <si>
    <t>gym, dinner, museum.  I can't do any of those things unless he goes and then, it usually doesn't last long</t>
  </si>
  <si>
    <t>i can't physically meet all his demands.  he is grown up, his brain is not, however, so I am trying to handle a 220 pound 6'4 kid and that isn't easy.</t>
  </si>
  <si>
    <t>the same kid I just took a survey about, my work, my friends</t>
  </si>
  <si>
    <t>my son (same kid), work, finances.</t>
  </si>
  <si>
    <t>I think they are glad he lives with me now.  We see them from time to time but we keep it brief.  his little brothers cry when he leaves but his mom won't allow him to live there due to his mental health</t>
  </si>
  <si>
    <t>food, toys</t>
  </si>
  <si>
    <t>Having a caretaker would help.  Having the money for a place to live would help.  We live in hotels.  I can't save enough money for housing.</t>
  </si>
  <si>
    <t>I've had to juggle work with his medical appointments - today was one of those days.  while rare, it happens.  I have to be able to pay the bills.</t>
  </si>
  <si>
    <t>I have no creative solutions.  I try to make entertaining him a priority - if he gets worn out at the end of the day, I can actually get my work done.  It costs to keep him entertained but I get to work. the sacrifice is my sleep.</t>
  </si>
  <si>
    <t>When I have money, I can do things for him</t>
  </si>
  <si>
    <t>Terrible.  He was in ICU for almost two weeks.  I missed work, lost three new projects and my income took everything extra away from us.  we had been living in my office and occasionally hotels, I lost the office, missed court to keep it as he was in the hospital and things went downhill from there.</t>
  </si>
  <si>
    <t>having one (in general) with regard to staying in the hospital, I missed having a bed to sleep in.  I slept in a chair, I missed access to my computer so I could work, and I missed food that I could afford.  Hospital food costs a fortune.</t>
  </si>
  <si>
    <t>TV, food, a calm environment.</t>
  </si>
  <si>
    <t>occasionally nurses would bring me food, I got a bed the last three days (but that is rare), someone to watch him when I needed to step away for a few minutes</t>
  </si>
  <si>
    <t>a bed for me from day one, affordable food, a counselor so he could get counseling along with his physical care.</t>
  </si>
  <si>
    <t>that washington state has very limited resources and that you can miss court to take care of your kid and the court wouldn't care</t>
  </si>
  <si>
    <t>I don't have any</t>
  </si>
  <si>
    <t>Referral or references for alternate caregiver service or options,Help with social service programs,Financial assistance,Insurance assistance,Peer or professional support for self</t>
  </si>
  <si>
    <t>no.  I certainly know there is a need.  And I will keep supporting.</t>
  </si>
  <si>
    <t>31-38</t>
  </si>
  <si>
    <t xml:space="preserve">Female, 17 months when my daughter died </t>
  </si>
  <si>
    <t>SUDEP</t>
  </si>
  <si>
    <t xml:space="preserve">Time with parents of kids with typically developing children </t>
  </si>
  <si>
    <t xml:space="preserve">Self-care (exercise); down-time; friend time </t>
  </si>
  <si>
    <t xml:space="preserve">Outings and travel </t>
  </si>
  <si>
    <t>It was just so stressful - we were struggling financially due to our daughter's illness and I was depressed because I couldn't work or have freedom</t>
  </si>
  <si>
    <t>grandparents</t>
  </si>
  <si>
    <t>Needed medically trained people (but didn't qualify for nurse care) due to my daugter's meds and g-tube.  Also she had seizures and that scared people away</t>
  </si>
  <si>
    <t>I found a community of women who had children with special needs</t>
  </si>
  <si>
    <t xml:space="preserve">NO! </t>
  </si>
  <si>
    <t xml:space="preserve">Low back pain and neck pain from carrying her; anxiety and depression </t>
  </si>
  <si>
    <t>EXHAUSTING!!!!!!!!!!!!!!!!!!!!!!!!!!!!!!!!!!!!!!!!!!!!!!!!!!!!!!!!!!!!!!!!!!!!!!!!</t>
  </si>
  <si>
    <t xml:space="preserve">Privacy, sleep, good food, being in a room with natural light </t>
  </si>
  <si>
    <t xml:space="preserve">The people </t>
  </si>
  <si>
    <t xml:space="preserve">Apply for financial aid at Children's </t>
  </si>
  <si>
    <t>Respite,Help with social service programs,Financial assistance,Insurance assistance,Peer or professional support for self,Childcare for siblings,Help with tasks of daily living (house/yard/errands/meals)</t>
  </si>
  <si>
    <t xml:space="preserve">The work you are doing is awesome and SO NEEDED. I am cheering you on! </t>
  </si>
  <si>
    <t>Female- 3</t>
  </si>
  <si>
    <t xml:space="preserve">Personal time spent alone, not taking care/helping/talking about kids. </t>
  </si>
  <si>
    <t xml:space="preserve">I tend to just ask friends who I trust and know our situation. </t>
  </si>
  <si>
    <t xml:space="preserve">Harder to trust people to take care of the kids and their needs so I can leave and have "me/friend" time.   But it has also brought many nice and wonderful people I wouldn't have otherwise met. </t>
  </si>
  <si>
    <t xml:space="preserve">We do not have family that live near us, so hard to find reliable people who I feel confident and secure with.   </t>
  </si>
  <si>
    <t xml:space="preserve">Friends who live close who also have children that both of my kids can go play with at the same time. </t>
  </si>
  <si>
    <t xml:space="preserve">dinner with friends very occasionally.  Most of the time I always have my kids with me, since my husband is military and usually away.  I guess I consider my night time bath/tv my "me" time. </t>
  </si>
  <si>
    <t>Anxiety/Depression</t>
  </si>
  <si>
    <t xml:space="preserve">Traveling with my family/being with my kids and husband/quality time with friends </t>
  </si>
  <si>
    <t>deployments (military)/stressing about my child's health/money</t>
  </si>
  <si>
    <t>She is more empathetic after seeing her sister but also very afraid of doctors and doctor appts.</t>
  </si>
  <si>
    <t>board games, movie nights</t>
  </si>
  <si>
    <t xml:space="preserve">All we seem to focus on now is the needs of child. It has brought us closer together but it has also been difficult.  Makes date nights/personal time harder, but made us also realize how much we have to be thankful for. </t>
  </si>
  <si>
    <t xml:space="preserve">Living near family and having extra support and help would be very helpful. Being military makes that hard. </t>
  </si>
  <si>
    <t xml:space="preserve">Hard. Especially having other kids who can not be there with us. </t>
  </si>
  <si>
    <t>Our own bed. Showering. Not having to eat hospital food.</t>
  </si>
  <si>
    <t>Her sister.   Her toys.  Friends.</t>
  </si>
  <si>
    <t>Child life specialists who helped pass the time, Starbucks, Ronald McDonald house</t>
  </si>
  <si>
    <t xml:space="preserve">WE were in the PICU for 3 weeks so we didn't have a bed or anywhere to sleep. We had two chairs which made it very hard. WE also didn't have a shower and had to go to a different part of the hospital to shower. It would have been nice to have had somewhere to lay but in our circumstance, it wasn't the case. </t>
  </si>
  <si>
    <t>Do you research and always ask questions. You are the childs best advocate!</t>
  </si>
  <si>
    <t>I would forego most social activities with people who are not my close friends. I won't attend outings with other parents of special needs or "support groups" if I have to find care for my daughter. I might go if it's convenient and my daughter is in school.</t>
  </si>
  <si>
    <t>groceries, post office, returns</t>
  </si>
  <si>
    <t>we rarely go out on "dates" and never go out with other adults as a couple. haven't been on a trip together without children since 2002</t>
  </si>
  <si>
    <t>siblings, maternal uncles, maternal grandparents</t>
  </si>
  <si>
    <t>we are fortunate to have family near who we trust, so we only ask them for help. We have never pursued help/care outside of the family unless it's a friend/neighbor to help watch her for no more than 15 minutes if I'm running late for the bus, etc.</t>
  </si>
  <si>
    <t>It's made me realize what good friends I have. They are understanding and patient and have also been made aware and exposed to the world of special needs. I also appreciate the necessity of having a social life to support my own mental health.</t>
  </si>
  <si>
    <t>I weigh whether or not it is worth the hassle of arranging for care for my child. I usually don't feel too bad if I have to miss out.</t>
  </si>
  <si>
    <t>My running buddies ... we run, then we eat.</t>
  </si>
  <si>
    <t>I don't think anybody ever feels like they have enough personal time! I would love more, but I think the time I have is adequate.</t>
  </si>
  <si>
    <t>run, yoga, food with friends, shop</t>
  </si>
  <si>
    <t>My physical health is actually the best it's ever been because I need to stay physically fit and strong to handle her weight. She is fully dependent and I have been injured during transfers when I was not as fit. My mental health, however, has deteriorated significantly. It is hard to see her grow, yet be so delayed. It's harder to tolerate the public eye, judgement, staring, aversion, etc. I find myself resenting inaccessibility in public areas, but realize the disabled are the minority and not often considered in building/community planning.</t>
  </si>
  <si>
    <t>my children, my family, my health</t>
  </si>
  <si>
    <t>my children, finances, my health</t>
  </si>
  <si>
    <t>Just getting out of the house as a family unit is a huge accomplishment!</t>
  </si>
  <si>
    <t>Mostly because we lack intimacy and time to ourselves as a couple. We go out separately with friends because one of us will stay with our child. We have to work cohesively on our daughter's care plan and there are occasional financial strains. We've had many ups and downs, but I think our daughter's condition keeps our marriage strong.</t>
  </si>
  <si>
    <t>We struggle mostly with physical accessibility in and around the home. Transfers are exhausting and dangerous. Necessary modifications, such as bathroom, bedroom, and ramp vans are not covered by insurance, so it's a struggle.</t>
  </si>
  <si>
    <t xml:space="preserve">We forego family vacations to save for expenditures such as ramp van and house modifications. </t>
  </si>
  <si>
    <t>exhausting for me and disruptive for the rest of the family. We have two more young, typical children, and it's very stressful for them to know their baby sister is in the hospital.</t>
  </si>
  <si>
    <t>shower, my bed, my other kids</t>
  </si>
  <si>
    <t>her bed, the smells of home, her dad and siblings</t>
  </si>
  <si>
    <t>nurses, TV, laundry facilities</t>
  </si>
  <si>
    <t>East Wenatchee</t>
  </si>
  <si>
    <t>Douglas</t>
  </si>
  <si>
    <t>120+</t>
  </si>
  <si>
    <t>Church</t>
  </si>
  <si>
    <t>talks</t>
  </si>
  <si>
    <t>church family</t>
  </si>
  <si>
    <t>not reall</t>
  </si>
  <si>
    <t>have lunch with friends. exercise</t>
  </si>
  <si>
    <t>I worry more, upset more, cry easy</t>
  </si>
  <si>
    <t xml:space="preserve">family,  God, stability, </t>
  </si>
  <si>
    <t>uncertainty, income, health</t>
  </si>
  <si>
    <t>musuem,travel on road trips, board games</t>
  </si>
  <si>
    <t>I could work from my computer, my husband had to go to the office</t>
  </si>
  <si>
    <t xml:space="preserve">It was hard, but we tried to be together as much as possible </t>
  </si>
  <si>
    <t>not really</t>
  </si>
  <si>
    <t>We have to watch everything now when before we didn't have too worry</t>
  </si>
  <si>
    <t>Hard, we were at Children's which was set up for young kids, I had a mature 13 year old and it really wasn't catered to his age group for activities</t>
  </si>
  <si>
    <t xml:space="preserve">Friends, good food, </t>
  </si>
  <si>
    <t>his friends, being involved with school and certain classes</t>
  </si>
  <si>
    <t xml:space="preserve">Healing, </t>
  </si>
  <si>
    <t>More things catered to my teenage son</t>
  </si>
  <si>
    <t>Stay positive</t>
  </si>
  <si>
    <t>24 X 7 X 365</t>
  </si>
  <si>
    <t>Coffee with a friend, going for walks, watching TV/Movie just because</t>
  </si>
  <si>
    <t>Grocery shopping, purchasing clothing, cleaning the house, gift buying</t>
  </si>
  <si>
    <t>Sex, visiting alone, just being ALONE</t>
  </si>
  <si>
    <t>Just don't trust that they know what needs done, they haven't lived this.  they don't know my child intimately enough... even grandparents/aunts/uncles</t>
  </si>
  <si>
    <t>All social activities were up in the air.  You can't plan anything.  Hated having family and friends waiting to know if we were available - don't bother planning... gave up on trying to plan because something always happened.  An hour drive from friends/family - so would have to call and say "turn around, we can't have guests" when they were half way to the hospital - we felt terrible so we just stopped having people come.</t>
  </si>
  <si>
    <t>Incapable of personal time... it was so consuming.</t>
  </si>
  <si>
    <t xml:space="preserve">Knit, read, watch movies/tv, pedicure
</t>
  </si>
  <si>
    <t>I get run-down more easily.  More likely to get sick.  Anxiety is a struggle, things that would not have been anxiety provoking are now major stresses.  Small life disruptions seem HUGE.  Emotions are triggered more easily and are exaggerated.</t>
  </si>
  <si>
    <t>My children
My husband
Sunshine/being outdoors</t>
  </si>
  <si>
    <t>My children's health
My children's welfare
Work</t>
  </si>
  <si>
    <t>Play board games/cards, camping, cooking, eating</t>
  </si>
  <si>
    <t>We trust one another more than ever.  We understand each other.  We are strong for each other.
All of this to a greater extent than before illness.</t>
  </si>
  <si>
    <t>Nothing</t>
  </si>
  <si>
    <t>Fear of unknown costs/bills associated with treatment.  Generosity of Uncompensated Care made a HUGE impact on helping us relax about finances.  Questions of post-treatment care costs continue, again, unknown and likely substantial</t>
  </si>
  <si>
    <t>We appreciate things more, are more clear about our ability to live without things if necessary</t>
  </si>
  <si>
    <t>LONG, grinding, routine-filled, laborious</t>
  </si>
  <si>
    <t>KITCHEN
BEDS
Just being HOME</t>
  </si>
  <si>
    <t>His room
Just being home
His bed</t>
  </si>
  <si>
    <t>AMAZING nursing staff
My husband and other son coming to visit daily
Access to kitchenette</t>
  </si>
  <si>
    <t>Encouraged/arranged parent connections
Better sleeping accomodations</t>
  </si>
  <si>
    <t>Take one day at a time, don't soak up other people's situations.  Empathize, but separate your circumstances from those around you</t>
  </si>
  <si>
    <t>Take one day at a time, don't soak up other people's situations.  Empathize, but separate your circumstances from those around you.  
ALLOW others to help you - it helps THEM  - they also feel helpless; letting them help is a FAVOR to them</t>
  </si>
  <si>
    <t>Financial assistance,Insurance assistance,Childcare for siblings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</si>
</sst>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Calibri"/>
      <family val="2"/>
      <scheme val="minor"/>
    </font>
    <font>
      <b/>
      <sz val="12"/>
      <color rgb="FF3F3F3F"/>
      <name val="Calibri"/>
      <family val="2"/>
      <scheme val="minor"/>
    </font>
    <font>
      <sz val="11"/>
      <name val="Calibri"/>
      <family val="2"/>
    </font>
    <font>
      <sz val="11"/>
      <color rgb="FF000000"/>
      <name val="Calibri"/>
      <family val="2"/>
    </font>
  </fonts>
  <fills count="10">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D9D2E9"/>
        <bgColor rgb="FFD9D2E9"/>
      </patternFill>
    </fill>
    <fill>
      <patternFill patternType="solid">
        <fgColor rgb="FFF9CB9C"/>
        <bgColor rgb="FFF9CB9C"/>
      </patternFill>
    </fill>
    <fill>
      <patternFill patternType="solid">
        <fgColor rgb="FFFFFF00"/>
        <bgColor rgb="FFFFFF00"/>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2" borderId="1" applyNumberFormat="0" applyAlignment="0" applyProtection="0"/>
  </cellStyleXfs>
  <cellXfs count="32">
    <xf numFmtId="0" fontId="0" fillId="0" borderId="0" xfId="0"/>
    <xf numFmtId="0" fontId="2" fillId="0" borderId="0" xfId="0" applyFont="1" applyAlignment="1"/>
    <xf numFmtId="0" fontId="0" fillId="0" borderId="0" xfId="0" applyFont="1" applyAlignment="1"/>
    <xf numFmtId="0" fontId="1" fillId="3" borderId="1" xfId="1" applyFill="1" applyBorder="1"/>
    <xf numFmtId="0" fontId="2" fillId="4" borderId="1" xfId="0" applyFont="1" applyFill="1" applyBorder="1"/>
    <xf numFmtId="0" fontId="2" fillId="4" borderId="0" xfId="0" applyFont="1" applyFill="1"/>
    <xf numFmtId="0" fontId="2" fillId="5" borderId="0" xfId="0" applyFont="1" applyFill="1"/>
    <xf numFmtId="0" fontId="0" fillId="6" borderId="0" xfId="0" applyFont="1" applyFill="1" applyAlignment="1"/>
    <xf numFmtId="0" fontId="2" fillId="6" borderId="0" xfId="0" applyFont="1" applyFill="1"/>
    <xf numFmtId="0" fontId="2" fillId="7" borderId="0" xfId="0" applyFont="1" applyFill="1"/>
    <xf numFmtId="0" fontId="2" fillId="8" borderId="0" xfId="0" applyFont="1" applyFill="1"/>
    <xf numFmtId="0" fontId="0" fillId="0" borderId="0" xfId="0" applyFont="1" applyAlignment="1">
      <alignment horizontal="left" wrapText="1"/>
    </xf>
    <xf numFmtId="0" fontId="1" fillId="3" borderId="1" xfId="1" applyFill="1" applyBorder="1" applyAlignment="1">
      <alignment horizontal="left" wrapText="1"/>
    </xf>
    <xf numFmtId="0" fontId="0" fillId="4" borderId="0" xfId="0" applyFont="1" applyFill="1" applyAlignment="1">
      <alignment horizontal="left" wrapText="1"/>
    </xf>
    <xf numFmtId="0" fontId="0" fillId="5" borderId="0" xfId="0" applyFont="1" applyFill="1" applyAlignment="1">
      <alignment horizontal="left" wrapText="1"/>
    </xf>
    <xf numFmtId="0" fontId="0" fillId="6" borderId="0" xfId="0" applyFont="1" applyFill="1" applyAlignment="1">
      <alignment horizontal="left"/>
    </xf>
    <xf numFmtId="0" fontId="0" fillId="6" borderId="0" xfId="0" applyFont="1" applyFill="1" applyAlignment="1">
      <alignment horizontal="left" wrapText="1"/>
    </xf>
    <xf numFmtId="0" fontId="0" fillId="7" borderId="0" xfId="0" applyFont="1" applyFill="1" applyAlignment="1">
      <alignment horizontal="left" wrapText="1"/>
    </xf>
    <xf numFmtId="0" fontId="0" fillId="0" borderId="2" xfId="0" applyFont="1" applyBorder="1" applyAlignment="1">
      <alignment wrapText="1"/>
    </xf>
    <xf numFmtId="0" fontId="0" fillId="8" borderId="0" xfId="0" applyFont="1" applyFill="1" applyAlignment="1">
      <alignment horizontal="left" wrapText="1"/>
    </xf>
    <xf numFmtId="22" fontId="0" fillId="0" borderId="0" xfId="0" applyNumberFormat="1" applyFont="1"/>
    <xf numFmtId="0" fontId="0" fillId="0" borderId="2" xfId="0" applyFont="1" applyBorder="1" applyAlignment="1">
      <alignment horizontal="right" wrapText="1"/>
    </xf>
    <xf numFmtId="0" fontId="0" fillId="4" borderId="0" xfId="0" applyFont="1" applyFill="1" applyAlignment="1">
      <alignment wrapText="1"/>
    </xf>
    <xf numFmtId="0" fontId="0" fillId="6" borderId="0" xfId="0" applyFont="1" applyFill="1" applyAlignment="1">
      <alignment wrapText="1"/>
    </xf>
    <xf numFmtId="0" fontId="0" fillId="0" borderId="0" xfId="0" applyFont="1" applyAlignment="1">
      <alignment wrapText="1"/>
    </xf>
    <xf numFmtId="0" fontId="0" fillId="9" borderId="2" xfId="0" applyFont="1" applyFill="1" applyBorder="1" applyAlignment="1">
      <alignment wrapText="1"/>
    </xf>
    <xf numFmtId="16" fontId="0" fillId="0" borderId="0" xfId="0" applyNumberFormat="1" applyFont="1"/>
    <xf numFmtId="0" fontId="0" fillId="8" borderId="0" xfId="0" applyFont="1" applyFill="1" applyAlignment="1">
      <alignment wrapText="1"/>
    </xf>
    <xf numFmtId="0" fontId="0" fillId="6" borderId="0" xfId="0" applyFont="1" applyFill="1" applyAlignment="1">
      <alignment horizontal="right"/>
    </xf>
    <xf numFmtId="16" fontId="0" fillId="9" borderId="2" xfId="0" applyNumberFormat="1" applyFont="1" applyFill="1" applyBorder="1" applyAlignment="1">
      <alignment horizontal="right" wrapText="1"/>
    </xf>
    <xf numFmtId="0" fontId="1" fillId="3" borderId="1" xfId="1" applyFill="1" applyBorder="1" applyAlignment="1"/>
    <xf numFmtId="0" fontId="0" fillId="0" borderId="1" xfId="0" applyFont="1" applyBorder="1" applyAlignment="1"/>
  </cellXfs>
  <cellStyles count="2">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FB460-037F-C343-823D-B26F768734A2}">
  <dimension ref="A1:EJ238"/>
  <sheetViews>
    <sheetView tabSelected="1" topLeftCell="A157" workbookViewId="0">
      <selection sqref="A1:XFD1048576"/>
    </sheetView>
  </sheetViews>
  <sheetFormatPr baseColWidth="10" defaultColWidth="14.5" defaultRowHeight="16"/>
  <cols>
    <col min="1" max="1" width="8.6640625" style="2" customWidth="1"/>
    <col min="2" max="2" width="12.5" style="2" customWidth="1"/>
    <col min="3" max="3" width="9.5" style="2" customWidth="1"/>
    <col min="4" max="4" width="11.5" style="2" customWidth="1"/>
    <col min="5" max="5" width="12.6640625" style="2" customWidth="1"/>
    <col min="6" max="6" width="15.33203125" style="2" customWidth="1"/>
    <col min="7" max="7" width="11" style="2" customWidth="1"/>
    <col min="8" max="8" width="17.5" style="30" customWidth="1"/>
    <col min="9" max="9" width="15.5" style="31" customWidth="1"/>
    <col min="10" max="12" width="20.1640625" style="31" customWidth="1"/>
    <col min="13" max="13" width="49.33203125" style="2" customWidth="1"/>
    <col min="14" max="19" width="35.33203125" style="2" customWidth="1"/>
    <col min="20" max="20" width="0.5" style="2" customWidth="1"/>
    <col min="21" max="31" width="35.33203125" style="2" customWidth="1"/>
    <col min="32" max="32" width="35.33203125" style="2" hidden="1" customWidth="1"/>
    <col min="33" max="33" width="35.33203125" style="2" customWidth="1"/>
    <col min="34" max="34" width="35.33203125" style="2" hidden="1" customWidth="1"/>
    <col min="35" max="36" width="35.33203125" style="2" customWidth="1"/>
    <col min="37" max="37" width="35.33203125" style="2" hidden="1" customWidth="1"/>
    <col min="38" max="138" width="35.33203125" style="2" customWidth="1"/>
    <col min="139" max="139" width="51.33203125" style="2" customWidth="1"/>
    <col min="140" max="140" width="35.33203125" style="2" hidden="1" customWidth="1"/>
    <col min="141" max="16384" width="14.5" style="2"/>
  </cols>
  <sheetData>
    <row r="1" spans="1:140" ht="17" thickBot="1">
      <c r="A1" s="1"/>
      <c r="B1" s="2" t="s">
        <v>0</v>
      </c>
      <c r="C1" s="2" t="s">
        <v>1</v>
      </c>
      <c r="D1" s="2" t="s">
        <v>2</v>
      </c>
      <c r="E1" s="2" t="s">
        <v>3</v>
      </c>
      <c r="F1" s="2" t="s">
        <v>4</v>
      </c>
      <c r="G1" s="2" t="s">
        <v>5</v>
      </c>
      <c r="H1" s="3" t="s">
        <v>6</v>
      </c>
      <c r="I1" s="4" t="s">
        <v>7</v>
      </c>
      <c r="J1" s="4" t="s">
        <v>8</v>
      </c>
      <c r="K1" s="4" t="s">
        <v>9</v>
      </c>
      <c r="L1" s="4" t="s">
        <v>10</v>
      </c>
      <c r="M1" s="5" t="s">
        <v>11</v>
      </c>
      <c r="N1" s="5" t="s">
        <v>12</v>
      </c>
      <c r="O1" s="5" t="s">
        <v>13</v>
      </c>
      <c r="P1" s="5" t="s">
        <v>14</v>
      </c>
      <c r="Q1" s="5" t="s">
        <v>15</v>
      </c>
      <c r="R1" s="6" t="s">
        <v>16</v>
      </c>
      <c r="S1" s="5" t="s">
        <v>17</v>
      </c>
      <c r="T1" s="2" t="s">
        <v>18</v>
      </c>
      <c r="U1" s="6" t="s">
        <v>18</v>
      </c>
      <c r="V1" s="7" t="s">
        <v>19</v>
      </c>
      <c r="W1" s="5" t="s">
        <v>20</v>
      </c>
      <c r="X1" s="5" t="s">
        <v>21</v>
      </c>
      <c r="Y1" s="5" t="s">
        <v>22</v>
      </c>
      <c r="Z1" s="6" t="s">
        <v>23</v>
      </c>
      <c r="AA1" s="8"/>
      <c r="AB1" s="2" t="s">
        <v>24</v>
      </c>
      <c r="AC1" s="6" t="s">
        <v>25</v>
      </c>
      <c r="AD1" s="6" t="s">
        <v>26</v>
      </c>
      <c r="AE1" s="9" t="s">
        <v>27</v>
      </c>
      <c r="AF1" s="2" t="s">
        <v>28</v>
      </c>
      <c r="AG1" s="6" t="s">
        <v>29</v>
      </c>
      <c r="AH1" s="2" t="s">
        <v>30</v>
      </c>
      <c r="AI1" s="5" t="s">
        <v>31</v>
      </c>
      <c r="AJ1" s="5" t="s">
        <v>32</v>
      </c>
      <c r="AK1" s="2" t="s">
        <v>33</v>
      </c>
      <c r="AL1" s="5" t="s">
        <v>34</v>
      </c>
      <c r="AM1" s="6" t="s">
        <v>35</v>
      </c>
      <c r="AN1" s="5" t="s">
        <v>36</v>
      </c>
      <c r="AO1" s="8" t="s">
        <v>37</v>
      </c>
      <c r="AP1" s="6" t="s">
        <v>38</v>
      </c>
      <c r="AQ1" s="5" t="s">
        <v>39</v>
      </c>
      <c r="AR1" s="2" t="s">
        <v>40</v>
      </c>
      <c r="AS1" s="2" t="s">
        <v>41</v>
      </c>
      <c r="AT1" s="2" t="s">
        <v>42</v>
      </c>
      <c r="AU1" s="2" t="s">
        <v>43</v>
      </c>
      <c r="AV1" s="2" t="s">
        <v>44</v>
      </c>
      <c r="AW1" s="2" t="s">
        <v>45</v>
      </c>
      <c r="AX1" s="2" t="s">
        <v>46</v>
      </c>
      <c r="AY1" s="2" t="s">
        <v>47</v>
      </c>
      <c r="AZ1" s="2" t="s">
        <v>48</v>
      </c>
      <c r="BA1" s="2" t="s">
        <v>49</v>
      </c>
      <c r="BB1" s="2" t="s">
        <v>50</v>
      </c>
      <c r="BC1" s="2" t="s">
        <v>51</v>
      </c>
      <c r="BD1" s="2" t="s">
        <v>52</v>
      </c>
      <c r="BE1" s="5" t="s">
        <v>53</v>
      </c>
      <c r="BF1" s="5" t="s">
        <v>54</v>
      </c>
      <c r="BG1" s="2" t="s">
        <v>55</v>
      </c>
      <c r="BH1" s="5" t="s">
        <v>56</v>
      </c>
      <c r="BI1" s="5" t="s">
        <v>57</v>
      </c>
      <c r="BJ1" s="2" t="s">
        <v>58</v>
      </c>
      <c r="BK1" s="10" t="s">
        <v>59</v>
      </c>
      <c r="BL1" s="5" t="s">
        <v>60</v>
      </c>
      <c r="BM1" s="10" t="s">
        <v>61</v>
      </c>
      <c r="BN1" s="5" t="s">
        <v>62</v>
      </c>
      <c r="BO1" s="5" t="s">
        <v>63</v>
      </c>
      <c r="BP1" s="10" t="s">
        <v>64</v>
      </c>
      <c r="BQ1" s="5" t="s">
        <v>65</v>
      </c>
      <c r="BR1" s="5" t="s">
        <v>66</v>
      </c>
      <c r="BS1" s="10" t="s">
        <v>67</v>
      </c>
      <c r="BT1" s="5" t="s">
        <v>68</v>
      </c>
      <c r="BU1" s="5" t="s">
        <v>69</v>
      </c>
      <c r="BV1" s="10" t="s">
        <v>70</v>
      </c>
      <c r="BW1" s="9" t="s">
        <v>71</v>
      </c>
      <c r="BX1" s="2" t="s">
        <v>72</v>
      </c>
      <c r="BY1" s="2" t="s">
        <v>73</v>
      </c>
      <c r="BZ1" s="5" t="s">
        <v>74</v>
      </c>
      <c r="CA1" s="10" t="s">
        <v>75</v>
      </c>
      <c r="CB1" s="2" t="s">
        <v>76</v>
      </c>
      <c r="CC1" s="10" t="s">
        <v>77</v>
      </c>
      <c r="CD1" s="5" t="s">
        <v>78</v>
      </c>
      <c r="CE1" s="10" t="s">
        <v>79</v>
      </c>
      <c r="CF1" s="5" t="s">
        <v>80</v>
      </c>
      <c r="CG1" s="10" t="s">
        <v>81</v>
      </c>
      <c r="CH1" s="5" t="s">
        <v>82</v>
      </c>
      <c r="CI1" s="10" t="s">
        <v>83</v>
      </c>
      <c r="CJ1" s="10" t="s">
        <v>84</v>
      </c>
      <c r="CK1" s="10" t="s">
        <v>85</v>
      </c>
      <c r="CL1" s="2" t="s">
        <v>86</v>
      </c>
      <c r="CM1" s="5" t="s">
        <v>87</v>
      </c>
      <c r="CN1" s="5" t="s">
        <v>88</v>
      </c>
      <c r="CO1" s="5" t="s">
        <v>89</v>
      </c>
      <c r="CP1" s="5" t="s">
        <v>90</v>
      </c>
      <c r="CQ1" s="2" t="s">
        <v>91</v>
      </c>
      <c r="CR1" s="5" t="s">
        <v>92</v>
      </c>
      <c r="CS1" s="10" t="s">
        <v>93</v>
      </c>
      <c r="CT1" s="5" t="s">
        <v>94</v>
      </c>
      <c r="CU1" s="5" t="s">
        <v>95</v>
      </c>
      <c r="CV1" s="5" t="s">
        <v>96</v>
      </c>
      <c r="CW1" s="5" t="s">
        <v>97</v>
      </c>
      <c r="CX1" s="2" t="s">
        <v>98</v>
      </c>
      <c r="CY1" s="10" t="s">
        <v>99</v>
      </c>
      <c r="CZ1" s="10" t="s">
        <v>100</v>
      </c>
      <c r="DA1" s="10" t="s">
        <v>101</v>
      </c>
      <c r="DB1" s="10" t="s">
        <v>102</v>
      </c>
      <c r="DC1" s="5" t="s">
        <v>103</v>
      </c>
      <c r="DD1" s="10" t="s">
        <v>104</v>
      </c>
      <c r="DE1" s="10" t="s">
        <v>105</v>
      </c>
      <c r="DF1" s="2" t="s">
        <v>106</v>
      </c>
      <c r="DG1" s="2" t="s">
        <v>107</v>
      </c>
      <c r="DH1" s="5" t="s">
        <v>108</v>
      </c>
      <c r="DI1" s="2" t="s">
        <v>109</v>
      </c>
      <c r="DJ1" s="2" t="s">
        <v>110</v>
      </c>
      <c r="DK1" s="2" t="s">
        <v>111</v>
      </c>
      <c r="DL1" s="10" t="s">
        <v>112</v>
      </c>
      <c r="DM1" s="2" t="s">
        <v>113</v>
      </c>
      <c r="DN1" s="2" t="s">
        <v>114</v>
      </c>
      <c r="DO1" s="10" t="s">
        <v>115</v>
      </c>
      <c r="DP1" s="5" t="s">
        <v>116</v>
      </c>
      <c r="DQ1" s="10" t="s">
        <v>117</v>
      </c>
      <c r="DR1" s="5" t="s">
        <v>118</v>
      </c>
      <c r="DS1" s="10" t="s">
        <v>119</v>
      </c>
      <c r="DT1" s="5" t="s">
        <v>120</v>
      </c>
      <c r="DU1" s="10" t="s">
        <v>121</v>
      </c>
      <c r="DV1" s="10" t="s">
        <v>122</v>
      </c>
      <c r="DW1" s="10" t="s">
        <v>123</v>
      </c>
      <c r="DX1" s="10" t="s">
        <v>124</v>
      </c>
      <c r="DY1" s="10" t="s">
        <v>125</v>
      </c>
      <c r="DZ1" s="10" t="s">
        <v>126</v>
      </c>
      <c r="EA1" s="10" t="s">
        <v>127</v>
      </c>
      <c r="EB1" s="10" t="s">
        <v>128</v>
      </c>
      <c r="EC1" s="9" t="s">
        <v>129</v>
      </c>
      <c r="ED1" s="10" t="s">
        <v>130</v>
      </c>
      <c r="EE1" s="5" t="s">
        <v>131</v>
      </c>
      <c r="EF1" s="10" t="s">
        <v>132</v>
      </c>
      <c r="EG1" s="10" t="s">
        <v>5</v>
      </c>
      <c r="EH1" s="2" t="s">
        <v>133</v>
      </c>
      <c r="EI1" s="2" t="s">
        <v>16</v>
      </c>
      <c r="EJ1" s="2" t="s">
        <v>134</v>
      </c>
    </row>
    <row r="2" spans="1:140" ht="70.5" customHeight="1" thickBot="1">
      <c r="A2" s="11" t="s">
        <v>135</v>
      </c>
      <c r="B2" s="11" t="s">
        <v>136</v>
      </c>
      <c r="C2" s="11" t="s">
        <v>1</v>
      </c>
      <c r="D2" s="11" t="s">
        <v>2</v>
      </c>
      <c r="E2" s="11" t="s">
        <v>3</v>
      </c>
      <c r="F2" s="11" t="s">
        <v>137</v>
      </c>
      <c r="G2" s="11"/>
      <c r="H2" s="12" t="s">
        <v>6</v>
      </c>
      <c r="I2" s="4" t="s">
        <v>7</v>
      </c>
      <c r="J2" s="4" t="s">
        <v>8</v>
      </c>
      <c r="K2" s="4" t="s">
        <v>9</v>
      </c>
      <c r="L2" s="4" t="s">
        <v>10</v>
      </c>
      <c r="M2" s="13" t="s">
        <v>138</v>
      </c>
      <c r="N2" s="13" t="s">
        <v>139</v>
      </c>
      <c r="O2" s="13" t="s">
        <v>140</v>
      </c>
      <c r="P2" s="13" t="s">
        <v>141</v>
      </c>
      <c r="Q2" s="13" t="s">
        <v>142</v>
      </c>
      <c r="R2" s="14" t="s">
        <v>143</v>
      </c>
      <c r="S2" s="13">
        <v>1</v>
      </c>
      <c r="T2" s="11" t="s">
        <v>144</v>
      </c>
      <c r="U2" s="14" t="s">
        <v>145</v>
      </c>
      <c r="V2" s="15" t="s">
        <v>145</v>
      </c>
      <c r="W2" s="13" t="s">
        <v>144</v>
      </c>
      <c r="X2" s="13" t="s">
        <v>146</v>
      </c>
      <c r="Y2" s="13" t="s">
        <v>147</v>
      </c>
      <c r="Z2" s="14" t="s">
        <v>148</v>
      </c>
      <c r="AA2" s="16" t="s">
        <v>149</v>
      </c>
      <c r="AB2" s="11" t="s">
        <v>150</v>
      </c>
      <c r="AC2" s="14" t="s">
        <v>151</v>
      </c>
      <c r="AD2" s="14" t="s">
        <v>152</v>
      </c>
      <c r="AE2" s="17" t="s">
        <v>153</v>
      </c>
      <c r="AF2" s="11" t="s">
        <v>154</v>
      </c>
      <c r="AG2" s="14" t="s">
        <v>155</v>
      </c>
      <c r="AH2" s="11" t="s">
        <v>156</v>
      </c>
      <c r="AI2" s="13" t="s">
        <v>157</v>
      </c>
      <c r="AJ2" s="13" t="s">
        <v>158</v>
      </c>
      <c r="AK2" s="11" t="s">
        <v>159</v>
      </c>
      <c r="AL2" s="13" t="s">
        <v>160</v>
      </c>
      <c r="AM2" s="14" t="s">
        <v>161</v>
      </c>
      <c r="AN2" s="13" t="s">
        <v>162</v>
      </c>
      <c r="AO2" s="16" t="s">
        <v>163</v>
      </c>
      <c r="AP2" s="14" t="s">
        <v>164</v>
      </c>
      <c r="AQ2" s="13" t="s">
        <v>165</v>
      </c>
      <c r="AR2" s="11" t="s">
        <v>166</v>
      </c>
      <c r="AS2" s="11" t="s">
        <v>167</v>
      </c>
      <c r="AT2" s="11" t="s">
        <v>168</v>
      </c>
      <c r="AU2" s="11" t="s">
        <v>169</v>
      </c>
      <c r="AV2" s="18" t="s">
        <v>170</v>
      </c>
      <c r="AW2" s="11" t="s">
        <v>171</v>
      </c>
      <c r="AX2" s="11" t="s">
        <v>172</v>
      </c>
      <c r="AY2" s="11" t="s">
        <v>173</v>
      </c>
      <c r="AZ2" s="11" t="s">
        <v>174</v>
      </c>
      <c r="BA2" s="11" t="s">
        <v>175</v>
      </c>
      <c r="BB2" s="11" t="s">
        <v>175</v>
      </c>
      <c r="BC2" s="11" t="s">
        <v>176</v>
      </c>
      <c r="BD2" s="11" t="s">
        <v>177</v>
      </c>
      <c r="BE2" s="13" t="s">
        <v>178</v>
      </c>
      <c r="BF2" s="13" t="s">
        <v>179</v>
      </c>
      <c r="BG2" s="11" t="s">
        <v>180</v>
      </c>
      <c r="BH2" s="13" t="s">
        <v>181</v>
      </c>
      <c r="BI2" s="13" t="s">
        <v>182</v>
      </c>
      <c r="BJ2" s="11" t="s">
        <v>183</v>
      </c>
      <c r="BK2" s="19" t="s">
        <v>184</v>
      </c>
      <c r="BL2" s="13" t="s">
        <v>185</v>
      </c>
      <c r="BM2" s="19" t="s">
        <v>186</v>
      </c>
      <c r="BN2" s="13" t="s">
        <v>187</v>
      </c>
      <c r="BO2" s="13" t="s">
        <v>188</v>
      </c>
      <c r="BP2" s="19" t="s">
        <v>189</v>
      </c>
      <c r="BQ2" s="13" t="s">
        <v>190</v>
      </c>
      <c r="BR2" s="13" t="s">
        <v>191</v>
      </c>
      <c r="BS2" s="19" t="s">
        <v>192</v>
      </c>
      <c r="BT2" s="13" t="s">
        <v>193</v>
      </c>
      <c r="BU2" s="13" t="s">
        <v>194</v>
      </c>
      <c r="BV2" s="19" t="s">
        <v>195</v>
      </c>
      <c r="BW2" s="17" t="s">
        <v>196</v>
      </c>
      <c r="BX2" s="11" t="s">
        <v>197</v>
      </c>
      <c r="BY2" s="11" t="s">
        <v>198</v>
      </c>
      <c r="BZ2" s="13" t="s">
        <v>199</v>
      </c>
      <c r="CA2" s="19" t="s">
        <v>200</v>
      </c>
      <c r="CB2" s="11" t="s">
        <v>201</v>
      </c>
      <c r="CC2" s="19" t="s">
        <v>202</v>
      </c>
      <c r="CD2" s="13" t="s">
        <v>203</v>
      </c>
      <c r="CE2" s="19" t="s">
        <v>204</v>
      </c>
      <c r="CF2" s="13" t="s">
        <v>205</v>
      </c>
      <c r="CG2" s="19" t="s">
        <v>206</v>
      </c>
      <c r="CH2" s="13" t="s">
        <v>207</v>
      </c>
      <c r="CI2" s="19" t="s">
        <v>208</v>
      </c>
      <c r="CJ2" s="19" t="s">
        <v>209</v>
      </c>
      <c r="CK2" s="19" t="s">
        <v>210</v>
      </c>
      <c r="CL2" s="11" t="s">
        <v>211</v>
      </c>
      <c r="CM2" s="13" t="s">
        <v>212</v>
      </c>
      <c r="CN2" s="13" t="s">
        <v>213</v>
      </c>
      <c r="CO2" s="13" t="s">
        <v>214</v>
      </c>
      <c r="CP2" s="13" t="s">
        <v>215</v>
      </c>
      <c r="CQ2" s="11" t="s">
        <v>216</v>
      </c>
      <c r="CR2" s="13" t="s">
        <v>217</v>
      </c>
      <c r="CS2" s="19" t="s">
        <v>218</v>
      </c>
      <c r="CT2" s="13" t="s">
        <v>219</v>
      </c>
      <c r="CU2" s="13" t="s">
        <v>220</v>
      </c>
      <c r="CV2" s="13" t="s">
        <v>221</v>
      </c>
      <c r="CW2" s="13" t="s">
        <v>222</v>
      </c>
      <c r="CX2" s="11" t="s">
        <v>223</v>
      </c>
      <c r="CY2" s="19" t="s">
        <v>224</v>
      </c>
      <c r="CZ2" s="19" t="s">
        <v>225</v>
      </c>
      <c r="DA2" s="19" t="s">
        <v>226</v>
      </c>
      <c r="DB2" s="19" t="s">
        <v>227</v>
      </c>
      <c r="DC2" s="13" t="s">
        <v>228</v>
      </c>
      <c r="DD2" s="19" t="s">
        <v>229</v>
      </c>
      <c r="DE2" s="19" t="s">
        <v>230</v>
      </c>
      <c r="DF2" s="11" t="s">
        <v>231</v>
      </c>
      <c r="DG2" s="11" t="s">
        <v>232</v>
      </c>
      <c r="DH2" s="13" t="s">
        <v>233</v>
      </c>
      <c r="DI2" s="11" t="s">
        <v>234</v>
      </c>
      <c r="DJ2" s="11" t="s">
        <v>235</v>
      </c>
      <c r="DK2" s="11" t="s">
        <v>236</v>
      </c>
      <c r="DL2" s="19" t="s">
        <v>237</v>
      </c>
      <c r="DM2" s="11" t="s">
        <v>238</v>
      </c>
      <c r="DN2" s="11" t="s">
        <v>239</v>
      </c>
      <c r="DO2" s="19" t="s">
        <v>240</v>
      </c>
      <c r="DP2" s="13" t="s">
        <v>241</v>
      </c>
      <c r="DQ2" s="19" t="s">
        <v>242</v>
      </c>
      <c r="DR2" s="13" t="s">
        <v>243</v>
      </c>
      <c r="DS2" s="19" t="s">
        <v>244</v>
      </c>
      <c r="DT2" s="13" t="s">
        <v>245</v>
      </c>
      <c r="DU2" s="19" t="s">
        <v>246</v>
      </c>
      <c r="DV2" s="19" t="s">
        <v>247</v>
      </c>
      <c r="DW2" s="19" t="s">
        <v>248</v>
      </c>
      <c r="DX2" s="19" t="s">
        <v>249</v>
      </c>
      <c r="DY2" s="19" t="s">
        <v>250</v>
      </c>
      <c r="DZ2" s="19" t="s">
        <v>251</v>
      </c>
      <c r="EA2" s="19" t="s">
        <v>252</v>
      </c>
      <c r="EB2" s="19" t="s">
        <v>253</v>
      </c>
      <c r="EC2" s="17" t="s">
        <v>254</v>
      </c>
      <c r="ED2" s="19" t="s">
        <v>255</v>
      </c>
      <c r="EE2" s="13" t="s">
        <v>256</v>
      </c>
      <c r="EF2" s="19" t="s">
        <v>257</v>
      </c>
      <c r="EG2" s="19" t="s">
        <v>258</v>
      </c>
      <c r="EH2" s="11" t="s">
        <v>259</v>
      </c>
      <c r="EI2" s="11" t="s">
        <v>260</v>
      </c>
      <c r="EJ2" s="11" t="s">
        <v>134</v>
      </c>
    </row>
    <row r="3" spans="1:140" ht="12" customHeight="1" thickBot="1">
      <c r="A3" s="2">
        <v>69</v>
      </c>
      <c r="B3" s="20">
        <v>42602.275300925925</v>
      </c>
      <c r="C3" s="2">
        <v>10</v>
      </c>
      <c r="D3" s="2">
        <v>76</v>
      </c>
      <c r="E3" s="2" t="b">
        <v>0</v>
      </c>
      <c r="F3" s="2" t="s">
        <v>261</v>
      </c>
      <c r="G3" s="2" t="s">
        <v>262</v>
      </c>
      <c r="H3" s="3">
        <f t="shared" ref="H3:H66" si="0">IF(M3="Yes, currently",0,IF(M3="Yes, in the past",0,IF(M3="NO",1,"")))</f>
        <v>0</v>
      </c>
      <c r="I3" s="4">
        <f t="shared" ref="I3:J34" si="1">IF(N3="Yes",0,IF(N3="NO",1,""))</f>
        <v>0</v>
      </c>
      <c r="J3" s="4">
        <f t="shared" si="1"/>
        <v>0</v>
      </c>
      <c r="K3" s="4" t="str">
        <f t="shared" ref="K3:K66" si="2">IF(F3="No, I do not want to continue",1,"")</f>
        <v/>
      </c>
      <c r="L3" s="4">
        <f t="shared" ref="L3:L66" si="3">IF(G3="I understand",0,1)</f>
        <v>0</v>
      </c>
      <c r="M3" s="5" t="s">
        <v>263</v>
      </c>
      <c r="N3" s="5" t="s">
        <v>264</v>
      </c>
      <c r="O3" s="5" t="s">
        <v>264</v>
      </c>
      <c r="P3" s="5" t="s">
        <v>265</v>
      </c>
      <c r="Q3" s="5"/>
      <c r="R3" s="6"/>
      <c r="S3" s="5" t="s">
        <v>264</v>
      </c>
      <c r="T3" s="2" t="s">
        <v>266</v>
      </c>
      <c r="U3" s="6"/>
      <c r="V3" s="7"/>
      <c r="W3" s="5"/>
      <c r="X3" s="5"/>
      <c r="Y3" s="5"/>
      <c r="Z3" s="6"/>
      <c r="AA3" s="8">
        <f t="shared" ref="AA3:AA66" si="4">FLOOR(Z3/10,1)*10</f>
        <v>0</v>
      </c>
      <c r="AC3" s="6"/>
      <c r="AD3" s="6"/>
      <c r="AE3" s="9"/>
      <c r="AG3" s="6"/>
      <c r="AI3" s="5"/>
      <c r="AJ3" s="5"/>
      <c r="AL3" s="5"/>
      <c r="AM3" s="6"/>
      <c r="AN3" s="5"/>
      <c r="AO3" s="8"/>
      <c r="AP3" s="6"/>
      <c r="AQ3" s="5"/>
      <c r="AV3" s="18"/>
      <c r="BE3" s="5"/>
      <c r="BF3" s="5"/>
      <c r="BH3" s="5"/>
      <c r="BI3" s="5"/>
      <c r="BK3" s="10"/>
      <c r="BL3" s="5"/>
      <c r="BM3" s="10"/>
      <c r="BN3" s="5"/>
      <c r="BO3" s="5"/>
      <c r="BP3" s="10"/>
      <c r="BQ3" s="5"/>
      <c r="BR3" s="5"/>
      <c r="BS3" s="10"/>
      <c r="BT3" s="5"/>
      <c r="BU3" s="5"/>
      <c r="BV3" s="10"/>
      <c r="BW3" s="9"/>
      <c r="BZ3" s="5"/>
      <c r="CA3" s="10"/>
      <c r="CC3" s="10"/>
      <c r="CD3" s="5"/>
      <c r="CE3" s="10"/>
      <c r="CF3" s="5"/>
      <c r="CG3" s="10"/>
      <c r="CH3" s="5"/>
      <c r="CI3" s="10"/>
      <c r="CJ3" s="10"/>
      <c r="CK3" s="10"/>
      <c r="CM3" s="5"/>
      <c r="CN3" s="5"/>
      <c r="CO3" s="5"/>
      <c r="CP3" s="5"/>
      <c r="CR3" s="5"/>
      <c r="CS3" s="10"/>
      <c r="CT3" s="5"/>
      <c r="CU3" s="5"/>
      <c r="CV3" s="5"/>
      <c r="CW3" s="5"/>
      <c r="CY3" s="10"/>
      <c r="CZ3" s="10"/>
      <c r="DA3" s="10"/>
      <c r="DB3" s="10"/>
      <c r="DC3" s="5"/>
      <c r="DD3" s="10"/>
      <c r="DE3" s="10"/>
      <c r="DH3" s="5"/>
      <c r="DL3" s="10"/>
      <c r="DO3" s="10"/>
      <c r="DP3" s="5"/>
      <c r="DQ3" s="10"/>
      <c r="DR3" s="5"/>
      <c r="DS3" s="10"/>
      <c r="DT3" s="5"/>
      <c r="DU3" s="10"/>
      <c r="DV3" s="10"/>
      <c r="DW3" s="10"/>
      <c r="DX3" s="10"/>
      <c r="DY3" s="10"/>
      <c r="DZ3" s="10"/>
      <c r="EA3" s="10"/>
      <c r="EB3" s="10"/>
      <c r="EC3" s="9"/>
      <c r="ED3" s="10"/>
      <c r="EE3" s="5"/>
      <c r="EF3" s="10"/>
      <c r="EG3" s="10"/>
    </row>
    <row r="4" spans="1:140" ht="12" customHeight="1" thickBot="1">
      <c r="A4" s="2">
        <v>73</v>
      </c>
      <c r="B4" s="20">
        <v>42767.821099537039</v>
      </c>
      <c r="C4" s="2">
        <v>12</v>
      </c>
      <c r="D4" s="2">
        <v>82</v>
      </c>
      <c r="E4" s="2" t="b">
        <v>0</v>
      </c>
      <c r="F4" s="2" t="s">
        <v>261</v>
      </c>
      <c r="G4" s="2" t="s">
        <v>262</v>
      </c>
      <c r="H4" s="3">
        <f t="shared" si="0"/>
        <v>0</v>
      </c>
      <c r="I4" s="4">
        <f t="shared" si="1"/>
        <v>0</v>
      </c>
      <c r="J4" s="4">
        <f t="shared" si="1"/>
        <v>0</v>
      </c>
      <c r="K4" s="4" t="str">
        <f t="shared" si="2"/>
        <v/>
      </c>
      <c r="L4" s="4">
        <f t="shared" si="3"/>
        <v>0</v>
      </c>
      <c r="M4" s="5" t="s">
        <v>263</v>
      </c>
      <c r="N4" s="5" t="s">
        <v>264</v>
      </c>
      <c r="O4" s="5" t="s">
        <v>264</v>
      </c>
      <c r="P4" s="5" t="s">
        <v>267</v>
      </c>
      <c r="Q4" s="5"/>
      <c r="R4" s="6" t="s">
        <v>264</v>
      </c>
      <c r="S4" s="5" t="s">
        <v>268</v>
      </c>
      <c r="U4" s="6"/>
      <c r="V4" s="7"/>
      <c r="W4" s="5"/>
      <c r="X4" s="5" t="s">
        <v>269</v>
      </c>
      <c r="Y4" s="5"/>
      <c r="Z4" s="6"/>
      <c r="AA4" s="8">
        <f t="shared" si="4"/>
        <v>0</v>
      </c>
      <c r="AC4" s="6"/>
      <c r="AD4" s="6"/>
      <c r="AE4" s="9"/>
      <c r="AG4" s="6"/>
      <c r="AI4" s="5"/>
      <c r="AJ4" s="5"/>
      <c r="AL4" s="5"/>
      <c r="AM4" s="6"/>
      <c r="AN4" s="5"/>
      <c r="AO4" s="8"/>
      <c r="AP4" s="6"/>
      <c r="AQ4" s="5"/>
      <c r="AV4" s="18"/>
      <c r="BE4" s="5"/>
      <c r="BF4" s="5"/>
      <c r="BH4" s="5"/>
      <c r="BI4" s="5"/>
      <c r="BK4" s="10"/>
      <c r="BL4" s="5"/>
      <c r="BM4" s="10"/>
      <c r="BN4" s="5"/>
      <c r="BO4" s="5"/>
      <c r="BP4" s="10"/>
      <c r="BQ4" s="5"/>
      <c r="BR4" s="5"/>
      <c r="BS4" s="10"/>
      <c r="BT4" s="5"/>
      <c r="BU4" s="5"/>
      <c r="BV4" s="10"/>
      <c r="BW4" s="9"/>
      <c r="BZ4" s="5"/>
      <c r="CA4" s="10"/>
      <c r="CC4" s="10"/>
      <c r="CD4" s="5"/>
      <c r="CE4" s="10"/>
      <c r="CF4" s="5"/>
      <c r="CG4" s="10"/>
      <c r="CH4" s="5"/>
      <c r="CI4" s="10"/>
      <c r="CJ4" s="10"/>
      <c r="CK4" s="10"/>
      <c r="CM4" s="5"/>
      <c r="CN4" s="5"/>
      <c r="CO4" s="5"/>
      <c r="CP4" s="5"/>
      <c r="CR4" s="5"/>
      <c r="CS4" s="10"/>
      <c r="CT4" s="5"/>
      <c r="CU4" s="5"/>
      <c r="CV4" s="5"/>
      <c r="CW4" s="5"/>
      <c r="CY4" s="10"/>
      <c r="CZ4" s="10"/>
      <c r="DA4" s="10"/>
      <c r="DB4" s="10"/>
      <c r="DC4" s="5"/>
      <c r="DD4" s="10"/>
      <c r="DE4" s="10"/>
      <c r="DH4" s="5"/>
      <c r="DL4" s="10"/>
      <c r="DO4" s="10"/>
      <c r="DP4" s="5"/>
      <c r="DQ4" s="10"/>
      <c r="DR4" s="5"/>
      <c r="DS4" s="10"/>
      <c r="DT4" s="5"/>
      <c r="DU4" s="10"/>
      <c r="DV4" s="10"/>
      <c r="DW4" s="10"/>
      <c r="DX4" s="10"/>
      <c r="DY4" s="10"/>
      <c r="DZ4" s="10"/>
      <c r="EA4" s="10"/>
      <c r="EB4" s="10"/>
      <c r="EC4" s="9"/>
      <c r="ED4" s="10"/>
      <c r="EE4" s="5"/>
      <c r="EF4" s="10"/>
      <c r="EG4" s="10"/>
    </row>
    <row r="5" spans="1:140" ht="12" customHeight="1" thickBot="1">
      <c r="A5" s="2">
        <v>80</v>
      </c>
      <c r="B5" s="20">
        <v>42667.522418981483</v>
      </c>
      <c r="C5" s="2">
        <v>8</v>
      </c>
      <c r="D5" s="2">
        <v>91</v>
      </c>
      <c r="E5" s="2" t="b">
        <v>0</v>
      </c>
      <c r="F5" s="2" t="s">
        <v>261</v>
      </c>
      <c r="G5" s="2" t="s">
        <v>262</v>
      </c>
      <c r="H5" s="3">
        <f t="shared" si="0"/>
        <v>0</v>
      </c>
      <c r="I5" s="4">
        <f t="shared" si="1"/>
        <v>0</v>
      </c>
      <c r="J5" s="4">
        <f t="shared" si="1"/>
        <v>0</v>
      </c>
      <c r="K5" s="4" t="str">
        <f t="shared" si="2"/>
        <v/>
      </c>
      <c r="L5" s="4">
        <f t="shared" si="3"/>
        <v>0</v>
      </c>
      <c r="M5" s="5" t="s">
        <v>270</v>
      </c>
      <c r="N5" s="5" t="s">
        <v>264</v>
      </c>
      <c r="O5" s="5" t="s">
        <v>264</v>
      </c>
      <c r="P5" s="5" t="s">
        <v>267</v>
      </c>
      <c r="Q5" s="5"/>
      <c r="R5" s="6"/>
      <c r="S5" s="5"/>
      <c r="U5" s="6"/>
      <c r="V5" s="7"/>
      <c r="W5" s="5"/>
      <c r="X5" s="5"/>
      <c r="Y5" s="5"/>
      <c r="Z5" s="6"/>
      <c r="AA5" s="8">
        <f t="shared" si="4"/>
        <v>0</v>
      </c>
      <c r="AC5" s="6"/>
      <c r="AD5" s="6"/>
      <c r="AE5" s="9"/>
      <c r="AG5" s="6"/>
      <c r="AI5" s="5"/>
      <c r="AJ5" s="5"/>
      <c r="AL5" s="5"/>
      <c r="AM5" s="6"/>
      <c r="AN5" s="5"/>
      <c r="AO5" s="8"/>
      <c r="AP5" s="6"/>
      <c r="AQ5" s="5"/>
      <c r="AV5" s="18"/>
      <c r="BE5" s="5"/>
      <c r="BF5" s="5"/>
      <c r="BH5" s="5"/>
      <c r="BI5" s="5"/>
      <c r="BK5" s="10"/>
      <c r="BL5" s="5"/>
      <c r="BM5" s="10"/>
      <c r="BN5" s="5"/>
      <c r="BO5" s="5"/>
      <c r="BP5" s="10"/>
      <c r="BQ5" s="5"/>
      <c r="BR5" s="5"/>
      <c r="BS5" s="10"/>
      <c r="BT5" s="5"/>
      <c r="BU5" s="5"/>
      <c r="BV5" s="10"/>
      <c r="BW5" s="9"/>
      <c r="BZ5" s="5"/>
      <c r="CA5" s="10"/>
      <c r="CC5" s="10"/>
      <c r="CD5" s="5"/>
      <c r="CE5" s="10"/>
      <c r="CF5" s="5"/>
      <c r="CG5" s="10"/>
      <c r="CH5" s="5"/>
      <c r="CI5" s="10"/>
      <c r="CJ5" s="10"/>
      <c r="CK5" s="10"/>
      <c r="CM5" s="5"/>
      <c r="CN5" s="5"/>
      <c r="CO5" s="5"/>
      <c r="CP5" s="5"/>
      <c r="CR5" s="5"/>
      <c r="CS5" s="10"/>
      <c r="CT5" s="5"/>
      <c r="CU5" s="5"/>
      <c r="CV5" s="5"/>
      <c r="CW5" s="5"/>
      <c r="CY5" s="10"/>
      <c r="CZ5" s="10"/>
      <c r="DA5" s="10"/>
      <c r="DB5" s="10"/>
      <c r="DC5" s="5"/>
      <c r="DD5" s="10"/>
      <c r="DE5" s="10"/>
      <c r="DH5" s="5"/>
      <c r="DL5" s="10"/>
      <c r="DO5" s="10"/>
      <c r="DP5" s="5"/>
      <c r="DQ5" s="10"/>
      <c r="DR5" s="5"/>
      <c r="DS5" s="10"/>
      <c r="DT5" s="5"/>
      <c r="DU5" s="10"/>
      <c r="DV5" s="10"/>
      <c r="DW5" s="10"/>
      <c r="DX5" s="10"/>
      <c r="DY5" s="10"/>
      <c r="DZ5" s="10"/>
      <c r="EA5" s="10"/>
      <c r="EB5" s="10"/>
      <c r="EC5" s="9"/>
      <c r="ED5" s="10"/>
      <c r="EE5" s="5"/>
      <c r="EF5" s="10"/>
      <c r="EG5" s="10"/>
    </row>
    <row r="6" spans="1:140" ht="12" customHeight="1" thickBot="1">
      <c r="A6" s="2">
        <v>81</v>
      </c>
      <c r="B6" s="20">
        <v>42845.554444444446</v>
      </c>
      <c r="C6" s="2">
        <v>10</v>
      </c>
      <c r="D6" s="2">
        <v>91</v>
      </c>
      <c r="E6" s="2" t="b">
        <v>0</v>
      </c>
      <c r="F6" s="2" t="s">
        <v>261</v>
      </c>
      <c r="G6" s="2" t="s">
        <v>262</v>
      </c>
      <c r="H6" s="3">
        <f t="shared" si="0"/>
        <v>0</v>
      </c>
      <c r="I6" s="4">
        <f t="shared" si="1"/>
        <v>0</v>
      </c>
      <c r="J6" s="4">
        <f t="shared" si="1"/>
        <v>0</v>
      </c>
      <c r="K6" s="4" t="str">
        <f t="shared" si="2"/>
        <v/>
      </c>
      <c r="L6" s="4">
        <f t="shared" si="3"/>
        <v>0</v>
      </c>
      <c r="M6" s="5" t="s">
        <v>263</v>
      </c>
      <c r="N6" s="5" t="s">
        <v>264</v>
      </c>
      <c r="O6" s="5" t="s">
        <v>264</v>
      </c>
      <c r="P6" s="5" t="s">
        <v>265</v>
      </c>
      <c r="Q6" s="5"/>
      <c r="R6" s="6"/>
      <c r="S6" s="5" t="s">
        <v>264</v>
      </c>
      <c r="T6" s="2" t="s">
        <v>266</v>
      </c>
      <c r="U6" s="6"/>
      <c r="V6" s="7"/>
      <c r="W6" s="5"/>
      <c r="X6" s="5"/>
      <c r="Y6" s="5"/>
      <c r="Z6" s="6"/>
      <c r="AA6" s="8">
        <f t="shared" si="4"/>
        <v>0</v>
      </c>
      <c r="AC6" s="6"/>
      <c r="AD6" s="6"/>
      <c r="AE6" s="9"/>
      <c r="AG6" s="6"/>
      <c r="AI6" s="5"/>
      <c r="AJ6" s="5"/>
      <c r="AL6" s="5"/>
      <c r="AM6" s="6"/>
      <c r="AN6" s="5"/>
      <c r="AO6" s="8"/>
      <c r="AP6" s="6"/>
      <c r="AQ6" s="5"/>
      <c r="AV6" s="18"/>
      <c r="BE6" s="5"/>
      <c r="BF6" s="5"/>
      <c r="BH6" s="5"/>
      <c r="BI6" s="5"/>
      <c r="BK6" s="10"/>
      <c r="BL6" s="5"/>
      <c r="BM6" s="10"/>
      <c r="BN6" s="5"/>
      <c r="BO6" s="5"/>
      <c r="BP6" s="10"/>
      <c r="BQ6" s="5"/>
      <c r="BR6" s="5"/>
      <c r="BS6" s="10"/>
      <c r="BT6" s="5"/>
      <c r="BU6" s="5"/>
      <c r="BV6" s="10"/>
      <c r="BW6" s="9"/>
      <c r="BZ6" s="5"/>
      <c r="CA6" s="10"/>
      <c r="CC6" s="10"/>
      <c r="CD6" s="5"/>
      <c r="CE6" s="10"/>
      <c r="CF6" s="5"/>
      <c r="CG6" s="10"/>
      <c r="CH6" s="5"/>
      <c r="CI6" s="10"/>
      <c r="CJ6" s="10"/>
      <c r="CK6" s="10"/>
      <c r="CM6" s="5"/>
      <c r="CN6" s="5"/>
      <c r="CO6" s="5"/>
      <c r="CP6" s="5"/>
      <c r="CR6" s="5"/>
      <c r="CS6" s="10"/>
      <c r="CT6" s="5"/>
      <c r="CU6" s="5"/>
      <c r="CV6" s="5"/>
      <c r="CW6" s="5"/>
      <c r="CY6" s="10"/>
      <c r="CZ6" s="10"/>
      <c r="DA6" s="10"/>
      <c r="DB6" s="10"/>
      <c r="DC6" s="5"/>
      <c r="DD6" s="10"/>
      <c r="DE6" s="10"/>
      <c r="DH6" s="5"/>
      <c r="DL6" s="10"/>
      <c r="DO6" s="10"/>
      <c r="DP6" s="5"/>
      <c r="DQ6" s="10"/>
      <c r="DR6" s="5"/>
      <c r="DS6" s="10"/>
      <c r="DT6" s="5"/>
      <c r="DU6" s="10"/>
      <c r="DV6" s="10"/>
      <c r="DW6" s="10"/>
      <c r="DX6" s="10"/>
      <c r="DY6" s="10"/>
      <c r="DZ6" s="10"/>
      <c r="EA6" s="10"/>
      <c r="EB6" s="10"/>
      <c r="EC6" s="9"/>
      <c r="ED6" s="10"/>
      <c r="EE6" s="5"/>
      <c r="EF6" s="10"/>
      <c r="EG6" s="10"/>
    </row>
    <row r="7" spans="1:140" ht="12" customHeight="1" thickBot="1">
      <c r="A7" s="2">
        <v>85</v>
      </c>
      <c r="B7" s="20">
        <v>42602.482766203706</v>
      </c>
      <c r="C7" s="2">
        <v>6</v>
      </c>
      <c r="D7" s="2">
        <v>101</v>
      </c>
      <c r="E7" s="2" t="b">
        <v>0</v>
      </c>
      <c r="F7" s="2" t="s">
        <v>261</v>
      </c>
      <c r="G7" s="2" t="s">
        <v>262</v>
      </c>
      <c r="H7" s="3">
        <f t="shared" si="0"/>
        <v>0</v>
      </c>
      <c r="I7" s="4">
        <f t="shared" si="1"/>
        <v>0</v>
      </c>
      <c r="J7" s="4">
        <f t="shared" si="1"/>
        <v>0</v>
      </c>
      <c r="K7" s="4" t="str">
        <f t="shared" si="2"/>
        <v/>
      </c>
      <c r="L7" s="4">
        <f t="shared" si="3"/>
        <v>0</v>
      </c>
      <c r="M7" s="5" t="s">
        <v>263</v>
      </c>
      <c r="N7" s="5" t="s">
        <v>264</v>
      </c>
      <c r="O7" s="5" t="s">
        <v>264</v>
      </c>
      <c r="P7" s="5" t="s">
        <v>271</v>
      </c>
      <c r="Q7" s="5"/>
      <c r="R7" s="6"/>
      <c r="S7" s="5"/>
      <c r="U7" s="6"/>
      <c r="V7" s="7"/>
      <c r="W7" s="5"/>
      <c r="X7" s="5"/>
      <c r="Y7" s="5"/>
      <c r="Z7" s="6"/>
      <c r="AA7" s="8">
        <f t="shared" si="4"/>
        <v>0</v>
      </c>
      <c r="AC7" s="6"/>
      <c r="AD7" s="6"/>
      <c r="AE7" s="9"/>
      <c r="AG7" s="6"/>
      <c r="AI7" s="5"/>
      <c r="AJ7" s="5"/>
      <c r="AL7" s="5"/>
      <c r="AM7" s="6"/>
      <c r="AN7" s="5"/>
      <c r="AO7" s="8"/>
      <c r="AP7" s="6"/>
      <c r="AQ7" s="5"/>
      <c r="AV7" s="18"/>
      <c r="BE7" s="5"/>
      <c r="BF7" s="5"/>
      <c r="BH7" s="5"/>
      <c r="BI7" s="5"/>
      <c r="BK7" s="10"/>
      <c r="BL7" s="5"/>
      <c r="BM7" s="10"/>
      <c r="BN7" s="5"/>
      <c r="BO7" s="5"/>
      <c r="BP7" s="10"/>
      <c r="BQ7" s="5"/>
      <c r="BR7" s="5"/>
      <c r="BS7" s="10"/>
      <c r="BT7" s="5"/>
      <c r="BU7" s="5"/>
      <c r="BV7" s="10"/>
      <c r="BW7" s="9"/>
      <c r="BZ7" s="5"/>
      <c r="CA7" s="10"/>
      <c r="CC7" s="10"/>
      <c r="CD7" s="5"/>
      <c r="CE7" s="10"/>
      <c r="CF7" s="5"/>
      <c r="CG7" s="10"/>
      <c r="CH7" s="5"/>
      <c r="CI7" s="10"/>
      <c r="CJ7" s="10"/>
      <c r="CK7" s="10"/>
      <c r="CM7" s="5"/>
      <c r="CN7" s="5"/>
      <c r="CO7" s="5"/>
      <c r="CP7" s="5"/>
      <c r="CR7" s="5"/>
      <c r="CS7" s="10"/>
      <c r="CT7" s="5"/>
      <c r="CU7" s="5"/>
      <c r="CV7" s="5"/>
      <c r="CW7" s="5"/>
      <c r="CY7" s="10"/>
      <c r="CZ7" s="10"/>
      <c r="DA7" s="10"/>
      <c r="DB7" s="10"/>
      <c r="DC7" s="5"/>
      <c r="DD7" s="10"/>
      <c r="DE7" s="10"/>
      <c r="DH7" s="5"/>
      <c r="DL7" s="10"/>
      <c r="DO7" s="10"/>
      <c r="DP7" s="5"/>
      <c r="DQ7" s="10"/>
      <c r="DR7" s="5"/>
      <c r="DS7" s="10"/>
      <c r="DT7" s="5"/>
      <c r="DU7" s="10"/>
      <c r="DV7" s="10"/>
      <c r="DW7" s="10"/>
      <c r="DX7" s="10"/>
      <c r="DY7" s="10"/>
      <c r="DZ7" s="10"/>
      <c r="EA7" s="10"/>
      <c r="EB7" s="10"/>
      <c r="EC7" s="9"/>
      <c r="ED7" s="10"/>
      <c r="EE7" s="5"/>
      <c r="EF7" s="10"/>
      <c r="EG7" s="10"/>
    </row>
    <row r="8" spans="1:140" ht="12" customHeight="1" thickBot="1">
      <c r="A8" s="2">
        <v>86</v>
      </c>
      <c r="B8" s="20">
        <v>42743.891145833331</v>
      </c>
      <c r="C8" s="2">
        <v>22</v>
      </c>
      <c r="D8" s="2">
        <v>101</v>
      </c>
      <c r="E8" s="2" t="b">
        <v>0</v>
      </c>
      <c r="F8" s="2" t="s">
        <v>261</v>
      </c>
      <c r="G8" s="2" t="s">
        <v>262</v>
      </c>
      <c r="H8" s="3">
        <f t="shared" si="0"/>
        <v>0</v>
      </c>
      <c r="I8" s="4">
        <f t="shared" si="1"/>
        <v>0</v>
      </c>
      <c r="J8" s="4">
        <f t="shared" si="1"/>
        <v>0</v>
      </c>
      <c r="K8" s="4" t="str">
        <f t="shared" si="2"/>
        <v/>
      </c>
      <c r="L8" s="4">
        <f t="shared" si="3"/>
        <v>0</v>
      </c>
      <c r="M8" s="5" t="s">
        <v>270</v>
      </c>
      <c r="N8" s="5" t="s">
        <v>264</v>
      </c>
      <c r="O8" s="5" t="s">
        <v>264</v>
      </c>
      <c r="P8" s="5" t="s">
        <v>265</v>
      </c>
      <c r="Q8" s="5"/>
      <c r="R8" s="6"/>
      <c r="S8" s="5" t="s">
        <v>268</v>
      </c>
      <c r="U8" s="6"/>
      <c r="V8" s="7"/>
      <c r="W8" s="5"/>
      <c r="X8" s="5" t="s">
        <v>272</v>
      </c>
      <c r="Y8" s="5" t="s">
        <v>273</v>
      </c>
      <c r="Z8" s="6">
        <v>33</v>
      </c>
      <c r="AA8" s="8">
        <f t="shared" si="4"/>
        <v>30</v>
      </c>
      <c r="AC8" s="6" t="s">
        <v>274</v>
      </c>
      <c r="AD8" s="6"/>
      <c r="AE8" s="9" t="s">
        <v>275</v>
      </c>
      <c r="AG8" s="6" t="s">
        <v>276</v>
      </c>
      <c r="AI8" s="5"/>
      <c r="AJ8" s="5"/>
      <c r="AL8" s="5"/>
      <c r="AM8" s="6"/>
      <c r="AN8" s="5"/>
      <c r="AO8" s="8"/>
      <c r="AP8" s="6"/>
      <c r="AQ8" s="5"/>
      <c r="AV8" s="18"/>
      <c r="BE8" s="5"/>
      <c r="BF8" s="5"/>
      <c r="BH8" s="5"/>
      <c r="BI8" s="5"/>
      <c r="BK8" s="10"/>
      <c r="BL8" s="5"/>
      <c r="BM8" s="10"/>
      <c r="BN8" s="5"/>
      <c r="BO8" s="5"/>
      <c r="BP8" s="10"/>
      <c r="BQ8" s="5"/>
      <c r="BR8" s="5"/>
      <c r="BS8" s="10"/>
      <c r="BT8" s="5"/>
      <c r="BU8" s="5"/>
      <c r="BV8" s="10"/>
      <c r="BW8" s="9"/>
      <c r="BZ8" s="5"/>
      <c r="CA8" s="10"/>
      <c r="CC8" s="10"/>
      <c r="CD8" s="5"/>
      <c r="CE8" s="10"/>
      <c r="CF8" s="5"/>
      <c r="CG8" s="10"/>
      <c r="CH8" s="5"/>
      <c r="CI8" s="10"/>
      <c r="CJ8" s="10"/>
      <c r="CK8" s="10"/>
      <c r="CM8" s="5"/>
      <c r="CN8" s="5"/>
      <c r="CO8" s="5"/>
      <c r="CP8" s="5"/>
      <c r="CR8" s="5"/>
      <c r="CS8" s="10"/>
      <c r="CT8" s="5"/>
      <c r="CU8" s="5"/>
      <c r="CV8" s="5"/>
      <c r="CW8" s="5"/>
      <c r="CY8" s="10"/>
      <c r="CZ8" s="10"/>
      <c r="DA8" s="10"/>
      <c r="DB8" s="10"/>
      <c r="DC8" s="5"/>
      <c r="DD8" s="10"/>
      <c r="DE8" s="10"/>
      <c r="DH8" s="5"/>
      <c r="DL8" s="10"/>
      <c r="DO8" s="10"/>
      <c r="DP8" s="5"/>
      <c r="DQ8" s="10"/>
      <c r="DR8" s="5"/>
      <c r="DS8" s="10"/>
      <c r="DT8" s="5"/>
      <c r="DU8" s="10"/>
      <c r="DV8" s="10"/>
      <c r="DW8" s="10"/>
      <c r="DX8" s="10"/>
      <c r="DY8" s="10"/>
      <c r="DZ8" s="10"/>
      <c r="EA8" s="10"/>
      <c r="EB8" s="10"/>
      <c r="EC8" s="9"/>
      <c r="ED8" s="10"/>
      <c r="EE8" s="5"/>
      <c r="EF8" s="10"/>
      <c r="EG8" s="10"/>
    </row>
    <row r="9" spans="1:140" ht="12" customHeight="1" thickBot="1">
      <c r="A9" s="2">
        <v>95</v>
      </c>
      <c r="B9" s="20">
        <v>42846.024965277778</v>
      </c>
      <c r="C9" s="2">
        <v>38</v>
      </c>
      <c r="D9" s="2">
        <v>132</v>
      </c>
      <c r="E9" s="2" t="b">
        <v>0</v>
      </c>
      <c r="F9" s="2" t="s">
        <v>261</v>
      </c>
      <c r="G9" s="2" t="s">
        <v>262</v>
      </c>
      <c r="H9" s="3">
        <f t="shared" si="0"/>
        <v>0</v>
      </c>
      <c r="I9" s="4">
        <f t="shared" si="1"/>
        <v>0</v>
      </c>
      <c r="J9" s="4">
        <f t="shared" si="1"/>
        <v>0</v>
      </c>
      <c r="K9" s="4" t="str">
        <f t="shared" si="2"/>
        <v/>
      </c>
      <c r="L9" s="4">
        <f t="shared" si="3"/>
        <v>0</v>
      </c>
      <c r="M9" s="5" t="s">
        <v>270</v>
      </c>
      <c r="N9" s="5" t="s">
        <v>264</v>
      </c>
      <c r="O9" s="5" t="s">
        <v>264</v>
      </c>
      <c r="P9" s="5" t="s">
        <v>265</v>
      </c>
      <c r="Q9" s="5"/>
      <c r="R9" s="6"/>
      <c r="S9" s="5" t="s">
        <v>268</v>
      </c>
      <c r="U9" s="6"/>
      <c r="V9" s="7"/>
      <c r="W9" s="5"/>
      <c r="X9" s="5" t="s">
        <v>272</v>
      </c>
      <c r="Y9" s="5" t="s">
        <v>273</v>
      </c>
      <c r="Z9" s="6">
        <v>24</v>
      </c>
      <c r="AA9" s="8">
        <f t="shared" si="4"/>
        <v>20</v>
      </c>
      <c r="AC9" s="6" t="s">
        <v>274</v>
      </c>
      <c r="AD9" s="6"/>
      <c r="AE9" s="9" t="s">
        <v>275</v>
      </c>
      <c r="AG9" s="6" t="s">
        <v>276</v>
      </c>
      <c r="AI9" s="5"/>
      <c r="AJ9" s="5"/>
      <c r="AL9" s="5"/>
      <c r="AM9" s="6">
        <v>1</v>
      </c>
      <c r="AN9" s="5" t="s">
        <v>264</v>
      </c>
      <c r="AO9" s="8"/>
      <c r="AP9" s="6" t="s">
        <v>277</v>
      </c>
      <c r="AQ9" s="5"/>
      <c r="AR9" s="2" t="s">
        <v>278</v>
      </c>
      <c r="AV9" s="18"/>
      <c r="AW9" s="2" t="s">
        <v>264</v>
      </c>
      <c r="BC9" s="2" t="s">
        <v>279</v>
      </c>
      <c r="BE9" s="5" t="s">
        <v>280</v>
      </c>
      <c r="BF9" s="5"/>
      <c r="BH9" s="5" t="s">
        <v>281</v>
      </c>
      <c r="BI9" s="5"/>
      <c r="BK9" s="10"/>
      <c r="BL9" s="5"/>
      <c r="BM9" s="10"/>
      <c r="BN9" s="5"/>
      <c r="BO9" s="5"/>
      <c r="BP9" s="10"/>
      <c r="BQ9" s="5"/>
      <c r="BR9" s="5"/>
      <c r="BS9" s="10"/>
      <c r="BT9" s="5"/>
      <c r="BU9" s="5"/>
      <c r="BV9" s="10"/>
      <c r="BW9" s="9"/>
      <c r="BZ9" s="5"/>
      <c r="CA9" s="10"/>
      <c r="CC9" s="10"/>
      <c r="CD9" s="5"/>
      <c r="CE9" s="10"/>
      <c r="CF9" s="5"/>
      <c r="CG9" s="10"/>
      <c r="CH9" s="5"/>
      <c r="CI9" s="10"/>
      <c r="CJ9" s="10"/>
      <c r="CK9" s="10"/>
      <c r="CM9" s="5"/>
      <c r="CN9" s="5"/>
      <c r="CO9" s="5"/>
      <c r="CP9" s="5"/>
      <c r="CR9" s="5"/>
      <c r="CS9" s="10"/>
      <c r="CT9" s="5"/>
      <c r="CU9" s="5"/>
      <c r="CV9" s="5"/>
      <c r="CW9" s="5"/>
      <c r="CY9" s="10"/>
      <c r="CZ9" s="10"/>
      <c r="DA9" s="10"/>
      <c r="DB9" s="10"/>
      <c r="DC9" s="5"/>
      <c r="DD9" s="10"/>
      <c r="DE9" s="10"/>
      <c r="DH9" s="5"/>
      <c r="DL9" s="10"/>
      <c r="DO9" s="10"/>
      <c r="DP9" s="5"/>
      <c r="DQ9" s="10"/>
      <c r="DR9" s="5"/>
      <c r="DS9" s="10"/>
      <c r="DT9" s="5"/>
      <c r="DU9" s="10"/>
      <c r="DV9" s="10"/>
      <c r="DW9" s="10"/>
      <c r="DX9" s="10"/>
      <c r="DY9" s="10"/>
      <c r="DZ9" s="10"/>
      <c r="EA9" s="10"/>
      <c r="EB9" s="10"/>
      <c r="EC9" s="9"/>
      <c r="ED9" s="10"/>
      <c r="EE9" s="5"/>
      <c r="EF9" s="10"/>
      <c r="EG9" s="10"/>
    </row>
    <row r="10" spans="1:140" ht="12" customHeight="1" thickBot="1">
      <c r="A10" s="2">
        <v>96</v>
      </c>
      <c r="B10" s="20">
        <v>42743.359953703701</v>
      </c>
      <c r="C10" s="2">
        <v>6</v>
      </c>
      <c r="D10" s="2">
        <v>133</v>
      </c>
      <c r="E10" s="2" t="b">
        <v>0</v>
      </c>
      <c r="F10" s="2" t="s">
        <v>261</v>
      </c>
      <c r="G10" s="2" t="s">
        <v>262</v>
      </c>
      <c r="H10" s="3">
        <f t="shared" si="0"/>
        <v>0</v>
      </c>
      <c r="I10" s="4">
        <f t="shared" si="1"/>
        <v>0</v>
      </c>
      <c r="J10" s="4">
        <f t="shared" si="1"/>
        <v>0</v>
      </c>
      <c r="K10" s="4" t="str">
        <f t="shared" si="2"/>
        <v/>
      </c>
      <c r="L10" s="4">
        <f t="shared" si="3"/>
        <v>0</v>
      </c>
      <c r="M10" s="5" t="s">
        <v>263</v>
      </c>
      <c r="N10" s="5" t="s">
        <v>264</v>
      </c>
      <c r="O10" s="5" t="s">
        <v>264</v>
      </c>
      <c r="P10" s="5" t="s">
        <v>279</v>
      </c>
      <c r="Q10" s="5"/>
      <c r="R10" s="6"/>
      <c r="S10" s="5"/>
      <c r="U10" s="6"/>
      <c r="V10" s="7"/>
      <c r="W10" s="5"/>
      <c r="X10" s="5"/>
      <c r="Y10" s="5"/>
      <c r="Z10" s="6"/>
      <c r="AA10" s="8">
        <f t="shared" si="4"/>
        <v>0</v>
      </c>
      <c r="AC10" s="6"/>
      <c r="AD10" s="6"/>
      <c r="AE10" s="9"/>
      <c r="AG10" s="6"/>
      <c r="AI10" s="5"/>
      <c r="AJ10" s="5"/>
      <c r="AL10" s="5"/>
      <c r="AM10" s="6"/>
      <c r="AN10" s="5"/>
      <c r="AO10" s="8"/>
      <c r="AP10" s="6"/>
      <c r="AQ10" s="5"/>
      <c r="AV10" s="18"/>
      <c r="BE10" s="5"/>
      <c r="BF10" s="5"/>
      <c r="BH10" s="5"/>
      <c r="BI10" s="5"/>
      <c r="BK10" s="10"/>
      <c r="BL10" s="5"/>
      <c r="BM10" s="10"/>
      <c r="BN10" s="5"/>
      <c r="BO10" s="5"/>
      <c r="BP10" s="10"/>
      <c r="BQ10" s="5"/>
      <c r="BR10" s="5"/>
      <c r="BS10" s="10"/>
      <c r="BT10" s="5"/>
      <c r="BU10" s="5"/>
      <c r="BV10" s="10"/>
      <c r="BW10" s="9"/>
      <c r="BZ10" s="5"/>
      <c r="CA10" s="10"/>
      <c r="CC10" s="10"/>
      <c r="CD10" s="5"/>
      <c r="CE10" s="10"/>
      <c r="CF10" s="5"/>
      <c r="CG10" s="10"/>
      <c r="CH10" s="5"/>
      <c r="CI10" s="10"/>
      <c r="CJ10" s="10"/>
      <c r="CK10" s="10"/>
      <c r="CM10" s="5"/>
      <c r="CN10" s="5"/>
      <c r="CO10" s="5"/>
      <c r="CP10" s="5"/>
      <c r="CR10" s="5"/>
      <c r="CS10" s="10"/>
      <c r="CT10" s="5"/>
      <c r="CU10" s="5"/>
      <c r="CV10" s="5"/>
      <c r="CW10" s="5"/>
      <c r="CY10" s="10"/>
      <c r="CZ10" s="10"/>
      <c r="DA10" s="10"/>
      <c r="DB10" s="10"/>
      <c r="DC10" s="5"/>
      <c r="DD10" s="10"/>
      <c r="DE10" s="10"/>
      <c r="DH10" s="5"/>
      <c r="DL10" s="10"/>
      <c r="DO10" s="10"/>
      <c r="DP10" s="5"/>
      <c r="DQ10" s="10"/>
      <c r="DR10" s="5"/>
      <c r="DS10" s="10"/>
      <c r="DT10" s="5"/>
      <c r="DU10" s="10"/>
      <c r="DV10" s="10"/>
      <c r="DW10" s="10"/>
      <c r="DX10" s="10"/>
      <c r="DY10" s="10"/>
      <c r="DZ10" s="10"/>
      <c r="EA10" s="10"/>
      <c r="EB10" s="10"/>
      <c r="EC10" s="9"/>
      <c r="ED10" s="10"/>
      <c r="EE10" s="5"/>
      <c r="EF10" s="10"/>
      <c r="EG10" s="10"/>
    </row>
    <row r="11" spans="1:140" ht="12" customHeight="1" thickBot="1">
      <c r="A11" s="2">
        <v>97</v>
      </c>
      <c r="B11" s="20">
        <v>42810.602800925924</v>
      </c>
      <c r="C11" s="2">
        <v>5</v>
      </c>
      <c r="D11" s="2">
        <v>134</v>
      </c>
      <c r="E11" s="2" t="b">
        <v>0</v>
      </c>
      <c r="F11" s="2" t="s">
        <v>261</v>
      </c>
      <c r="G11" s="2" t="s">
        <v>262</v>
      </c>
      <c r="H11" s="3">
        <f t="shared" si="0"/>
        <v>0</v>
      </c>
      <c r="I11" s="4">
        <f t="shared" si="1"/>
        <v>0</v>
      </c>
      <c r="J11" s="4">
        <f t="shared" si="1"/>
        <v>0</v>
      </c>
      <c r="K11" s="4" t="str">
        <f t="shared" si="2"/>
        <v/>
      </c>
      <c r="L11" s="4">
        <f t="shared" si="3"/>
        <v>0</v>
      </c>
      <c r="M11" s="5" t="s">
        <v>270</v>
      </c>
      <c r="N11" s="5" t="s">
        <v>264</v>
      </c>
      <c r="O11" s="5" t="s">
        <v>264</v>
      </c>
      <c r="P11" s="5" t="s">
        <v>265</v>
      </c>
      <c r="Q11" s="5"/>
      <c r="R11" s="6"/>
      <c r="S11" s="5"/>
      <c r="U11" s="6"/>
      <c r="V11" s="7"/>
      <c r="W11" s="5"/>
      <c r="X11" s="5"/>
      <c r="Y11" s="5"/>
      <c r="Z11" s="6"/>
      <c r="AA11" s="8">
        <f t="shared" si="4"/>
        <v>0</v>
      </c>
      <c r="AC11" s="6"/>
      <c r="AD11" s="6"/>
      <c r="AE11" s="9"/>
      <c r="AG11" s="6"/>
      <c r="AI11" s="5"/>
      <c r="AJ11" s="5"/>
      <c r="AL11" s="5"/>
      <c r="AM11" s="6"/>
      <c r="AN11" s="5"/>
      <c r="AO11" s="8"/>
      <c r="AP11" s="6"/>
      <c r="AQ11" s="5"/>
      <c r="AV11" s="18"/>
      <c r="BE11" s="5"/>
      <c r="BF11" s="5"/>
      <c r="BH11" s="5"/>
      <c r="BI11" s="5"/>
      <c r="BK11" s="10"/>
      <c r="BL11" s="5"/>
      <c r="BM11" s="10"/>
      <c r="BN11" s="5"/>
      <c r="BO11" s="5"/>
      <c r="BP11" s="10"/>
      <c r="BQ11" s="5"/>
      <c r="BR11" s="5"/>
      <c r="BS11" s="10"/>
      <c r="BT11" s="5"/>
      <c r="BU11" s="5"/>
      <c r="BV11" s="10"/>
      <c r="BW11" s="9"/>
      <c r="BZ11" s="5"/>
      <c r="CA11" s="10"/>
      <c r="CC11" s="10"/>
      <c r="CD11" s="5"/>
      <c r="CE11" s="10"/>
      <c r="CF11" s="5"/>
      <c r="CG11" s="10"/>
      <c r="CH11" s="5"/>
      <c r="CI11" s="10"/>
      <c r="CJ11" s="10"/>
      <c r="CK11" s="10"/>
      <c r="CM11" s="5"/>
      <c r="CN11" s="5"/>
      <c r="CO11" s="5"/>
      <c r="CP11" s="5"/>
      <c r="CR11" s="5"/>
      <c r="CS11" s="10"/>
      <c r="CT11" s="5"/>
      <c r="CU11" s="5"/>
      <c r="CV11" s="5"/>
      <c r="CW11" s="5"/>
      <c r="CY11" s="10"/>
      <c r="CZ11" s="10"/>
      <c r="DA11" s="10"/>
      <c r="DB11" s="10"/>
      <c r="DC11" s="5"/>
      <c r="DD11" s="10"/>
      <c r="DE11" s="10"/>
      <c r="DH11" s="5"/>
      <c r="DL11" s="10"/>
      <c r="DO11" s="10"/>
      <c r="DP11" s="5"/>
      <c r="DQ11" s="10"/>
      <c r="DR11" s="5"/>
      <c r="DS11" s="10"/>
      <c r="DT11" s="5"/>
      <c r="DU11" s="10"/>
      <c r="DV11" s="10"/>
      <c r="DW11" s="10"/>
      <c r="DX11" s="10"/>
      <c r="DY11" s="10"/>
      <c r="DZ11" s="10"/>
      <c r="EA11" s="10"/>
      <c r="EB11" s="10"/>
      <c r="EC11" s="9"/>
      <c r="ED11" s="10"/>
      <c r="EE11" s="5"/>
      <c r="EF11" s="10"/>
      <c r="EG11" s="10"/>
    </row>
    <row r="12" spans="1:140" ht="12" customHeight="1" thickBot="1">
      <c r="A12" s="2">
        <v>103</v>
      </c>
      <c r="B12" s="20">
        <v>42824.502384259256</v>
      </c>
      <c r="C12" s="2">
        <v>26</v>
      </c>
      <c r="D12" s="2">
        <v>166</v>
      </c>
      <c r="E12" s="2" t="b">
        <v>0</v>
      </c>
      <c r="F12" s="2" t="s">
        <v>261</v>
      </c>
      <c r="G12" s="2" t="s">
        <v>262</v>
      </c>
      <c r="H12" s="3">
        <f t="shared" si="0"/>
        <v>0</v>
      </c>
      <c r="I12" s="4">
        <f t="shared" si="1"/>
        <v>0</v>
      </c>
      <c r="J12" s="4">
        <f t="shared" si="1"/>
        <v>0</v>
      </c>
      <c r="K12" s="4" t="str">
        <f t="shared" si="2"/>
        <v/>
      </c>
      <c r="L12" s="4">
        <f t="shared" si="3"/>
        <v>0</v>
      </c>
      <c r="M12" s="5" t="s">
        <v>263</v>
      </c>
      <c r="N12" s="5" t="s">
        <v>264</v>
      </c>
      <c r="O12" s="5" t="s">
        <v>264</v>
      </c>
      <c r="P12" s="5" t="s">
        <v>267</v>
      </c>
      <c r="Q12" s="5"/>
      <c r="R12" s="6" t="s">
        <v>264</v>
      </c>
      <c r="S12" s="5" t="s">
        <v>268</v>
      </c>
      <c r="U12" s="6"/>
      <c r="V12" s="7"/>
      <c r="W12" s="5"/>
      <c r="X12" s="5" t="s">
        <v>282</v>
      </c>
      <c r="Y12" s="5" t="s">
        <v>273</v>
      </c>
      <c r="Z12" s="6">
        <v>53</v>
      </c>
      <c r="AA12" s="8">
        <f t="shared" si="4"/>
        <v>50</v>
      </c>
      <c r="AB12" s="2">
        <v>50</v>
      </c>
      <c r="AC12" s="6" t="s">
        <v>283</v>
      </c>
      <c r="AD12" s="6" t="s">
        <v>283</v>
      </c>
      <c r="AE12" s="9" t="s">
        <v>275</v>
      </c>
      <c r="AG12" s="6" t="s">
        <v>284</v>
      </c>
      <c r="AI12" s="5"/>
      <c r="AJ12" s="5" t="s">
        <v>264</v>
      </c>
      <c r="AL12" s="5"/>
      <c r="AM12" s="6"/>
      <c r="AN12" s="5"/>
      <c r="AO12" s="8"/>
      <c r="AP12" s="6"/>
      <c r="AQ12" s="5"/>
      <c r="AV12" s="18"/>
      <c r="BE12" s="5"/>
      <c r="BF12" s="5"/>
      <c r="BH12" s="5"/>
      <c r="BI12" s="5"/>
      <c r="BK12" s="10"/>
      <c r="BL12" s="5"/>
      <c r="BM12" s="10"/>
      <c r="BN12" s="5"/>
      <c r="BO12" s="5"/>
      <c r="BP12" s="10"/>
      <c r="BQ12" s="5"/>
      <c r="BR12" s="5"/>
      <c r="BS12" s="10"/>
      <c r="BT12" s="5"/>
      <c r="BU12" s="5"/>
      <c r="BV12" s="10"/>
      <c r="BW12" s="9"/>
      <c r="BZ12" s="5"/>
      <c r="CA12" s="10"/>
      <c r="CC12" s="10"/>
      <c r="CD12" s="5"/>
      <c r="CE12" s="10"/>
      <c r="CF12" s="5"/>
      <c r="CG12" s="10"/>
      <c r="CH12" s="5"/>
      <c r="CI12" s="10"/>
      <c r="CJ12" s="10"/>
      <c r="CK12" s="10"/>
      <c r="CM12" s="5"/>
      <c r="CN12" s="5"/>
      <c r="CO12" s="5"/>
      <c r="CP12" s="5"/>
      <c r="CR12" s="5"/>
      <c r="CS12" s="10"/>
      <c r="CT12" s="5"/>
      <c r="CU12" s="5"/>
      <c r="CV12" s="5"/>
      <c r="CW12" s="5"/>
      <c r="CY12" s="10"/>
      <c r="CZ12" s="10"/>
      <c r="DA12" s="10"/>
      <c r="DB12" s="10"/>
      <c r="DC12" s="5"/>
      <c r="DD12" s="10"/>
      <c r="DE12" s="10"/>
      <c r="DH12" s="5"/>
      <c r="DL12" s="10"/>
      <c r="DO12" s="10"/>
      <c r="DP12" s="5"/>
      <c r="DQ12" s="10"/>
      <c r="DR12" s="5"/>
      <c r="DS12" s="10"/>
      <c r="DT12" s="5"/>
      <c r="DU12" s="10"/>
      <c r="DV12" s="10"/>
      <c r="DW12" s="10"/>
      <c r="DX12" s="10"/>
      <c r="DY12" s="10"/>
      <c r="DZ12" s="10"/>
      <c r="EA12" s="10"/>
      <c r="EB12" s="10"/>
      <c r="EC12" s="9"/>
      <c r="ED12" s="10"/>
      <c r="EE12" s="5"/>
      <c r="EF12" s="10"/>
      <c r="EG12" s="10"/>
    </row>
    <row r="13" spans="1:140" ht="12" customHeight="1" thickBot="1">
      <c r="A13" s="2">
        <v>104</v>
      </c>
      <c r="B13" s="20">
        <v>42860.586504629631</v>
      </c>
      <c r="C13" s="2">
        <v>24</v>
      </c>
      <c r="D13" s="2">
        <v>166</v>
      </c>
      <c r="E13" s="2" t="b">
        <v>0</v>
      </c>
      <c r="F13" s="2" t="s">
        <v>261</v>
      </c>
      <c r="G13" s="2" t="s">
        <v>262</v>
      </c>
      <c r="H13" s="3">
        <f t="shared" si="0"/>
        <v>0</v>
      </c>
      <c r="I13" s="4">
        <f t="shared" si="1"/>
        <v>0</v>
      </c>
      <c r="J13" s="4">
        <f t="shared" si="1"/>
        <v>0</v>
      </c>
      <c r="K13" s="4" t="str">
        <f t="shared" si="2"/>
        <v/>
      </c>
      <c r="L13" s="4">
        <f t="shared" si="3"/>
        <v>0</v>
      </c>
      <c r="M13" s="5" t="s">
        <v>263</v>
      </c>
      <c r="N13" s="5" t="s">
        <v>264</v>
      </c>
      <c r="O13" s="5" t="s">
        <v>264</v>
      </c>
      <c r="P13" s="5" t="s">
        <v>265</v>
      </c>
      <c r="Q13" s="5"/>
      <c r="R13" s="6"/>
      <c r="S13" s="5" t="s">
        <v>268</v>
      </c>
      <c r="U13" s="6"/>
      <c r="V13" s="7"/>
      <c r="W13" s="5"/>
      <c r="X13" s="5" t="s">
        <v>272</v>
      </c>
      <c r="Y13" s="5" t="s">
        <v>273</v>
      </c>
      <c r="Z13" s="6">
        <v>51</v>
      </c>
      <c r="AA13" s="8">
        <f t="shared" si="4"/>
        <v>50</v>
      </c>
      <c r="AB13" s="2" t="s">
        <v>285</v>
      </c>
      <c r="AC13" s="6" t="s">
        <v>274</v>
      </c>
      <c r="AD13" s="6" t="s">
        <v>274</v>
      </c>
      <c r="AE13" s="9" t="s">
        <v>275</v>
      </c>
      <c r="AG13" s="6" t="s">
        <v>276</v>
      </c>
      <c r="AI13" s="5"/>
      <c r="AJ13" s="5"/>
      <c r="AL13" s="5"/>
      <c r="AM13" s="6">
        <v>1</v>
      </c>
      <c r="AN13" s="5" t="s">
        <v>268</v>
      </c>
      <c r="AO13" s="8"/>
      <c r="AP13" s="6"/>
      <c r="AQ13" s="5"/>
      <c r="AV13" s="18"/>
      <c r="BE13" s="5"/>
      <c r="BF13" s="5"/>
      <c r="BH13" s="5"/>
      <c r="BI13" s="5"/>
      <c r="BK13" s="10"/>
      <c r="BL13" s="5"/>
      <c r="BM13" s="10"/>
      <c r="BN13" s="5"/>
      <c r="BO13" s="5"/>
      <c r="BP13" s="10"/>
      <c r="BQ13" s="5"/>
      <c r="BR13" s="5"/>
      <c r="BS13" s="10"/>
      <c r="BT13" s="5"/>
      <c r="BU13" s="5"/>
      <c r="BV13" s="10"/>
      <c r="BW13" s="9"/>
      <c r="BZ13" s="5"/>
      <c r="CA13" s="10"/>
      <c r="CC13" s="10"/>
      <c r="CD13" s="5"/>
      <c r="CE13" s="10"/>
      <c r="CF13" s="5"/>
      <c r="CG13" s="10"/>
      <c r="CH13" s="5"/>
      <c r="CI13" s="10"/>
      <c r="CJ13" s="10"/>
      <c r="CK13" s="10"/>
      <c r="CM13" s="5"/>
      <c r="CN13" s="5"/>
      <c r="CO13" s="5"/>
      <c r="CP13" s="5"/>
      <c r="CR13" s="5"/>
      <c r="CS13" s="10"/>
      <c r="CT13" s="5"/>
      <c r="CU13" s="5"/>
      <c r="CV13" s="5"/>
      <c r="CW13" s="5"/>
      <c r="CY13" s="10"/>
      <c r="CZ13" s="10"/>
      <c r="DA13" s="10"/>
      <c r="DB13" s="10"/>
      <c r="DC13" s="5"/>
      <c r="DD13" s="10"/>
      <c r="DE13" s="10"/>
      <c r="DH13" s="5"/>
      <c r="DL13" s="10"/>
      <c r="DO13" s="10"/>
      <c r="DP13" s="5"/>
      <c r="DQ13" s="10"/>
      <c r="DR13" s="5"/>
      <c r="DS13" s="10"/>
      <c r="DT13" s="5"/>
      <c r="DU13" s="10"/>
      <c r="DV13" s="10"/>
      <c r="DW13" s="10"/>
      <c r="DX13" s="10"/>
      <c r="DY13" s="10"/>
      <c r="DZ13" s="10"/>
      <c r="EA13" s="10"/>
      <c r="EB13" s="10"/>
      <c r="EC13" s="9"/>
      <c r="ED13" s="10"/>
      <c r="EE13" s="5"/>
      <c r="EF13" s="10"/>
      <c r="EG13" s="10"/>
    </row>
    <row r="14" spans="1:140" ht="12" customHeight="1" thickBot="1">
      <c r="A14" s="2">
        <v>106</v>
      </c>
      <c r="B14" s="20">
        <v>42804.348715277774</v>
      </c>
      <c r="C14" s="2">
        <v>23</v>
      </c>
      <c r="D14" s="2">
        <v>184</v>
      </c>
      <c r="E14" s="2" t="b">
        <v>0</v>
      </c>
      <c r="F14" s="2" t="s">
        <v>261</v>
      </c>
      <c r="G14" s="2" t="s">
        <v>262</v>
      </c>
      <c r="H14" s="3">
        <f t="shared" si="0"/>
        <v>0</v>
      </c>
      <c r="I14" s="4">
        <f t="shared" si="1"/>
        <v>0</v>
      </c>
      <c r="J14" s="4">
        <f t="shared" si="1"/>
        <v>0</v>
      </c>
      <c r="K14" s="4" t="str">
        <f t="shared" si="2"/>
        <v/>
      </c>
      <c r="L14" s="4">
        <f t="shared" si="3"/>
        <v>0</v>
      </c>
      <c r="M14" s="5" t="s">
        <v>263</v>
      </c>
      <c r="N14" s="5" t="s">
        <v>264</v>
      </c>
      <c r="O14" s="5" t="s">
        <v>264</v>
      </c>
      <c r="P14" s="5" t="s">
        <v>265</v>
      </c>
      <c r="Q14" s="5"/>
      <c r="R14" s="6"/>
      <c r="S14" s="5" t="s">
        <v>264</v>
      </c>
      <c r="T14" s="2" t="s">
        <v>286</v>
      </c>
      <c r="U14" s="6"/>
      <c r="V14" s="7"/>
      <c r="W14" s="5" t="s">
        <v>287</v>
      </c>
      <c r="X14" s="5" t="s">
        <v>272</v>
      </c>
      <c r="Y14" s="5" t="s">
        <v>273</v>
      </c>
      <c r="Z14" s="6">
        <v>34</v>
      </c>
      <c r="AA14" s="8">
        <f t="shared" si="4"/>
        <v>30</v>
      </c>
      <c r="AB14" s="2">
        <v>29</v>
      </c>
      <c r="AC14" s="6" t="s">
        <v>274</v>
      </c>
      <c r="AD14" s="6" t="s">
        <v>274</v>
      </c>
      <c r="AE14" s="9" t="s">
        <v>275</v>
      </c>
      <c r="AG14" s="6" t="s">
        <v>284</v>
      </c>
      <c r="AI14" s="5"/>
      <c r="AJ14" s="5"/>
      <c r="AL14" s="5"/>
      <c r="AM14" s="6">
        <v>3</v>
      </c>
      <c r="AN14" s="5" t="s">
        <v>264</v>
      </c>
      <c r="AO14" s="8"/>
      <c r="AP14" s="6"/>
      <c r="AQ14" s="5"/>
      <c r="AV14" s="18"/>
      <c r="BE14" s="5"/>
      <c r="BF14" s="5"/>
      <c r="BH14" s="5"/>
      <c r="BI14" s="5"/>
      <c r="BK14" s="10"/>
      <c r="BL14" s="5"/>
      <c r="BM14" s="10"/>
      <c r="BN14" s="5"/>
      <c r="BO14" s="5"/>
      <c r="BP14" s="10"/>
      <c r="BQ14" s="5"/>
      <c r="BR14" s="5"/>
      <c r="BS14" s="10"/>
      <c r="BT14" s="5"/>
      <c r="BU14" s="5"/>
      <c r="BV14" s="10"/>
      <c r="BW14" s="9"/>
      <c r="BZ14" s="5"/>
      <c r="CA14" s="10"/>
      <c r="CC14" s="10"/>
      <c r="CD14" s="5"/>
      <c r="CE14" s="10"/>
      <c r="CF14" s="5"/>
      <c r="CG14" s="10"/>
      <c r="CH14" s="5"/>
      <c r="CI14" s="10"/>
      <c r="CJ14" s="10"/>
      <c r="CK14" s="10"/>
      <c r="CM14" s="5"/>
      <c r="CN14" s="5"/>
      <c r="CO14" s="5"/>
      <c r="CP14" s="5"/>
      <c r="CR14" s="5"/>
      <c r="CS14" s="10"/>
      <c r="CT14" s="5"/>
      <c r="CU14" s="5"/>
      <c r="CV14" s="5"/>
      <c r="CW14" s="5"/>
      <c r="CY14" s="10"/>
      <c r="CZ14" s="10"/>
      <c r="DA14" s="10"/>
      <c r="DB14" s="10"/>
      <c r="DC14" s="5"/>
      <c r="DD14" s="10"/>
      <c r="DE14" s="10"/>
      <c r="DH14" s="5"/>
      <c r="DL14" s="10"/>
      <c r="DO14" s="10"/>
      <c r="DP14" s="5"/>
      <c r="DQ14" s="10"/>
      <c r="DR14" s="5"/>
      <c r="DS14" s="10"/>
      <c r="DT14" s="5"/>
      <c r="DU14" s="10"/>
      <c r="DV14" s="10"/>
      <c r="DW14" s="10"/>
      <c r="DX14" s="10"/>
      <c r="DY14" s="10"/>
      <c r="DZ14" s="10"/>
      <c r="EA14" s="10"/>
      <c r="EB14" s="10"/>
      <c r="EC14" s="9"/>
      <c r="ED14" s="10"/>
      <c r="EE14" s="5"/>
      <c r="EF14" s="10"/>
      <c r="EG14" s="10"/>
    </row>
    <row r="15" spans="1:140" ht="12" customHeight="1" thickBot="1">
      <c r="A15" s="2">
        <v>108</v>
      </c>
      <c r="B15" s="20">
        <v>42805.973298611112</v>
      </c>
      <c r="C15" s="2">
        <v>6</v>
      </c>
      <c r="D15" s="2">
        <v>214</v>
      </c>
      <c r="E15" s="2" t="b">
        <v>0</v>
      </c>
      <c r="F15" s="2" t="s">
        <v>261</v>
      </c>
      <c r="G15" s="2" t="s">
        <v>262</v>
      </c>
      <c r="H15" s="3">
        <f t="shared" si="0"/>
        <v>0</v>
      </c>
      <c r="I15" s="4">
        <f t="shared" si="1"/>
        <v>0</v>
      </c>
      <c r="J15" s="4">
        <f t="shared" si="1"/>
        <v>0</v>
      </c>
      <c r="K15" s="4" t="str">
        <f t="shared" si="2"/>
        <v/>
      </c>
      <c r="L15" s="4">
        <f t="shared" si="3"/>
        <v>0</v>
      </c>
      <c r="M15" s="5" t="s">
        <v>263</v>
      </c>
      <c r="N15" s="5" t="s">
        <v>264</v>
      </c>
      <c r="O15" s="5" t="s">
        <v>264</v>
      </c>
      <c r="P15" s="5" t="s">
        <v>271</v>
      </c>
      <c r="Q15" s="5"/>
      <c r="R15" s="6"/>
      <c r="S15" s="5"/>
      <c r="U15" s="6"/>
      <c r="V15" s="7"/>
      <c r="W15" s="5"/>
      <c r="X15" s="5"/>
      <c r="Y15" s="5"/>
      <c r="Z15" s="6"/>
      <c r="AA15" s="8">
        <f t="shared" si="4"/>
        <v>0</v>
      </c>
      <c r="AC15" s="6"/>
      <c r="AD15" s="6"/>
      <c r="AE15" s="9"/>
      <c r="AG15" s="6"/>
      <c r="AI15" s="5"/>
      <c r="AJ15" s="5"/>
      <c r="AL15" s="5"/>
      <c r="AM15" s="6"/>
      <c r="AN15" s="5"/>
      <c r="AO15" s="8"/>
      <c r="AP15" s="6"/>
      <c r="AQ15" s="5"/>
      <c r="AV15" s="18"/>
      <c r="BE15" s="5"/>
      <c r="BF15" s="5"/>
      <c r="BH15" s="5"/>
      <c r="BI15" s="5"/>
      <c r="BK15" s="10"/>
      <c r="BL15" s="5"/>
      <c r="BM15" s="10"/>
      <c r="BN15" s="5"/>
      <c r="BO15" s="5"/>
      <c r="BP15" s="10"/>
      <c r="BQ15" s="5"/>
      <c r="BR15" s="5"/>
      <c r="BS15" s="10"/>
      <c r="BT15" s="5"/>
      <c r="BU15" s="5"/>
      <c r="BV15" s="10"/>
      <c r="BW15" s="9"/>
      <c r="BZ15" s="5"/>
      <c r="CA15" s="10"/>
      <c r="CC15" s="10"/>
      <c r="CD15" s="5"/>
      <c r="CE15" s="10"/>
      <c r="CF15" s="5"/>
      <c r="CG15" s="10"/>
      <c r="CH15" s="5"/>
      <c r="CI15" s="10"/>
      <c r="CJ15" s="10"/>
      <c r="CK15" s="10"/>
      <c r="CM15" s="5"/>
      <c r="CN15" s="5"/>
      <c r="CO15" s="5"/>
      <c r="CP15" s="5"/>
      <c r="CR15" s="5"/>
      <c r="CS15" s="10"/>
      <c r="CT15" s="5"/>
      <c r="CU15" s="5"/>
      <c r="CV15" s="5"/>
      <c r="CW15" s="5"/>
      <c r="CY15" s="10"/>
      <c r="CZ15" s="10"/>
      <c r="DA15" s="10"/>
      <c r="DB15" s="10"/>
      <c r="DC15" s="5"/>
      <c r="DD15" s="10"/>
      <c r="DE15" s="10"/>
      <c r="DH15" s="5"/>
      <c r="DL15" s="10"/>
      <c r="DO15" s="10"/>
      <c r="DP15" s="5"/>
      <c r="DQ15" s="10"/>
      <c r="DR15" s="5"/>
      <c r="DS15" s="10"/>
      <c r="DT15" s="5"/>
      <c r="DU15" s="10"/>
      <c r="DV15" s="10"/>
      <c r="DW15" s="10"/>
      <c r="DX15" s="10"/>
      <c r="DY15" s="10"/>
      <c r="DZ15" s="10"/>
      <c r="EA15" s="10"/>
      <c r="EB15" s="10"/>
      <c r="EC15" s="9"/>
      <c r="ED15" s="10"/>
      <c r="EE15" s="5"/>
      <c r="EF15" s="10"/>
      <c r="EG15" s="10"/>
    </row>
    <row r="16" spans="1:140" ht="12" customHeight="1" thickBot="1">
      <c r="A16" s="2">
        <v>111</v>
      </c>
      <c r="B16" s="20">
        <v>42753.875254629631</v>
      </c>
      <c r="C16" s="2">
        <v>18</v>
      </c>
      <c r="D16" s="2">
        <v>244</v>
      </c>
      <c r="E16" s="2" t="b">
        <v>0</v>
      </c>
      <c r="F16" s="2" t="s">
        <v>261</v>
      </c>
      <c r="G16" s="2" t="s">
        <v>262</v>
      </c>
      <c r="H16" s="3">
        <f t="shared" si="0"/>
        <v>0</v>
      </c>
      <c r="I16" s="4">
        <f t="shared" si="1"/>
        <v>0</v>
      </c>
      <c r="J16" s="4">
        <f t="shared" si="1"/>
        <v>0</v>
      </c>
      <c r="K16" s="4" t="str">
        <f t="shared" si="2"/>
        <v/>
      </c>
      <c r="L16" s="4">
        <f t="shared" si="3"/>
        <v>0</v>
      </c>
      <c r="M16" s="5" t="s">
        <v>263</v>
      </c>
      <c r="N16" s="5" t="s">
        <v>264</v>
      </c>
      <c r="O16" s="5" t="s">
        <v>264</v>
      </c>
      <c r="P16" s="5" t="s">
        <v>267</v>
      </c>
      <c r="Q16" s="5"/>
      <c r="R16" s="6" t="s">
        <v>264</v>
      </c>
      <c r="S16" s="5" t="s">
        <v>264</v>
      </c>
      <c r="T16" s="2" t="s">
        <v>286</v>
      </c>
      <c r="U16" s="6"/>
      <c r="V16" s="7"/>
      <c r="W16" s="5" t="s">
        <v>288</v>
      </c>
      <c r="X16" s="5" t="s">
        <v>272</v>
      </c>
      <c r="Y16" s="5" t="s">
        <v>273</v>
      </c>
      <c r="Z16" s="6">
        <v>59</v>
      </c>
      <c r="AA16" s="8">
        <f t="shared" si="4"/>
        <v>50</v>
      </c>
      <c r="AB16" s="2" t="s">
        <v>289</v>
      </c>
      <c r="AC16" s="6" t="s">
        <v>274</v>
      </c>
      <c r="AD16" s="6" t="s">
        <v>274</v>
      </c>
      <c r="AE16" s="9" t="s">
        <v>275</v>
      </c>
      <c r="AG16" s="6" t="s">
        <v>284</v>
      </c>
      <c r="AI16" s="5"/>
      <c r="AJ16" s="5"/>
      <c r="AL16" s="5"/>
      <c r="AM16" s="6"/>
      <c r="AN16" s="5"/>
      <c r="AO16" s="8"/>
      <c r="AP16" s="6"/>
      <c r="AQ16" s="5"/>
      <c r="AV16" s="18"/>
      <c r="BE16" s="5"/>
      <c r="BF16" s="5"/>
      <c r="BH16" s="5"/>
      <c r="BI16" s="5"/>
      <c r="BK16" s="10"/>
      <c r="BL16" s="5"/>
      <c r="BM16" s="10"/>
      <c r="BN16" s="5"/>
      <c r="BO16" s="5"/>
      <c r="BP16" s="10"/>
      <c r="BQ16" s="5"/>
      <c r="BR16" s="5"/>
      <c r="BS16" s="10"/>
      <c r="BT16" s="5"/>
      <c r="BU16" s="5"/>
      <c r="BV16" s="10"/>
      <c r="BW16" s="9"/>
      <c r="BZ16" s="5"/>
      <c r="CA16" s="10"/>
      <c r="CC16" s="10"/>
      <c r="CD16" s="5"/>
      <c r="CE16" s="10"/>
      <c r="CF16" s="5"/>
      <c r="CG16" s="10"/>
      <c r="CH16" s="5"/>
      <c r="CI16" s="10"/>
      <c r="CJ16" s="10"/>
      <c r="CK16" s="10"/>
      <c r="CM16" s="5"/>
      <c r="CN16" s="5"/>
      <c r="CO16" s="5"/>
      <c r="CP16" s="5"/>
      <c r="CR16" s="5"/>
      <c r="CS16" s="10"/>
      <c r="CT16" s="5"/>
      <c r="CU16" s="5"/>
      <c r="CV16" s="5"/>
      <c r="CW16" s="5"/>
      <c r="CY16" s="10"/>
      <c r="CZ16" s="10"/>
      <c r="DA16" s="10"/>
      <c r="DB16" s="10"/>
      <c r="DC16" s="5"/>
      <c r="DD16" s="10"/>
      <c r="DE16" s="10"/>
      <c r="DH16" s="5"/>
      <c r="DL16" s="10"/>
      <c r="DO16" s="10"/>
      <c r="DP16" s="5"/>
      <c r="DQ16" s="10"/>
      <c r="DR16" s="5"/>
      <c r="DS16" s="10"/>
      <c r="DT16" s="5"/>
      <c r="DU16" s="10"/>
      <c r="DV16" s="10"/>
      <c r="DW16" s="10"/>
      <c r="DX16" s="10"/>
      <c r="DY16" s="10"/>
      <c r="DZ16" s="10"/>
      <c r="EA16" s="10"/>
      <c r="EB16" s="10"/>
      <c r="EC16" s="9"/>
      <c r="ED16" s="10"/>
      <c r="EE16" s="5"/>
      <c r="EF16" s="10"/>
      <c r="EG16" s="10"/>
    </row>
    <row r="17" spans="1:137" ht="12" customHeight="1" thickBot="1">
      <c r="A17" s="2">
        <v>113</v>
      </c>
      <c r="B17" s="20">
        <v>42767.849374999998</v>
      </c>
      <c r="C17" s="2">
        <v>42</v>
      </c>
      <c r="D17" s="2">
        <v>256</v>
      </c>
      <c r="E17" s="2" t="b">
        <v>0</v>
      </c>
      <c r="F17" s="2" t="s">
        <v>261</v>
      </c>
      <c r="G17" s="2" t="s">
        <v>262</v>
      </c>
      <c r="H17" s="3">
        <f t="shared" si="0"/>
        <v>0</v>
      </c>
      <c r="I17" s="4">
        <f t="shared" si="1"/>
        <v>0</v>
      </c>
      <c r="J17" s="4">
        <f t="shared" si="1"/>
        <v>0</v>
      </c>
      <c r="K17" s="4" t="str">
        <f t="shared" si="2"/>
        <v/>
      </c>
      <c r="L17" s="4">
        <f t="shared" si="3"/>
        <v>0</v>
      </c>
      <c r="M17" s="5" t="s">
        <v>270</v>
      </c>
      <c r="N17" s="5" t="s">
        <v>264</v>
      </c>
      <c r="O17" s="5" t="s">
        <v>264</v>
      </c>
      <c r="P17" s="5" t="s">
        <v>267</v>
      </c>
      <c r="Q17" s="5"/>
      <c r="R17" s="6" t="s">
        <v>264</v>
      </c>
      <c r="S17" s="5" t="s">
        <v>264</v>
      </c>
      <c r="T17" s="2" t="s">
        <v>266</v>
      </c>
      <c r="U17" s="6">
        <v>2013</v>
      </c>
      <c r="V17" s="7"/>
      <c r="W17" s="5" t="s">
        <v>290</v>
      </c>
      <c r="X17" s="5" t="s">
        <v>269</v>
      </c>
      <c r="Y17" s="5" t="s">
        <v>273</v>
      </c>
      <c r="Z17" s="6">
        <v>36</v>
      </c>
      <c r="AA17" s="8">
        <f t="shared" si="4"/>
        <v>30</v>
      </c>
      <c r="AC17" s="6" t="s">
        <v>291</v>
      </c>
      <c r="AD17" s="6"/>
      <c r="AE17" s="9" t="s">
        <v>292</v>
      </c>
      <c r="AG17" s="6" t="s">
        <v>284</v>
      </c>
      <c r="AI17" s="5"/>
      <c r="AJ17" s="5" t="s">
        <v>268</v>
      </c>
      <c r="AL17" s="5" t="s">
        <v>264</v>
      </c>
      <c r="AM17" s="6">
        <v>2</v>
      </c>
      <c r="AN17" s="5" t="s">
        <v>268</v>
      </c>
      <c r="AO17" s="8"/>
      <c r="AP17" s="6" t="s">
        <v>293</v>
      </c>
      <c r="AQ17" s="5"/>
      <c r="AR17" s="2" t="s">
        <v>264</v>
      </c>
      <c r="AV17" s="18"/>
      <c r="AW17" s="2" t="s">
        <v>264</v>
      </c>
      <c r="BC17" s="2" t="s">
        <v>294</v>
      </c>
      <c r="BE17" s="5" t="s">
        <v>295</v>
      </c>
      <c r="BF17" s="5"/>
      <c r="BH17" s="5" t="s">
        <v>268</v>
      </c>
      <c r="BI17" s="5"/>
      <c r="BK17" s="10"/>
      <c r="BL17" s="5" t="s">
        <v>296</v>
      </c>
      <c r="BM17" s="10"/>
      <c r="BN17" s="5"/>
      <c r="BO17" s="5"/>
      <c r="BP17" s="10"/>
      <c r="BQ17" s="5"/>
      <c r="BR17" s="5"/>
      <c r="BS17" s="10"/>
      <c r="BT17" s="5"/>
      <c r="BU17" s="5"/>
      <c r="BV17" s="10"/>
      <c r="BW17" s="9"/>
      <c r="BZ17" s="5"/>
      <c r="CA17" s="10"/>
      <c r="CC17" s="10"/>
      <c r="CD17" s="5"/>
      <c r="CE17" s="10"/>
      <c r="CF17" s="5"/>
      <c r="CG17" s="10"/>
      <c r="CH17" s="5"/>
      <c r="CI17" s="10"/>
      <c r="CJ17" s="10"/>
      <c r="CK17" s="10"/>
      <c r="CM17" s="5"/>
      <c r="CN17" s="5"/>
      <c r="CO17" s="5"/>
      <c r="CP17" s="5"/>
      <c r="CR17" s="5"/>
      <c r="CS17" s="10"/>
      <c r="CT17" s="5"/>
      <c r="CU17" s="5"/>
      <c r="CV17" s="5"/>
      <c r="CW17" s="5"/>
      <c r="CY17" s="10"/>
      <c r="CZ17" s="10"/>
      <c r="DA17" s="10"/>
      <c r="DB17" s="10"/>
      <c r="DC17" s="5"/>
      <c r="DD17" s="10"/>
      <c r="DE17" s="10"/>
      <c r="DH17" s="5"/>
      <c r="DL17" s="10"/>
      <c r="DO17" s="10"/>
      <c r="DP17" s="5"/>
      <c r="DQ17" s="10"/>
      <c r="DR17" s="5"/>
      <c r="DS17" s="10"/>
      <c r="DT17" s="5"/>
      <c r="DU17" s="10"/>
      <c r="DV17" s="10"/>
      <c r="DW17" s="10"/>
      <c r="DX17" s="10"/>
      <c r="DY17" s="10"/>
      <c r="DZ17" s="10"/>
      <c r="EA17" s="10"/>
      <c r="EB17" s="10"/>
      <c r="EC17" s="9"/>
      <c r="ED17" s="10"/>
      <c r="EE17" s="5"/>
      <c r="EF17" s="10"/>
      <c r="EG17" s="10"/>
    </row>
    <row r="18" spans="1:137" ht="12" customHeight="1" thickBot="1">
      <c r="A18" s="2">
        <v>114</v>
      </c>
      <c r="B18" s="20">
        <v>42635.58252314815</v>
      </c>
      <c r="C18" s="2">
        <v>46</v>
      </c>
      <c r="D18" s="2">
        <v>261</v>
      </c>
      <c r="E18" s="2" t="b">
        <v>0</v>
      </c>
      <c r="F18" s="2" t="s">
        <v>261</v>
      </c>
      <c r="G18" s="2" t="s">
        <v>262</v>
      </c>
      <c r="H18" s="3">
        <f t="shared" si="0"/>
        <v>0</v>
      </c>
      <c r="I18" s="4">
        <f t="shared" si="1"/>
        <v>0</v>
      </c>
      <c r="J18" s="4">
        <f t="shared" si="1"/>
        <v>0</v>
      </c>
      <c r="K18" s="4" t="str">
        <f t="shared" si="2"/>
        <v/>
      </c>
      <c r="L18" s="4">
        <f t="shared" si="3"/>
        <v>0</v>
      </c>
      <c r="M18" s="5" t="s">
        <v>263</v>
      </c>
      <c r="N18" s="5" t="s">
        <v>264</v>
      </c>
      <c r="O18" s="5" t="s">
        <v>264</v>
      </c>
      <c r="P18" s="5" t="s">
        <v>267</v>
      </c>
      <c r="Q18" s="5"/>
      <c r="R18" s="6" t="s">
        <v>264</v>
      </c>
      <c r="S18" s="5" t="s">
        <v>268</v>
      </c>
      <c r="U18" s="6"/>
      <c r="V18" s="7"/>
      <c r="W18" s="5"/>
      <c r="X18" s="5" t="s">
        <v>272</v>
      </c>
      <c r="Y18" s="5" t="s">
        <v>273</v>
      </c>
      <c r="Z18" s="6">
        <v>39</v>
      </c>
      <c r="AA18" s="8">
        <f t="shared" si="4"/>
        <v>30</v>
      </c>
      <c r="AB18" s="2">
        <v>39</v>
      </c>
      <c r="AC18" s="6" t="s">
        <v>283</v>
      </c>
      <c r="AD18" s="6" t="s">
        <v>283</v>
      </c>
      <c r="AE18" s="9" t="s">
        <v>275</v>
      </c>
      <c r="AG18" s="6" t="s">
        <v>284</v>
      </c>
      <c r="AI18" s="5"/>
      <c r="AJ18" s="5" t="s">
        <v>264</v>
      </c>
      <c r="AL18" s="5"/>
      <c r="AM18" s="6"/>
      <c r="AN18" s="5"/>
      <c r="AO18" s="8"/>
      <c r="AP18" s="6"/>
      <c r="AQ18" s="5"/>
      <c r="AR18" s="2" t="s">
        <v>278</v>
      </c>
      <c r="AV18" s="18"/>
      <c r="AW18" s="2" t="s">
        <v>268</v>
      </c>
      <c r="BE18" s="5"/>
      <c r="BF18" s="5"/>
      <c r="BH18" s="5"/>
      <c r="BI18" s="5"/>
      <c r="BK18" s="10"/>
      <c r="BL18" s="5"/>
      <c r="BM18" s="10"/>
      <c r="BN18" s="5"/>
      <c r="BO18" s="5"/>
      <c r="BP18" s="10"/>
      <c r="BQ18" s="5"/>
      <c r="BR18" s="5"/>
      <c r="BS18" s="10"/>
      <c r="BT18" s="5"/>
      <c r="BU18" s="5"/>
      <c r="BV18" s="10"/>
      <c r="BW18" s="9"/>
      <c r="BZ18" s="5"/>
      <c r="CA18" s="10"/>
      <c r="CC18" s="10"/>
      <c r="CD18" s="5"/>
      <c r="CE18" s="10"/>
      <c r="CF18" s="5"/>
      <c r="CG18" s="10"/>
      <c r="CH18" s="5"/>
      <c r="CI18" s="10"/>
      <c r="CJ18" s="10"/>
      <c r="CK18" s="10"/>
      <c r="CM18" s="5"/>
      <c r="CN18" s="5"/>
      <c r="CO18" s="5"/>
      <c r="CP18" s="5"/>
      <c r="CR18" s="5"/>
      <c r="CS18" s="10"/>
      <c r="CT18" s="5"/>
      <c r="CU18" s="5"/>
      <c r="CV18" s="5"/>
      <c r="CW18" s="5"/>
      <c r="CY18" s="10"/>
      <c r="CZ18" s="10"/>
      <c r="DA18" s="10"/>
      <c r="DB18" s="10"/>
      <c r="DC18" s="5"/>
      <c r="DD18" s="10"/>
      <c r="DE18" s="10"/>
      <c r="DH18" s="5"/>
      <c r="DL18" s="10"/>
      <c r="DO18" s="10"/>
      <c r="DP18" s="5"/>
      <c r="DQ18" s="10"/>
      <c r="DR18" s="5"/>
      <c r="DS18" s="10"/>
      <c r="DT18" s="5"/>
      <c r="DU18" s="10"/>
      <c r="DV18" s="10"/>
      <c r="DW18" s="10"/>
      <c r="DX18" s="10"/>
      <c r="DY18" s="10"/>
      <c r="DZ18" s="10"/>
      <c r="EA18" s="10"/>
      <c r="EB18" s="10"/>
      <c r="EC18" s="9"/>
      <c r="ED18" s="10"/>
      <c r="EE18" s="5"/>
      <c r="EF18" s="10"/>
      <c r="EG18" s="10"/>
    </row>
    <row r="19" spans="1:137" ht="12" customHeight="1" thickBot="1">
      <c r="A19" s="2">
        <v>115</v>
      </c>
      <c r="B19" s="20">
        <v>42857.679097222222</v>
      </c>
      <c r="C19" s="2">
        <v>33</v>
      </c>
      <c r="D19" s="2">
        <v>265</v>
      </c>
      <c r="E19" s="2" t="b">
        <v>0</v>
      </c>
      <c r="F19" s="2" t="s">
        <v>261</v>
      </c>
      <c r="G19" s="2" t="s">
        <v>262</v>
      </c>
      <c r="H19" s="3">
        <f t="shared" si="0"/>
        <v>0</v>
      </c>
      <c r="I19" s="4">
        <f t="shared" si="1"/>
        <v>0</v>
      </c>
      <c r="J19" s="4">
        <f t="shared" si="1"/>
        <v>0</v>
      </c>
      <c r="K19" s="4" t="str">
        <f t="shared" si="2"/>
        <v/>
      </c>
      <c r="L19" s="4">
        <f t="shared" si="3"/>
        <v>0</v>
      </c>
      <c r="M19" s="5" t="s">
        <v>263</v>
      </c>
      <c r="N19" s="5" t="s">
        <v>264</v>
      </c>
      <c r="O19" s="5" t="s">
        <v>264</v>
      </c>
      <c r="P19" s="5" t="s">
        <v>265</v>
      </c>
      <c r="Q19" s="5"/>
      <c r="R19" s="6"/>
      <c r="S19" s="5" t="s">
        <v>268</v>
      </c>
      <c r="U19" s="6"/>
      <c r="V19" s="7"/>
      <c r="W19" s="5"/>
      <c r="X19" s="5" t="s">
        <v>272</v>
      </c>
      <c r="Y19" s="5" t="s">
        <v>297</v>
      </c>
      <c r="Z19" s="6">
        <v>58</v>
      </c>
      <c r="AA19" s="8">
        <f t="shared" si="4"/>
        <v>50</v>
      </c>
      <c r="AB19" s="2">
        <v>52</v>
      </c>
      <c r="AC19" s="6" t="s">
        <v>283</v>
      </c>
      <c r="AD19" s="6" t="s">
        <v>283</v>
      </c>
      <c r="AE19" s="9" t="s">
        <v>298</v>
      </c>
      <c r="AG19" s="6" t="s">
        <v>276</v>
      </c>
      <c r="AI19" s="5"/>
      <c r="AJ19" s="5"/>
      <c r="AL19" s="5"/>
      <c r="AM19" s="6">
        <v>2</v>
      </c>
      <c r="AN19" s="5" t="s">
        <v>264</v>
      </c>
      <c r="AO19" s="8" t="s">
        <v>299</v>
      </c>
      <c r="AP19" s="6" t="s">
        <v>277</v>
      </c>
      <c r="AQ19" s="5" t="s">
        <v>277</v>
      </c>
      <c r="AR19" s="2" t="s">
        <v>300</v>
      </c>
      <c r="AT19" s="2" t="s">
        <v>301</v>
      </c>
      <c r="AU19" s="2" t="s">
        <v>302</v>
      </c>
      <c r="AV19" s="21">
        <v>12</v>
      </c>
      <c r="AW19" s="2" t="s">
        <v>264</v>
      </c>
      <c r="BE19" s="5"/>
      <c r="BF19" s="5"/>
      <c r="BH19" s="5"/>
      <c r="BI19" s="5"/>
      <c r="BK19" s="10"/>
      <c r="BL19" s="5"/>
      <c r="BM19" s="10"/>
      <c r="BN19" s="5"/>
      <c r="BO19" s="5"/>
      <c r="BP19" s="10"/>
      <c r="BQ19" s="5"/>
      <c r="BR19" s="5"/>
      <c r="BS19" s="10"/>
      <c r="BT19" s="5"/>
      <c r="BU19" s="5"/>
      <c r="BV19" s="10"/>
      <c r="BW19" s="9"/>
      <c r="BZ19" s="5"/>
      <c r="CA19" s="10"/>
      <c r="CC19" s="10"/>
      <c r="CD19" s="5"/>
      <c r="CE19" s="10"/>
      <c r="CF19" s="5"/>
      <c r="CG19" s="10"/>
      <c r="CH19" s="5"/>
      <c r="CI19" s="10"/>
      <c r="CJ19" s="10"/>
      <c r="CK19" s="10"/>
      <c r="CM19" s="5"/>
      <c r="CN19" s="5"/>
      <c r="CO19" s="5"/>
      <c r="CP19" s="5"/>
      <c r="CR19" s="5"/>
      <c r="CS19" s="10"/>
      <c r="CT19" s="5"/>
      <c r="CU19" s="5"/>
      <c r="CV19" s="5"/>
      <c r="CW19" s="5"/>
      <c r="CY19" s="10"/>
      <c r="CZ19" s="10"/>
      <c r="DA19" s="10"/>
      <c r="DB19" s="10"/>
      <c r="DC19" s="5"/>
      <c r="DD19" s="10"/>
      <c r="DE19" s="10"/>
      <c r="DH19" s="5"/>
      <c r="DL19" s="10"/>
      <c r="DO19" s="10"/>
      <c r="DP19" s="5"/>
      <c r="DQ19" s="10"/>
      <c r="DR19" s="5"/>
      <c r="DS19" s="10"/>
      <c r="DT19" s="5"/>
      <c r="DU19" s="10"/>
      <c r="DV19" s="10"/>
      <c r="DW19" s="10"/>
      <c r="DX19" s="10"/>
      <c r="DY19" s="10"/>
      <c r="DZ19" s="10"/>
      <c r="EA19" s="10"/>
      <c r="EB19" s="10"/>
      <c r="EC19" s="9"/>
      <c r="ED19" s="10"/>
      <c r="EE19" s="5"/>
      <c r="EF19" s="10"/>
      <c r="EG19" s="10"/>
    </row>
    <row r="20" spans="1:137" ht="12" customHeight="1" thickBot="1">
      <c r="A20" s="2">
        <v>116</v>
      </c>
      <c r="B20" s="20">
        <v>42869.845949074072</v>
      </c>
      <c r="C20" s="2">
        <v>70</v>
      </c>
      <c r="D20" s="2">
        <v>288</v>
      </c>
      <c r="E20" s="2" t="b">
        <v>0</v>
      </c>
      <c r="F20" s="2" t="s">
        <v>261</v>
      </c>
      <c r="G20" s="2" t="s">
        <v>262</v>
      </c>
      <c r="H20" s="3">
        <f t="shared" si="0"/>
        <v>0</v>
      </c>
      <c r="I20" s="4">
        <f t="shared" si="1"/>
        <v>0</v>
      </c>
      <c r="J20" s="4">
        <f t="shared" si="1"/>
        <v>0</v>
      </c>
      <c r="K20" s="4" t="str">
        <f t="shared" si="2"/>
        <v/>
      </c>
      <c r="L20" s="4">
        <f t="shared" si="3"/>
        <v>0</v>
      </c>
      <c r="M20" s="5" t="s">
        <v>270</v>
      </c>
      <c r="N20" s="5" t="s">
        <v>264</v>
      </c>
      <c r="O20" s="5" t="s">
        <v>264</v>
      </c>
      <c r="P20" s="5" t="s">
        <v>265</v>
      </c>
      <c r="Q20" s="5"/>
      <c r="R20" s="6"/>
      <c r="S20" s="5" t="s">
        <v>268</v>
      </c>
      <c r="U20" s="6"/>
      <c r="V20" s="7"/>
      <c r="W20" s="5"/>
      <c r="X20" s="5" t="s">
        <v>272</v>
      </c>
      <c r="Y20" s="5" t="s">
        <v>273</v>
      </c>
      <c r="Z20" s="6">
        <v>34</v>
      </c>
      <c r="AA20" s="8">
        <f t="shared" si="4"/>
        <v>30</v>
      </c>
      <c r="AC20" s="6" t="s">
        <v>283</v>
      </c>
      <c r="AD20" s="6"/>
      <c r="AE20" s="9" t="s">
        <v>275</v>
      </c>
      <c r="AG20" s="6" t="s">
        <v>276</v>
      </c>
      <c r="AI20" s="5"/>
      <c r="AJ20" s="5"/>
      <c r="AL20" s="5"/>
      <c r="AM20" s="6">
        <v>2</v>
      </c>
      <c r="AN20" s="5" t="s">
        <v>268</v>
      </c>
      <c r="AO20" s="8"/>
      <c r="AP20" s="6" t="s">
        <v>303</v>
      </c>
      <c r="AQ20" s="5"/>
      <c r="AR20" s="2" t="s">
        <v>300</v>
      </c>
      <c r="AT20" s="2" t="s">
        <v>304</v>
      </c>
      <c r="AU20" s="2">
        <v>45</v>
      </c>
      <c r="AV20" s="21">
        <v>45</v>
      </c>
      <c r="AW20" s="2" t="s">
        <v>264</v>
      </c>
      <c r="BC20" s="2" t="s">
        <v>305</v>
      </c>
      <c r="BE20" s="5" t="s">
        <v>280</v>
      </c>
      <c r="BF20" s="5"/>
      <c r="BH20" s="5" t="s">
        <v>306</v>
      </c>
      <c r="BI20" s="5"/>
      <c r="BK20" s="10"/>
      <c r="BL20" s="5"/>
      <c r="BM20" s="10"/>
      <c r="BN20" s="5"/>
      <c r="BO20" s="5"/>
      <c r="BP20" s="10"/>
      <c r="BQ20" s="5"/>
      <c r="BR20" s="5"/>
      <c r="BS20" s="10"/>
      <c r="BT20" s="5"/>
      <c r="BU20" s="5"/>
      <c r="BV20" s="10"/>
      <c r="BW20" s="9" t="s">
        <v>307</v>
      </c>
      <c r="BZ20" s="5" t="s">
        <v>308</v>
      </c>
      <c r="CA20" s="10"/>
      <c r="CB20" s="2" t="s">
        <v>309</v>
      </c>
      <c r="CC20" s="10"/>
      <c r="CD20" s="5" t="s">
        <v>310</v>
      </c>
      <c r="CE20" s="10"/>
      <c r="CF20" s="5" t="s">
        <v>309</v>
      </c>
      <c r="CG20" s="10"/>
      <c r="CH20" s="5"/>
      <c r="CI20" s="10"/>
      <c r="CJ20" s="10"/>
      <c r="CK20" s="10"/>
      <c r="CM20" s="5"/>
      <c r="CN20" s="5"/>
      <c r="CO20" s="5"/>
      <c r="CP20" s="5"/>
      <c r="CR20" s="5"/>
      <c r="CS20" s="10"/>
      <c r="CT20" s="5"/>
      <c r="CU20" s="5"/>
      <c r="CV20" s="5"/>
      <c r="CW20" s="5"/>
      <c r="CY20" s="10"/>
      <c r="CZ20" s="10"/>
      <c r="DA20" s="10"/>
      <c r="DB20" s="10"/>
      <c r="DC20" s="5"/>
      <c r="DD20" s="10"/>
      <c r="DE20" s="10"/>
      <c r="DH20" s="5"/>
      <c r="DL20" s="10"/>
      <c r="DO20" s="10"/>
      <c r="DP20" s="5"/>
      <c r="DQ20" s="10"/>
      <c r="DR20" s="5"/>
      <c r="DS20" s="10"/>
      <c r="DT20" s="5"/>
      <c r="DU20" s="10"/>
      <c r="DV20" s="10"/>
      <c r="DW20" s="10"/>
      <c r="DX20" s="10"/>
      <c r="DY20" s="10"/>
      <c r="DZ20" s="10"/>
      <c r="EA20" s="10"/>
      <c r="EB20" s="10"/>
      <c r="EC20" s="9"/>
      <c r="ED20" s="10"/>
      <c r="EE20" s="5"/>
      <c r="EF20" s="10"/>
      <c r="EG20" s="10"/>
    </row>
    <row r="21" spans="1:137" ht="12" customHeight="1" thickBot="1">
      <c r="A21" s="2">
        <v>117</v>
      </c>
      <c r="B21" s="20">
        <v>42868.733530092592</v>
      </c>
      <c r="C21" s="2">
        <v>22</v>
      </c>
      <c r="D21" s="2">
        <v>297</v>
      </c>
      <c r="E21" s="2" t="b">
        <v>0</v>
      </c>
      <c r="F21" s="2" t="s">
        <v>261</v>
      </c>
      <c r="G21" s="2" t="s">
        <v>262</v>
      </c>
      <c r="H21" s="3">
        <f t="shared" si="0"/>
        <v>0</v>
      </c>
      <c r="I21" s="4">
        <f t="shared" si="1"/>
        <v>0</v>
      </c>
      <c r="J21" s="4">
        <f t="shared" si="1"/>
        <v>0</v>
      </c>
      <c r="K21" s="4" t="str">
        <f t="shared" si="2"/>
        <v/>
      </c>
      <c r="L21" s="4">
        <f t="shared" si="3"/>
        <v>0</v>
      </c>
      <c r="M21" s="5" t="s">
        <v>263</v>
      </c>
      <c r="N21" s="5" t="s">
        <v>264</v>
      </c>
      <c r="O21" s="5" t="s">
        <v>264</v>
      </c>
      <c r="P21" s="5" t="s">
        <v>271</v>
      </c>
      <c r="Q21" s="22" t="s">
        <v>311</v>
      </c>
      <c r="R21" s="6" t="s">
        <v>268</v>
      </c>
      <c r="S21" s="5" t="s">
        <v>268</v>
      </c>
      <c r="U21" s="6"/>
      <c r="V21" s="7"/>
      <c r="W21" s="5"/>
      <c r="X21" s="5" t="s">
        <v>272</v>
      </c>
      <c r="Y21" s="5" t="s">
        <v>273</v>
      </c>
      <c r="Z21" s="6">
        <v>64</v>
      </c>
      <c r="AA21" s="8">
        <f t="shared" si="4"/>
        <v>60</v>
      </c>
      <c r="AB21" s="2">
        <v>62</v>
      </c>
      <c r="AC21" s="6" t="s">
        <v>283</v>
      </c>
      <c r="AD21" s="6" t="s">
        <v>283</v>
      </c>
      <c r="AE21" s="9" t="s">
        <v>275</v>
      </c>
      <c r="AG21" s="6" t="s">
        <v>276</v>
      </c>
      <c r="AI21" s="5"/>
      <c r="AJ21" s="5"/>
      <c r="AL21" s="5"/>
      <c r="AM21" s="6"/>
      <c r="AN21" s="5"/>
      <c r="AO21" s="8"/>
      <c r="AP21" s="6"/>
      <c r="AQ21" s="5"/>
      <c r="AV21" s="18"/>
      <c r="BE21" s="5"/>
      <c r="BF21" s="5"/>
      <c r="BH21" s="5"/>
      <c r="BI21" s="5"/>
      <c r="BK21" s="10"/>
      <c r="BL21" s="5"/>
      <c r="BM21" s="10"/>
      <c r="BN21" s="5"/>
      <c r="BO21" s="5"/>
      <c r="BP21" s="10"/>
      <c r="BQ21" s="5"/>
      <c r="BR21" s="5"/>
      <c r="BS21" s="10"/>
      <c r="BT21" s="5"/>
      <c r="BU21" s="5"/>
      <c r="BV21" s="10"/>
      <c r="BW21" s="9"/>
      <c r="BZ21" s="5"/>
      <c r="CA21" s="10"/>
      <c r="CC21" s="10"/>
      <c r="CD21" s="5"/>
      <c r="CE21" s="10"/>
      <c r="CF21" s="5"/>
      <c r="CG21" s="10"/>
      <c r="CH21" s="5"/>
      <c r="CI21" s="10"/>
      <c r="CJ21" s="10"/>
      <c r="CK21" s="10"/>
      <c r="CM21" s="5"/>
      <c r="CN21" s="5"/>
      <c r="CO21" s="5"/>
      <c r="CP21" s="5"/>
      <c r="CR21" s="5"/>
      <c r="CS21" s="10"/>
      <c r="CT21" s="5"/>
      <c r="CU21" s="5"/>
      <c r="CV21" s="5"/>
      <c r="CW21" s="5"/>
      <c r="CY21" s="10"/>
      <c r="CZ21" s="10"/>
      <c r="DA21" s="10"/>
      <c r="DB21" s="10"/>
      <c r="DC21" s="5"/>
      <c r="DD21" s="10"/>
      <c r="DE21" s="10"/>
      <c r="DH21" s="5"/>
      <c r="DL21" s="10"/>
      <c r="DO21" s="10"/>
      <c r="DP21" s="5"/>
      <c r="DQ21" s="10"/>
      <c r="DR21" s="5"/>
      <c r="DS21" s="10"/>
      <c r="DT21" s="5"/>
      <c r="DU21" s="10"/>
      <c r="DV21" s="10"/>
      <c r="DW21" s="10"/>
      <c r="DX21" s="10"/>
      <c r="DY21" s="10"/>
      <c r="DZ21" s="10"/>
      <c r="EA21" s="10"/>
      <c r="EB21" s="10"/>
      <c r="EC21" s="9"/>
      <c r="ED21" s="10"/>
      <c r="EE21" s="5"/>
      <c r="EF21" s="10"/>
      <c r="EG21" s="10"/>
    </row>
    <row r="22" spans="1:137" ht="12" customHeight="1" thickBot="1">
      <c r="A22" s="2">
        <v>118</v>
      </c>
      <c r="B22" s="20">
        <v>42868.372627314813</v>
      </c>
      <c r="C22" s="2">
        <v>40</v>
      </c>
      <c r="D22" s="2">
        <v>314</v>
      </c>
      <c r="E22" s="2" t="b">
        <v>0</v>
      </c>
      <c r="F22" s="2" t="s">
        <v>261</v>
      </c>
      <c r="G22" s="2" t="s">
        <v>262</v>
      </c>
      <c r="H22" s="3">
        <f t="shared" si="0"/>
        <v>0</v>
      </c>
      <c r="I22" s="4">
        <f t="shared" si="1"/>
        <v>0</v>
      </c>
      <c r="J22" s="4">
        <f t="shared" si="1"/>
        <v>0</v>
      </c>
      <c r="K22" s="4" t="str">
        <f t="shared" si="2"/>
        <v/>
      </c>
      <c r="L22" s="4">
        <f t="shared" si="3"/>
        <v>0</v>
      </c>
      <c r="M22" s="5" t="s">
        <v>263</v>
      </c>
      <c r="N22" s="5" t="s">
        <v>264</v>
      </c>
      <c r="O22" s="5" t="s">
        <v>264</v>
      </c>
      <c r="P22" s="5" t="s">
        <v>265</v>
      </c>
      <c r="Q22" s="5"/>
      <c r="R22" s="6"/>
      <c r="S22" s="5" t="s">
        <v>268</v>
      </c>
      <c r="U22" s="6"/>
      <c r="V22" s="7"/>
      <c r="W22" s="5"/>
      <c r="X22" s="5" t="s">
        <v>272</v>
      </c>
      <c r="Y22" s="5" t="s">
        <v>273</v>
      </c>
      <c r="Z22" s="6">
        <v>39</v>
      </c>
      <c r="AA22" s="8">
        <f t="shared" si="4"/>
        <v>30</v>
      </c>
      <c r="AB22" s="2">
        <v>31</v>
      </c>
      <c r="AC22" s="6" t="s">
        <v>274</v>
      </c>
      <c r="AD22" s="6" t="s">
        <v>274</v>
      </c>
      <c r="AE22" s="9" t="s">
        <v>275</v>
      </c>
      <c r="AG22" s="6" t="s">
        <v>276</v>
      </c>
      <c r="AI22" s="5"/>
      <c r="AJ22" s="5"/>
      <c r="AL22" s="5"/>
      <c r="AM22" s="6">
        <v>0</v>
      </c>
      <c r="AN22" s="5" t="s">
        <v>264</v>
      </c>
      <c r="AO22" s="8" t="s">
        <v>312</v>
      </c>
      <c r="AP22" s="6" t="s">
        <v>277</v>
      </c>
      <c r="AQ22" s="5" t="s">
        <v>313</v>
      </c>
      <c r="AR22" s="2" t="s">
        <v>264</v>
      </c>
      <c r="AV22" s="18"/>
      <c r="AW22" s="2" t="s">
        <v>268</v>
      </c>
      <c r="AX22" s="2">
        <v>2008</v>
      </c>
      <c r="AY22" s="2">
        <v>17</v>
      </c>
      <c r="AZ22" s="2" t="s">
        <v>314</v>
      </c>
      <c r="BA22" s="2" t="s">
        <v>315</v>
      </c>
      <c r="BC22" s="2" t="s">
        <v>294</v>
      </c>
      <c r="BE22" s="5" t="s">
        <v>316</v>
      </c>
      <c r="BF22" s="5" t="s">
        <v>264</v>
      </c>
      <c r="BG22" s="2" t="s">
        <v>316</v>
      </c>
      <c r="BH22" s="5" t="s">
        <v>317</v>
      </c>
      <c r="BI22" s="5" t="s">
        <v>318</v>
      </c>
      <c r="BJ22" s="2" t="s">
        <v>264</v>
      </c>
      <c r="BK22" s="10"/>
      <c r="BL22" s="5"/>
      <c r="BM22" s="10"/>
      <c r="BN22" s="5"/>
      <c r="BO22" s="5"/>
      <c r="BP22" s="10"/>
      <c r="BQ22" s="5"/>
      <c r="BR22" s="5"/>
      <c r="BS22" s="10"/>
      <c r="BT22" s="5"/>
      <c r="BU22" s="5"/>
      <c r="BV22" s="10"/>
      <c r="BW22" s="9"/>
      <c r="BZ22" s="5"/>
      <c r="CA22" s="10"/>
      <c r="CC22" s="10"/>
      <c r="CD22" s="5"/>
      <c r="CE22" s="10"/>
      <c r="CF22" s="5"/>
      <c r="CG22" s="10"/>
      <c r="CH22" s="5"/>
      <c r="CI22" s="10"/>
      <c r="CJ22" s="10"/>
      <c r="CK22" s="10"/>
      <c r="CM22" s="5"/>
      <c r="CN22" s="5"/>
      <c r="CO22" s="5"/>
      <c r="CP22" s="5"/>
      <c r="CR22" s="5"/>
      <c r="CS22" s="10"/>
      <c r="CT22" s="5"/>
      <c r="CU22" s="5"/>
      <c r="CV22" s="5"/>
      <c r="CW22" s="5"/>
      <c r="CY22" s="10"/>
      <c r="CZ22" s="10"/>
      <c r="DA22" s="10"/>
      <c r="DB22" s="10"/>
      <c r="DC22" s="5"/>
      <c r="DD22" s="10"/>
      <c r="DE22" s="10"/>
      <c r="DH22" s="5"/>
      <c r="DL22" s="10"/>
      <c r="DO22" s="10"/>
      <c r="DP22" s="5"/>
      <c r="DQ22" s="10"/>
      <c r="DR22" s="5"/>
      <c r="DS22" s="10"/>
      <c r="DT22" s="5"/>
      <c r="DU22" s="10"/>
      <c r="DV22" s="10"/>
      <c r="DW22" s="10"/>
      <c r="DX22" s="10"/>
      <c r="DY22" s="10"/>
      <c r="DZ22" s="10"/>
      <c r="EA22" s="10"/>
      <c r="EB22" s="10"/>
      <c r="EC22" s="9"/>
      <c r="ED22" s="10"/>
      <c r="EE22" s="5"/>
      <c r="EF22" s="10"/>
      <c r="EG22" s="10"/>
    </row>
    <row r="23" spans="1:137" ht="12" customHeight="1" thickBot="1">
      <c r="A23" s="2">
        <v>119</v>
      </c>
      <c r="B23" s="20">
        <v>42574.293078703704</v>
      </c>
      <c r="C23" s="2">
        <v>58</v>
      </c>
      <c r="D23" s="2">
        <v>318</v>
      </c>
      <c r="E23" s="2" t="b">
        <v>0</v>
      </c>
      <c r="F23" s="2" t="s">
        <v>261</v>
      </c>
      <c r="G23" s="2" t="s">
        <v>262</v>
      </c>
      <c r="H23" s="3">
        <f t="shared" si="0"/>
        <v>0</v>
      </c>
      <c r="I23" s="4">
        <f t="shared" si="1"/>
        <v>0</v>
      </c>
      <c r="J23" s="4">
        <f t="shared" si="1"/>
        <v>0</v>
      </c>
      <c r="K23" s="4" t="str">
        <f t="shared" si="2"/>
        <v/>
      </c>
      <c r="L23" s="4">
        <f t="shared" si="3"/>
        <v>0</v>
      </c>
      <c r="M23" s="5" t="s">
        <v>270</v>
      </c>
      <c r="N23" s="5" t="s">
        <v>264</v>
      </c>
      <c r="O23" s="5" t="s">
        <v>264</v>
      </c>
      <c r="P23" s="5" t="s">
        <v>265</v>
      </c>
      <c r="Q23" s="5"/>
      <c r="R23" s="6"/>
      <c r="S23" s="5" t="s">
        <v>268</v>
      </c>
      <c r="U23" s="6"/>
      <c r="V23" s="7"/>
      <c r="W23" s="5"/>
      <c r="X23" s="5" t="s">
        <v>272</v>
      </c>
      <c r="Y23" s="5" t="s">
        <v>297</v>
      </c>
      <c r="Z23" s="6">
        <v>35</v>
      </c>
      <c r="AA23" s="8">
        <f t="shared" si="4"/>
        <v>30</v>
      </c>
      <c r="AC23" s="6" t="s">
        <v>283</v>
      </c>
      <c r="AD23" s="6"/>
      <c r="AE23" s="9" t="s">
        <v>275</v>
      </c>
      <c r="AG23" s="6" t="s">
        <v>276</v>
      </c>
      <c r="AI23" s="5"/>
      <c r="AJ23" s="5"/>
      <c r="AL23" s="5"/>
      <c r="AM23" s="6">
        <v>3</v>
      </c>
      <c r="AN23" s="5" t="s">
        <v>264</v>
      </c>
      <c r="AO23" s="8" t="s">
        <v>319</v>
      </c>
      <c r="AP23" s="6" t="s">
        <v>293</v>
      </c>
      <c r="AQ23" s="5"/>
      <c r="AR23" s="2" t="s">
        <v>278</v>
      </c>
      <c r="AS23" s="2" t="s">
        <v>320</v>
      </c>
      <c r="AU23" s="2" t="s">
        <v>321</v>
      </c>
      <c r="AV23" s="21">
        <v>20</v>
      </c>
      <c r="AW23" s="2" t="s">
        <v>264</v>
      </c>
      <c r="BC23" s="2" t="s">
        <v>322</v>
      </c>
      <c r="BE23" s="5" t="s">
        <v>316</v>
      </c>
      <c r="BF23" s="5"/>
      <c r="BH23" s="5" t="s">
        <v>306</v>
      </c>
      <c r="BI23" s="5"/>
      <c r="BK23" s="10"/>
      <c r="BL23" s="5"/>
      <c r="BM23" s="10"/>
      <c r="BN23" s="5"/>
      <c r="BO23" s="5"/>
      <c r="BP23" s="10"/>
      <c r="BQ23" s="5"/>
      <c r="BR23" s="5"/>
      <c r="BS23" s="10"/>
      <c r="BT23" s="5"/>
      <c r="BU23" s="5"/>
      <c r="BV23" s="10"/>
      <c r="BW23" s="9" t="s">
        <v>323</v>
      </c>
      <c r="BX23" s="2" t="s">
        <v>324</v>
      </c>
      <c r="BZ23" s="5" t="s">
        <v>308</v>
      </c>
      <c r="CA23" s="10" t="s">
        <v>325</v>
      </c>
      <c r="CB23" s="2" t="s">
        <v>326</v>
      </c>
      <c r="CC23" s="10"/>
      <c r="CD23" s="5" t="s">
        <v>327</v>
      </c>
      <c r="CE23" s="10"/>
      <c r="CF23" s="5" t="s">
        <v>309</v>
      </c>
      <c r="CG23" s="10"/>
      <c r="CH23" s="5" t="s">
        <v>296</v>
      </c>
      <c r="CI23" s="10"/>
      <c r="CJ23" s="10"/>
      <c r="CK23" s="10"/>
      <c r="CM23" s="5"/>
      <c r="CN23" s="5"/>
      <c r="CO23" s="5"/>
      <c r="CP23" s="5"/>
      <c r="CR23" s="5"/>
      <c r="CS23" s="10"/>
      <c r="CT23" s="5"/>
      <c r="CU23" s="5"/>
      <c r="CV23" s="5"/>
      <c r="CW23" s="5"/>
      <c r="CY23" s="10"/>
      <c r="CZ23" s="10"/>
      <c r="DA23" s="10"/>
      <c r="DB23" s="10"/>
      <c r="DC23" s="5"/>
      <c r="DD23" s="10"/>
      <c r="DE23" s="10"/>
      <c r="DH23" s="5"/>
      <c r="DL23" s="10"/>
      <c r="DO23" s="10"/>
      <c r="DP23" s="5"/>
      <c r="DQ23" s="10"/>
      <c r="DR23" s="5"/>
      <c r="DS23" s="10"/>
      <c r="DT23" s="5"/>
      <c r="DU23" s="10"/>
      <c r="DV23" s="10"/>
      <c r="DW23" s="10"/>
      <c r="DX23" s="10"/>
      <c r="DY23" s="10"/>
      <c r="DZ23" s="10"/>
      <c r="EA23" s="10"/>
      <c r="EB23" s="10"/>
      <c r="EC23" s="9"/>
      <c r="ED23" s="10"/>
      <c r="EE23" s="5"/>
      <c r="EF23" s="10"/>
      <c r="EG23" s="10"/>
    </row>
    <row r="24" spans="1:137" ht="12" customHeight="1" thickBot="1">
      <c r="A24" s="2">
        <v>120</v>
      </c>
      <c r="B24" s="20">
        <v>42857.882916666669</v>
      </c>
      <c r="C24" s="2">
        <v>51</v>
      </c>
      <c r="D24" s="2">
        <v>321</v>
      </c>
      <c r="E24" s="2" t="b">
        <v>0</v>
      </c>
      <c r="F24" s="2" t="s">
        <v>261</v>
      </c>
      <c r="G24" s="2" t="s">
        <v>262</v>
      </c>
      <c r="H24" s="3">
        <f t="shared" si="0"/>
        <v>0</v>
      </c>
      <c r="I24" s="4">
        <f t="shared" si="1"/>
        <v>0</v>
      </c>
      <c r="J24" s="4">
        <f t="shared" si="1"/>
        <v>0</v>
      </c>
      <c r="K24" s="4" t="str">
        <f t="shared" si="2"/>
        <v/>
      </c>
      <c r="L24" s="4">
        <f t="shared" si="3"/>
        <v>0</v>
      </c>
      <c r="M24" s="5" t="s">
        <v>263</v>
      </c>
      <c r="N24" s="5" t="s">
        <v>264</v>
      </c>
      <c r="O24" s="5" t="s">
        <v>264</v>
      </c>
      <c r="P24" s="5" t="s">
        <v>265</v>
      </c>
      <c r="Q24" s="5"/>
      <c r="R24" s="6"/>
      <c r="S24" s="5" t="s">
        <v>268</v>
      </c>
      <c r="U24" s="6"/>
      <c r="V24" s="7"/>
      <c r="W24" s="5"/>
      <c r="X24" s="5" t="s">
        <v>328</v>
      </c>
      <c r="Y24" s="5" t="s">
        <v>273</v>
      </c>
      <c r="Z24" s="6">
        <v>39</v>
      </c>
      <c r="AA24" s="8">
        <f t="shared" si="4"/>
        <v>30</v>
      </c>
      <c r="AB24" s="2">
        <v>27</v>
      </c>
      <c r="AC24" s="6" t="s">
        <v>291</v>
      </c>
      <c r="AD24" s="6" t="s">
        <v>291</v>
      </c>
      <c r="AE24" s="9" t="s">
        <v>275</v>
      </c>
      <c r="AG24" s="6" t="s">
        <v>276</v>
      </c>
      <c r="AI24" s="5"/>
      <c r="AJ24" s="5"/>
      <c r="AL24" s="5"/>
      <c r="AM24" s="6">
        <v>2</v>
      </c>
      <c r="AN24" s="5" t="s">
        <v>264</v>
      </c>
      <c r="AO24" s="8" t="s">
        <v>329</v>
      </c>
      <c r="AP24" s="6" t="s">
        <v>277</v>
      </c>
      <c r="AQ24" s="5" t="s">
        <v>277</v>
      </c>
      <c r="AR24" s="2" t="s">
        <v>278</v>
      </c>
      <c r="AS24" s="2" t="s">
        <v>330</v>
      </c>
      <c r="AU24" s="2">
        <v>40</v>
      </c>
      <c r="AV24" s="21">
        <v>40</v>
      </c>
      <c r="AW24" s="2" t="s">
        <v>264</v>
      </c>
      <c r="BC24" s="2" t="s">
        <v>305</v>
      </c>
      <c r="BE24" s="5" t="s">
        <v>316</v>
      </c>
      <c r="BF24" s="5"/>
      <c r="BH24" s="5" t="s">
        <v>306</v>
      </c>
      <c r="BI24" s="5"/>
      <c r="BK24" s="10"/>
      <c r="BL24" s="5"/>
      <c r="BM24" s="10"/>
      <c r="BN24" s="5"/>
      <c r="BO24" s="5"/>
      <c r="BP24" s="10"/>
      <c r="BQ24" s="5"/>
      <c r="BR24" s="5"/>
      <c r="BS24" s="10"/>
      <c r="BT24" s="5"/>
      <c r="BU24" s="5"/>
      <c r="BV24" s="10"/>
      <c r="BW24" s="9" t="s">
        <v>307</v>
      </c>
      <c r="BX24" s="2" t="s">
        <v>331</v>
      </c>
      <c r="BZ24" s="5"/>
      <c r="CA24" s="10"/>
      <c r="CC24" s="10"/>
      <c r="CD24" s="5"/>
      <c r="CE24" s="10"/>
      <c r="CF24" s="5"/>
      <c r="CG24" s="10"/>
      <c r="CH24" s="5"/>
      <c r="CI24" s="10"/>
      <c r="CJ24" s="10"/>
      <c r="CK24" s="10"/>
      <c r="CM24" s="5"/>
      <c r="CN24" s="5"/>
      <c r="CO24" s="5"/>
      <c r="CP24" s="5"/>
      <c r="CR24" s="5"/>
      <c r="CS24" s="10"/>
      <c r="CT24" s="5"/>
      <c r="CU24" s="5"/>
      <c r="CV24" s="5"/>
      <c r="CW24" s="5"/>
      <c r="CY24" s="10"/>
      <c r="CZ24" s="10"/>
      <c r="DA24" s="10"/>
      <c r="DB24" s="10"/>
      <c r="DC24" s="5"/>
      <c r="DD24" s="10"/>
      <c r="DE24" s="10"/>
      <c r="DH24" s="5"/>
      <c r="DL24" s="10"/>
      <c r="DO24" s="10"/>
      <c r="DP24" s="5"/>
      <c r="DQ24" s="10"/>
      <c r="DR24" s="5"/>
      <c r="DS24" s="10"/>
      <c r="DT24" s="5"/>
      <c r="DU24" s="10"/>
      <c r="DV24" s="10"/>
      <c r="DW24" s="10"/>
      <c r="DX24" s="10"/>
      <c r="DY24" s="10"/>
      <c r="DZ24" s="10"/>
      <c r="EA24" s="10"/>
      <c r="EB24" s="10"/>
      <c r="EC24" s="9"/>
      <c r="ED24" s="10"/>
      <c r="EE24" s="5"/>
      <c r="EF24" s="10"/>
      <c r="EG24" s="10"/>
    </row>
    <row r="25" spans="1:137" ht="12" customHeight="1" thickBot="1">
      <c r="A25" s="2">
        <v>122</v>
      </c>
      <c r="B25" s="20">
        <v>42847.400972222225</v>
      </c>
      <c r="C25" s="2">
        <v>40</v>
      </c>
      <c r="D25" s="2">
        <v>350</v>
      </c>
      <c r="E25" s="2" t="b">
        <v>0</v>
      </c>
      <c r="F25" s="2" t="s">
        <v>261</v>
      </c>
      <c r="G25" s="2" t="s">
        <v>262</v>
      </c>
      <c r="H25" s="3">
        <f t="shared" si="0"/>
        <v>0</v>
      </c>
      <c r="I25" s="4">
        <f t="shared" si="1"/>
        <v>0</v>
      </c>
      <c r="J25" s="4">
        <f t="shared" si="1"/>
        <v>0</v>
      </c>
      <c r="K25" s="4" t="str">
        <f t="shared" si="2"/>
        <v/>
      </c>
      <c r="L25" s="4">
        <f t="shared" si="3"/>
        <v>0</v>
      </c>
      <c r="M25" s="5" t="s">
        <v>263</v>
      </c>
      <c r="N25" s="5" t="s">
        <v>264</v>
      </c>
      <c r="O25" s="5" t="s">
        <v>264</v>
      </c>
      <c r="P25" s="5" t="s">
        <v>271</v>
      </c>
      <c r="Q25" s="5" t="s">
        <v>332</v>
      </c>
      <c r="R25" s="6" t="s">
        <v>268</v>
      </c>
      <c r="S25" s="5" t="s">
        <v>264</v>
      </c>
      <c r="T25" s="2" t="s">
        <v>286</v>
      </c>
      <c r="U25" s="6"/>
      <c r="V25" s="7"/>
      <c r="W25" s="5" t="s">
        <v>333</v>
      </c>
      <c r="X25" s="5" t="s">
        <v>333</v>
      </c>
      <c r="Y25" s="5" t="s">
        <v>273</v>
      </c>
      <c r="Z25" s="6">
        <v>19</v>
      </c>
      <c r="AA25" s="8">
        <f t="shared" si="4"/>
        <v>10</v>
      </c>
      <c r="AB25" s="2">
        <v>18</v>
      </c>
      <c r="AC25" s="6" t="s">
        <v>334</v>
      </c>
      <c r="AD25" s="6" t="s">
        <v>334</v>
      </c>
      <c r="AE25" s="9" t="s">
        <v>335</v>
      </c>
      <c r="AG25" s="6" t="s">
        <v>276</v>
      </c>
      <c r="AI25" s="5"/>
      <c r="AJ25" s="5"/>
      <c r="AL25" s="5"/>
      <c r="AM25" s="6">
        <v>6</v>
      </c>
      <c r="AN25" s="5" t="s">
        <v>264</v>
      </c>
      <c r="AO25" s="23" t="s">
        <v>336</v>
      </c>
      <c r="AP25" s="6" t="s">
        <v>337</v>
      </c>
      <c r="AQ25" s="5" t="s">
        <v>337</v>
      </c>
      <c r="AR25" s="2" t="s">
        <v>278</v>
      </c>
      <c r="AS25" s="2" t="s">
        <v>338</v>
      </c>
      <c r="AU25" s="2" t="s">
        <v>339</v>
      </c>
      <c r="AV25" s="21">
        <v>48</v>
      </c>
      <c r="AW25" s="2" t="s">
        <v>264</v>
      </c>
      <c r="BC25" s="2" t="s">
        <v>279</v>
      </c>
      <c r="BD25" s="2" t="s">
        <v>340</v>
      </c>
      <c r="BE25" s="5" t="s">
        <v>316</v>
      </c>
      <c r="BF25" s="5"/>
      <c r="BH25" s="5" t="s">
        <v>268</v>
      </c>
      <c r="BI25" s="5"/>
      <c r="BK25" s="10"/>
      <c r="BL25" s="5"/>
      <c r="BM25" s="10"/>
      <c r="BN25" s="5"/>
      <c r="BO25" s="5"/>
      <c r="BP25" s="10"/>
      <c r="BQ25" s="5"/>
      <c r="BR25" s="5"/>
      <c r="BS25" s="10"/>
      <c r="BT25" s="5"/>
      <c r="BU25" s="5"/>
      <c r="BV25" s="10"/>
      <c r="BW25" s="9"/>
      <c r="BZ25" s="5"/>
      <c r="CA25" s="10"/>
      <c r="CC25" s="10"/>
      <c r="CD25" s="5"/>
      <c r="CE25" s="10"/>
      <c r="CF25" s="5"/>
      <c r="CG25" s="10"/>
      <c r="CH25" s="5"/>
      <c r="CI25" s="10"/>
      <c r="CJ25" s="10"/>
      <c r="CK25" s="10"/>
      <c r="CM25" s="5"/>
      <c r="CN25" s="5"/>
      <c r="CO25" s="5"/>
      <c r="CP25" s="5"/>
      <c r="CR25" s="5"/>
      <c r="CS25" s="10"/>
      <c r="CT25" s="5"/>
      <c r="CU25" s="5"/>
      <c r="CV25" s="5"/>
      <c r="CW25" s="5"/>
      <c r="CY25" s="10"/>
      <c r="CZ25" s="10"/>
      <c r="DA25" s="10"/>
      <c r="DB25" s="10"/>
      <c r="DC25" s="5"/>
      <c r="DD25" s="10"/>
      <c r="DE25" s="10"/>
      <c r="DH25" s="5"/>
      <c r="DL25" s="10"/>
      <c r="DO25" s="10"/>
      <c r="DP25" s="5"/>
      <c r="DQ25" s="10"/>
      <c r="DR25" s="5"/>
      <c r="DS25" s="10"/>
      <c r="DT25" s="5"/>
      <c r="DU25" s="10"/>
      <c r="DV25" s="10"/>
      <c r="DW25" s="10"/>
      <c r="DX25" s="10"/>
      <c r="DY25" s="10"/>
      <c r="DZ25" s="10"/>
      <c r="EA25" s="10"/>
      <c r="EB25" s="10"/>
      <c r="EC25" s="9"/>
      <c r="ED25" s="10"/>
      <c r="EE25" s="5"/>
      <c r="EF25" s="10"/>
      <c r="EG25" s="10"/>
    </row>
    <row r="26" spans="1:137" ht="12" customHeight="1" thickBot="1">
      <c r="A26" s="2">
        <v>123</v>
      </c>
      <c r="B26" s="20">
        <v>42804.798391203702</v>
      </c>
      <c r="C26" s="2">
        <v>54</v>
      </c>
      <c r="D26" s="2">
        <v>361</v>
      </c>
      <c r="E26" s="2" t="b">
        <v>0</v>
      </c>
      <c r="F26" s="2" t="s">
        <v>261</v>
      </c>
      <c r="G26" s="2" t="s">
        <v>262</v>
      </c>
      <c r="H26" s="3">
        <f t="shared" si="0"/>
        <v>0</v>
      </c>
      <c r="I26" s="4">
        <f t="shared" si="1"/>
        <v>0</v>
      </c>
      <c r="J26" s="4">
        <f t="shared" si="1"/>
        <v>0</v>
      </c>
      <c r="K26" s="4" t="str">
        <f t="shared" si="2"/>
        <v/>
      </c>
      <c r="L26" s="4">
        <f t="shared" si="3"/>
        <v>0</v>
      </c>
      <c r="M26" s="5" t="s">
        <v>270</v>
      </c>
      <c r="N26" s="5" t="s">
        <v>264</v>
      </c>
      <c r="O26" s="5" t="s">
        <v>264</v>
      </c>
      <c r="P26" s="5" t="s">
        <v>265</v>
      </c>
      <c r="Q26" s="5"/>
      <c r="R26" s="6"/>
      <c r="S26" s="5" t="s">
        <v>268</v>
      </c>
      <c r="U26" s="6"/>
      <c r="V26" s="7"/>
      <c r="W26" s="5"/>
      <c r="X26" s="5" t="s">
        <v>272</v>
      </c>
      <c r="Y26" s="5" t="s">
        <v>273</v>
      </c>
      <c r="Z26" s="6">
        <v>50</v>
      </c>
      <c r="AA26" s="8">
        <f t="shared" si="4"/>
        <v>50</v>
      </c>
      <c r="AC26" s="6" t="s">
        <v>274</v>
      </c>
      <c r="AD26" s="6"/>
      <c r="AE26" s="9" t="s">
        <v>275</v>
      </c>
      <c r="AG26" s="6" t="s">
        <v>276</v>
      </c>
      <c r="AI26" s="5"/>
      <c r="AJ26" s="5"/>
      <c r="AL26" s="5"/>
      <c r="AM26" s="6">
        <v>4</v>
      </c>
      <c r="AN26" s="5" t="s">
        <v>264</v>
      </c>
      <c r="AO26" s="23" t="s">
        <v>341</v>
      </c>
      <c r="AP26" s="6" t="s">
        <v>277</v>
      </c>
      <c r="AQ26" s="5"/>
      <c r="AR26" s="2" t="s">
        <v>300</v>
      </c>
      <c r="AT26" s="2" t="s">
        <v>342</v>
      </c>
      <c r="AU26" s="2" t="s">
        <v>343</v>
      </c>
      <c r="AV26" s="21">
        <v>10</v>
      </c>
      <c r="AW26" s="2" t="s">
        <v>268</v>
      </c>
      <c r="AX26" s="2">
        <v>2014</v>
      </c>
      <c r="AY26" s="2">
        <v>24</v>
      </c>
      <c r="AZ26" s="2" t="s">
        <v>344</v>
      </c>
      <c r="BA26" s="2" t="s">
        <v>345</v>
      </c>
      <c r="BC26" s="2" t="s">
        <v>294</v>
      </c>
      <c r="BE26" s="5" t="s">
        <v>346</v>
      </c>
      <c r="BF26" s="5" t="s">
        <v>264</v>
      </c>
      <c r="BG26" s="2" t="s">
        <v>346</v>
      </c>
      <c r="BH26" s="5" t="s">
        <v>306</v>
      </c>
      <c r="BI26" s="5"/>
      <c r="BK26" s="10"/>
      <c r="BL26" s="5"/>
      <c r="BM26" s="10"/>
      <c r="BN26" s="5"/>
      <c r="BO26" s="5"/>
      <c r="BP26" s="10"/>
      <c r="BQ26" s="5"/>
      <c r="BR26" s="5"/>
      <c r="BS26" s="10"/>
      <c r="BT26" s="5"/>
      <c r="BU26" s="5"/>
      <c r="BV26" s="10"/>
      <c r="BW26" s="9" t="s">
        <v>323</v>
      </c>
      <c r="BZ26" s="5" t="s">
        <v>308</v>
      </c>
      <c r="CA26" s="10"/>
      <c r="CB26" s="2" t="s">
        <v>318</v>
      </c>
      <c r="CC26" s="10"/>
      <c r="CD26" s="5"/>
      <c r="CE26" s="10"/>
      <c r="CF26" s="5"/>
      <c r="CG26" s="10"/>
      <c r="CH26" s="5"/>
      <c r="CI26" s="10"/>
      <c r="CJ26" s="10"/>
      <c r="CK26" s="10"/>
      <c r="CM26" s="5"/>
      <c r="CN26" s="5"/>
      <c r="CO26" s="5"/>
      <c r="CP26" s="5"/>
      <c r="CR26" s="5"/>
      <c r="CS26" s="10"/>
      <c r="CT26" s="5"/>
      <c r="CU26" s="5"/>
      <c r="CV26" s="5"/>
      <c r="CW26" s="5"/>
      <c r="CY26" s="10"/>
      <c r="CZ26" s="10"/>
      <c r="DA26" s="10"/>
      <c r="DB26" s="10"/>
      <c r="DC26" s="5"/>
      <c r="DD26" s="10"/>
      <c r="DE26" s="10"/>
      <c r="DH26" s="5"/>
      <c r="DL26" s="10"/>
      <c r="DO26" s="10"/>
      <c r="DP26" s="5"/>
      <c r="DQ26" s="10"/>
      <c r="DR26" s="5"/>
      <c r="DS26" s="10"/>
      <c r="DT26" s="5"/>
      <c r="DU26" s="10"/>
      <c r="DV26" s="10"/>
      <c r="DW26" s="10"/>
      <c r="DX26" s="10"/>
      <c r="DY26" s="10"/>
      <c r="DZ26" s="10"/>
      <c r="EA26" s="10"/>
      <c r="EB26" s="10"/>
      <c r="EC26" s="9"/>
      <c r="ED26" s="10"/>
      <c r="EE26" s="5"/>
      <c r="EF26" s="10"/>
      <c r="EG26" s="10"/>
    </row>
    <row r="27" spans="1:137" ht="12" customHeight="1" thickBot="1">
      <c r="A27" s="2">
        <v>124</v>
      </c>
      <c r="B27" s="20">
        <v>42744.257013888891</v>
      </c>
      <c r="C27" s="2">
        <v>54</v>
      </c>
      <c r="D27" s="2">
        <v>373</v>
      </c>
      <c r="E27" s="2" t="b">
        <v>0</v>
      </c>
      <c r="F27" s="2" t="s">
        <v>261</v>
      </c>
      <c r="G27" s="2" t="s">
        <v>262</v>
      </c>
      <c r="H27" s="3">
        <f t="shared" si="0"/>
        <v>0</v>
      </c>
      <c r="I27" s="4">
        <f t="shared" si="1"/>
        <v>0</v>
      </c>
      <c r="J27" s="4">
        <f t="shared" si="1"/>
        <v>0</v>
      </c>
      <c r="K27" s="4" t="str">
        <f t="shared" si="2"/>
        <v/>
      </c>
      <c r="L27" s="4">
        <f t="shared" si="3"/>
        <v>0</v>
      </c>
      <c r="M27" s="5" t="s">
        <v>270</v>
      </c>
      <c r="N27" s="5" t="s">
        <v>264</v>
      </c>
      <c r="O27" s="5" t="s">
        <v>264</v>
      </c>
      <c r="P27" s="5" t="s">
        <v>265</v>
      </c>
      <c r="Q27" s="5"/>
      <c r="R27" s="6"/>
      <c r="S27" s="5" t="s">
        <v>264</v>
      </c>
      <c r="T27" s="2" t="s">
        <v>266</v>
      </c>
      <c r="U27" s="6">
        <v>2014</v>
      </c>
      <c r="V27" s="7"/>
      <c r="W27" s="5" t="s">
        <v>347</v>
      </c>
      <c r="X27" s="5" t="s">
        <v>272</v>
      </c>
      <c r="Y27" s="5" t="s">
        <v>273</v>
      </c>
      <c r="Z27" s="6">
        <v>45</v>
      </c>
      <c r="AA27" s="8">
        <f t="shared" si="4"/>
        <v>40</v>
      </c>
      <c r="AC27" s="6" t="s">
        <v>283</v>
      </c>
      <c r="AD27" s="6"/>
      <c r="AE27" s="9" t="s">
        <v>275</v>
      </c>
      <c r="AG27" s="6" t="s">
        <v>276</v>
      </c>
      <c r="AI27" s="5"/>
      <c r="AJ27" s="5"/>
      <c r="AL27" s="5"/>
      <c r="AM27" s="6">
        <v>2</v>
      </c>
      <c r="AN27" s="5" t="s">
        <v>264</v>
      </c>
      <c r="AO27" s="8" t="s">
        <v>348</v>
      </c>
      <c r="AP27" s="6" t="s">
        <v>277</v>
      </c>
      <c r="AQ27" s="5"/>
      <c r="AR27" s="2" t="s">
        <v>278</v>
      </c>
      <c r="AS27" s="2" t="s">
        <v>349</v>
      </c>
      <c r="AU27" s="2">
        <v>20</v>
      </c>
      <c r="AV27" s="21">
        <v>20</v>
      </c>
      <c r="AW27" s="2" t="s">
        <v>268</v>
      </c>
      <c r="AX27" s="2">
        <v>2017</v>
      </c>
      <c r="AY27" s="2">
        <v>3</v>
      </c>
      <c r="AZ27" s="2" t="s">
        <v>350</v>
      </c>
      <c r="BA27" s="2" t="s">
        <v>315</v>
      </c>
      <c r="BC27" s="2" t="s">
        <v>294</v>
      </c>
      <c r="BE27" s="5" t="s">
        <v>280</v>
      </c>
      <c r="BF27" s="5" t="s">
        <v>264</v>
      </c>
      <c r="BG27" s="2" t="s">
        <v>346</v>
      </c>
      <c r="BH27" s="5" t="s">
        <v>306</v>
      </c>
      <c r="BI27" s="5"/>
      <c r="BK27" s="10"/>
      <c r="BL27" s="5"/>
      <c r="BM27" s="10"/>
      <c r="BN27" s="5"/>
      <c r="BO27" s="5"/>
      <c r="BP27" s="10"/>
      <c r="BQ27" s="5"/>
      <c r="BR27" s="5"/>
      <c r="BS27" s="10"/>
      <c r="BT27" s="5"/>
      <c r="BU27" s="5"/>
      <c r="BV27" s="10"/>
      <c r="BW27" s="9" t="s">
        <v>307</v>
      </c>
      <c r="BZ27" s="5" t="s">
        <v>351</v>
      </c>
      <c r="CA27" s="10"/>
      <c r="CB27" s="2" t="s">
        <v>318</v>
      </c>
      <c r="CC27" s="10"/>
      <c r="CD27" s="5"/>
      <c r="CE27" s="10"/>
      <c r="CF27" s="5"/>
      <c r="CG27" s="10"/>
      <c r="CH27" s="5"/>
      <c r="CI27" s="10"/>
      <c r="CJ27" s="10"/>
      <c r="CK27" s="10"/>
      <c r="CM27" s="5"/>
      <c r="CN27" s="5"/>
      <c r="CO27" s="5"/>
      <c r="CP27" s="5"/>
      <c r="CR27" s="5"/>
      <c r="CS27" s="10"/>
      <c r="CT27" s="5"/>
      <c r="CU27" s="5"/>
      <c r="CV27" s="5"/>
      <c r="CW27" s="5"/>
      <c r="CY27" s="10"/>
      <c r="CZ27" s="10"/>
      <c r="DA27" s="10"/>
      <c r="DB27" s="10"/>
      <c r="DC27" s="5"/>
      <c r="DD27" s="10"/>
      <c r="DE27" s="10"/>
      <c r="DH27" s="5"/>
      <c r="DL27" s="10"/>
      <c r="DO27" s="10"/>
      <c r="DP27" s="5"/>
      <c r="DQ27" s="10"/>
      <c r="DR27" s="5"/>
      <c r="DS27" s="10"/>
      <c r="DT27" s="5"/>
      <c r="DU27" s="10"/>
      <c r="DV27" s="10"/>
      <c r="DW27" s="10"/>
      <c r="DX27" s="10"/>
      <c r="DY27" s="10"/>
      <c r="DZ27" s="10"/>
      <c r="EA27" s="10"/>
      <c r="EB27" s="10"/>
      <c r="EC27" s="9"/>
      <c r="ED27" s="10"/>
      <c r="EE27" s="5"/>
      <c r="EF27" s="10"/>
      <c r="EG27" s="10"/>
    </row>
    <row r="28" spans="1:137" ht="12" customHeight="1" thickBot="1">
      <c r="A28" s="2">
        <v>125</v>
      </c>
      <c r="B28" s="20">
        <v>42857.955300925925</v>
      </c>
      <c r="C28" s="2">
        <v>40</v>
      </c>
      <c r="D28" s="2">
        <v>381</v>
      </c>
      <c r="E28" s="2" t="b">
        <v>0</v>
      </c>
      <c r="F28" s="2" t="s">
        <v>261</v>
      </c>
      <c r="G28" s="2" t="s">
        <v>262</v>
      </c>
      <c r="H28" s="3">
        <f t="shared" si="0"/>
        <v>0</v>
      </c>
      <c r="I28" s="4">
        <f t="shared" si="1"/>
        <v>0</v>
      </c>
      <c r="J28" s="4">
        <f t="shared" si="1"/>
        <v>0</v>
      </c>
      <c r="K28" s="4" t="str">
        <f t="shared" si="2"/>
        <v/>
      </c>
      <c r="L28" s="4">
        <f t="shared" si="3"/>
        <v>0</v>
      </c>
      <c r="M28" s="5" t="s">
        <v>270</v>
      </c>
      <c r="N28" s="5" t="s">
        <v>264</v>
      </c>
      <c r="O28" s="5" t="s">
        <v>264</v>
      </c>
      <c r="P28" s="5" t="s">
        <v>267</v>
      </c>
      <c r="Q28" s="5"/>
      <c r="R28" s="6" t="s">
        <v>264</v>
      </c>
      <c r="S28" s="5" t="s">
        <v>268</v>
      </c>
      <c r="U28" s="6"/>
      <c r="V28" s="7"/>
      <c r="W28" s="5"/>
      <c r="X28" s="5" t="s">
        <v>272</v>
      </c>
      <c r="Y28" s="5" t="s">
        <v>273</v>
      </c>
      <c r="Z28" s="6">
        <v>62</v>
      </c>
      <c r="AA28" s="8">
        <f t="shared" si="4"/>
        <v>60</v>
      </c>
      <c r="AC28" s="6" t="s">
        <v>274</v>
      </c>
      <c r="AD28" s="6"/>
      <c r="AE28" s="9" t="s">
        <v>275</v>
      </c>
      <c r="AG28" s="6" t="s">
        <v>284</v>
      </c>
      <c r="AI28" s="5"/>
      <c r="AJ28" s="5" t="s">
        <v>264</v>
      </c>
      <c r="AL28" s="5"/>
      <c r="AM28" s="6"/>
      <c r="AN28" s="5"/>
      <c r="AO28" s="8"/>
      <c r="AP28" s="6"/>
      <c r="AQ28" s="5"/>
      <c r="AR28" s="2" t="s">
        <v>264</v>
      </c>
      <c r="AV28" s="18"/>
      <c r="AW28" s="2" t="s">
        <v>264</v>
      </c>
      <c r="BC28" s="2" t="s">
        <v>352</v>
      </c>
      <c r="BE28" s="5" t="s">
        <v>346</v>
      </c>
      <c r="BF28" s="5"/>
      <c r="BH28" s="5" t="s">
        <v>281</v>
      </c>
      <c r="BI28" s="5" t="s">
        <v>353</v>
      </c>
      <c r="BJ28" s="2" t="s">
        <v>268</v>
      </c>
      <c r="BK28" s="10" t="s">
        <v>354</v>
      </c>
      <c r="BL28" s="5"/>
      <c r="BM28" s="10"/>
      <c r="BN28" s="5"/>
      <c r="BO28" s="5"/>
      <c r="BP28" s="10"/>
      <c r="BQ28" s="5"/>
      <c r="BR28" s="5"/>
      <c r="BS28" s="10"/>
      <c r="BT28" s="5"/>
      <c r="BU28" s="5"/>
      <c r="BV28" s="10"/>
      <c r="BW28" s="9"/>
      <c r="BZ28" s="5"/>
      <c r="CA28" s="10"/>
      <c r="CC28" s="10"/>
      <c r="CD28" s="5"/>
      <c r="CE28" s="10"/>
      <c r="CF28" s="5"/>
      <c r="CG28" s="10"/>
      <c r="CH28" s="5"/>
      <c r="CI28" s="10"/>
      <c r="CJ28" s="10"/>
      <c r="CK28" s="10"/>
      <c r="CM28" s="5"/>
      <c r="CN28" s="5"/>
      <c r="CO28" s="5"/>
      <c r="CP28" s="5"/>
      <c r="CR28" s="5"/>
      <c r="CS28" s="10"/>
      <c r="CT28" s="5"/>
      <c r="CU28" s="5"/>
      <c r="CV28" s="5"/>
      <c r="CW28" s="5"/>
      <c r="CY28" s="10"/>
      <c r="CZ28" s="10"/>
      <c r="DA28" s="10"/>
      <c r="DB28" s="10"/>
      <c r="DC28" s="5"/>
      <c r="DD28" s="10"/>
      <c r="DE28" s="10"/>
      <c r="DH28" s="5"/>
      <c r="DL28" s="10"/>
      <c r="DO28" s="10"/>
      <c r="DP28" s="5"/>
      <c r="DQ28" s="10"/>
      <c r="DR28" s="5"/>
      <c r="DS28" s="10"/>
      <c r="DT28" s="5"/>
      <c r="DU28" s="10"/>
      <c r="DV28" s="10"/>
      <c r="DW28" s="10"/>
      <c r="DX28" s="10"/>
      <c r="DY28" s="10"/>
      <c r="DZ28" s="10"/>
      <c r="EA28" s="10"/>
      <c r="EB28" s="10"/>
      <c r="EC28" s="9"/>
      <c r="ED28" s="10"/>
      <c r="EE28" s="5"/>
      <c r="EF28" s="10"/>
      <c r="EG28" s="10"/>
    </row>
    <row r="29" spans="1:137" ht="12" customHeight="1" thickBot="1">
      <c r="A29" s="2">
        <v>126</v>
      </c>
      <c r="B29" s="20">
        <v>42804.922407407408</v>
      </c>
      <c r="C29" s="2">
        <v>51</v>
      </c>
      <c r="D29" s="2">
        <v>400</v>
      </c>
      <c r="E29" s="2" t="b">
        <v>0</v>
      </c>
      <c r="F29" s="2" t="s">
        <v>261</v>
      </c>
      <c r="G29" s="2" t="s">
        <v>262</v>
      </c>
      <c r="H29" s="3">
        <f t="shared" si="0"/>
        <v>0</v>
      </c>
      <c r="I29" s="4">
        <f t="shared" si="1"/>
        <v>0</v>
      </c>
      <c r="J29" s="4">
        <f t="shared" si="1"/>
        <v>0</v>
      </c>
      <c r="K29" s="4" t="str">
        <f t="shared" si="2"/>
        <v/>
      </c>
      <c r="L29" s="4">
        <f t="shared" si="3"/>
        <v>0</v>
      </c>
      <c r="M29" s="5" t="s">
        <v>263</v>
      </c>
      <c r="N29" s="5" t="s">
        <v>264</v>
      </c>
      <c r="O29" s="5" t="s">
        <v>264</v>
      </c>
      <c r="P29" s="5" t="s">
        <v>279</v>
      </c>
      <c r="Q29" s="5" t="s">
        <v>355</v>
      </c>
      <c r="R29" s="6" t="s">
        <v>268</v>
      </c>
      <c r="S29" s="5" t="s">
        <v>268</v>
      </c>
      <c r="U29" s="6"/>
      <c r="V29" s="7"/>
      <c r="W29" s="5"/>
      <c r="X29" s="5" t="s">
        <v>282</v>
      </c>
      <c r="Y29" s="5" t="s">
        <v>273</v>
      </c>
      <c r="Z29" s="6">
        <v>35</v>
      </c>
      <c r="AA29" s="8">
        <f t="shared" si="4"/>
        <v>30</v>
      </c>
      <c r="AB29" s="2">
        <v>20</v>
      </c>
      <c r="AC29" s="6" t="s">
        <v>283</v>
      </c>
      <c r="AD29" s="6" t="s">
        <v>291</v>
      </c>
      <c r="AE29" s="9" t="s">
        <v>275</v>
      </c>
      <c r="AG29" s="6" t="s">
        <v>276</v>
      </c>
      <c r="AI29" s="5"/>
      <c r="AJ29" s="5"/>
      <c r="AL29" s="5"/>
      <c r="AM29" s="6">
        <v>4</v>
      </c>
      <c r="AN29" s="5" t="s">
        <v>268</v>
      </c>
      <c r="AO29" s="8"/>
      <c r="AP29" s="6" t="s">
        <v>277</v>
      </c>
      <c r="AQ29" s="5" t="s">
        <v>277</v>
      </c>
      <c r="AR29" s="2" t="s">
        <v>264</v>
      </c>
      <c r="AV29" s="18"/>
      <c r="AW29" s="2" t="s">
        <v>268</v>
      </c>
      <c r="AX29" s="2">
        <v>2003</v>
      </c>
      <c r="AY29" s="2">
        <v>20</v>
      </c>
      <c r="AZ29" s="2" t="s">
        <v>356</v>
      </c>
      <c r="BA29" s="2" t="s">
        <v>315</v>
      </c>
      <c r="BC29" s="2" t="s">
        <v>357</v>
      </c>
      <c r="BE29" s="5" t="s">
        <v>346</v>
      </c>
      <c r="BF29" s="5" t="s">
        <v>268</v>
      </c>
      <c r="BH29" s="5" t="s">
        <v>268</v>
      </c>
      <c r="BI29" s="5"/>
      <c r="BK29" s="10"/>
      <c r="BL29" s="5"/>
      <c r="BM29" s="10"/>
      <c r="BN29" s="5"/>
      <c r="BO29" s="5"/>
      <c r="BP29" s="10" t="s">
        <v>358</v>
      </c>
      <c r="BQ29" s="5"/>
      <c r="BR29" s="5"/>
      <c r="BS29" s="10"/>
      <c r="BT29" s="5" t="s">
        <v>359</v>
      </c>
      <c r="BU29" s="5"/>
      <c r="BV29" s="10"/>
      <c r="BW29" s="9" t="s">
        <v>279</v>
      </c>
      <c r="BY29" s="2" t="s">
        <v>360</v>
      </c>
      <c r="BZ29" s="5"/>
      <c r="CA29" s="10"/>
      <c r="CC29" s="10"/>
      <c r="CD29" s="5"/>
      <c r="CE29" s="10"/>
      <c r="CF29" s="5"/>
      <c r="CG29" s="10"/>
      <c r="CH29" s="5"/>
      <c r="CI29" s="10"/>
      <c r="CJ29" s="10"/>
      <c r="CK29" s="10"/>
      <c r="CM29" s="5"/>
      <c r="CN29" s="5"/>
      <c r="CO29" s="5"/>
      <c r="CP29" s="5"/>
      <c r="CR29" s="5"/>
      <c r="CS29" s="10"/>
      <c r="CT29" s="5"/>
      <c r="CU29" s="5"/>
      <c r="CV29" s="5"/>
      <c r="CW29" s="5"/>
      <c r="CY29" s="10"/>
      <c r="CZ29" s="10"/>
      <c r="DA29" s="10"/>
      <c r="DB29" s="10"/>
      <c r="DC29" s="5"/>
      <c r="DD29" s="10"/>
      <c r="DE29" s="10"/>
      <c r="DH29" s="5"/>
      <c r="DL29" s="10"/>
      <c r="DO29" s="10"/>
      <c r="DP29" s="5"/>
      <c r="DQ29" s="10"/>
      <c r="DR29" s="5"/>
      <c r="DS29" s="10"/>
      <c r="DT29" s="5"/>
      <c r="DU29" s="10"/>
      <c r="DV29" s="10"/>
      <c r="DW29" s="10"/>
      <c r="DX29" s="10"/>
      <c r="DY29" s="10"/>
      <c r="DZ29" s="10"/>
      <c r="EA29" s="10"/>
      <c r="EB29" s="10"/>
      <c r="EC29" s="9"/>
      <c r="ED29" s="10"/>
      <c r="EE29" s="5"/>
      <c r="EF29" s="10"/>
      <c r="EG29" s="10"/>
    </row>
    <row r="30" spans="1:137" ht="12" customHeight="1" thickBot="1">
      <c r="A30" s="2">
        <v>127</v>
      </c>
      <c r="B30" s="20">
        <v>42603.330555555556</v>
      </c>
      <c r="C30" s="2">
        <v>47</v>
      </c>
      <c r="D30" s="2">
        <v>404</v>
      </c>
      <c r="E30" s="2" t="b">
        <v>0</v>
      </c>
      <c r="F30" s="2" t="s">
        <v>261</v>
      </c>
      <c r="G30" s="2" t="s">
        <v>262</v>
      </c>
      <c r="H30" s="3">
        <f t="shared" si="0"/>
        <v>0</v>
      </c>
      <c r="I30" s="4">
        <f t="shared" si="1"/>
        <v>0</v>
      </c>
      <c r="J30" s="4">
        <f t="shared" si="1"/>
        <v>0</v>
      </c>
      <c r="K30" s="4" t="str">
        <f t="shared" si="2"/>
        <v/>
      </c>
      <c r="L30" s="4">
        <f t="shared" si="3"/>
        <v>0</v>
      </c>
      <c r="M30" s="5" t="s">
        <v>270</v>
      </c>
      <c r="N30" s="5" t="s">
        <v>264</v>
      </c>
      <c r="O30" s="5" t="s">
        <v>264</v>
      </c>
      <c r="P30" s="5" t="s">
        <v>267</v>
      </c>
      <c r="Q30" s="5"/>
      <c r="R30" s="6" t="s">
        <v>264</v>
      </c>
      <c r="S30" s="5" t="s">
        <v>268</v>
      </c>
      <c r="U30" s="6"/>
      <c r="V30" s="7"/>
      <c r="W30" s="5"/>
      <c r="X30" s="5" t="s">
        <v>361</v>
      </c>
      <c r="Y30" s="5" t="s">
        <v>273</v>
      </c>
      <c r="Z30" s="6">
        <v>37</v>
      </c>
      <c r="AA30" s="8">
        <f t="shared" si="4"/>
        <v>30</v>
      </c>
      <c r="AC30" s="6" t="s">
        <v>274</v>
      </c>
      <c r="AD30" s="6"/>
      <c r="AE30" s="9" t="s">
        <v>275</v>
      </c>
      <c r="AG30" s="6" t="s">
        <v>284</v>
      </c>
      <c r="AI30" s="5"/>
      <c r="AJ30" s="5" t="s">
        <v>268</v>
      </c>
      <c r="AL30" s="5" t="s">
        <v>264</v>
      </c>
      <c r="AM30" s="6">
        <v>2</v>
      </c>
      <c r="AN30" s="5" t="s">
        <v>264</v>
      </c>
      <c r="AO30" s="23" t="s">
        <v>362</v>
      </c>
      <c r="AP30" s="6" t="s">
        <v>303</v>
      </c>
      <c r="AQ30" s="5"/>
      <c r="AR30" s="2" t="s">
        <v>264</v>
      </c>
      <c r="AV30" s="18"/>
      <c r="AW30" s="2" t="s">
        <v>264</v>
      </c>
      <c r="BC30" s="2" t="s">
        <v>294</v>
      </c>
      <c r="BE30" s="5" t="s">
        <v>295</v>
      </c>
      <c r="BF30" s="5"/>
      <c r="BH30" s="5" t="s">
        <v>268</v>
      </c>
      <c r="BI30" s="5"/>
      <c r="BK30" s="10"/>
      <c r="BL30" s="5" t="s">
        <v>353</v>
      </c>
      <c r="BM30" s="10"/>
      <c r="BN30" s="5" t="s">
        <v>353</v>
      </c>
      <c r="BO30" s="5" t="s">
        <v>268</v>
      </c>
      <c r="BP30" s="10" t="s">
        <v>363</v>
      </c>
      <c r="BQ30" s="5" t="s">
        <v>353</v>
      </c>
      <c r="BR30" s="5" t="s">
        <v>268</v>
      </c>
      <c r="BS30" s="10" t="s">
        <v>364</v>
      </c>
      <c r="BT30" s="5" t="s">
        <v>353</v>
      </c>
      <c r="BU30" s="5"/>
      <c r="BV30" s="10"/>
      <c r="BW30" s="9"/>
      <c r="BZ30" s="5"/>
      <c r="CA30" s="10"/>
      <c r="CC30" s="10"/>
      <c r="CD30" s="5"/>
      <c r="CE30" s="10"/>
      <c r="CF30" s="5"/>
      <c r="CG30" s="10"/>
      <c r="CH30" s="5"/>
      <c r="CI30" s="10"/>
      <c r="CJ30" s="10"/>
      <c r="CK30" s="10"/>
      <c r="CM30" s="5"/>
      <c r="CN30" s="5"/>
      <c r="CO30" s="5"/>
      <c r="CP30" s="5"/>
      <c r="CR30" s="5"/>
      <c r="CS30" s="10"/>
      <c r="CT30" s="5"/>
      <c r="CU30" s="5"/>
      <c r="CV30" s="5"/>
      <c r="CW30" s="5"/>
      <c r="CY30" s="10"/>
      <c r="CZ30" s="10"/>
      <c r="DA30" s="10"/>
      <c r="DB30" s="10"/>
      <c r="DC30" s="5"/>
      <c r="DD30" s="10"/>
      <c r="DE30" s="10"/>
      <c r="DH30" s="5"/>
      <c r="DL30" s="10"/>
      <c r="DO30" s="10"/>
      <c r="DP30" s="5"/>
      <c r="DQ30" s="10"/>
      <c r="DR30" s="5"/>
      <c r="DS30" s="10"/>
      <c r="DT30" s="5"/>
      <c r="DU30" s="10"/>
      <c r="DV30" s="10"/>
      <c r="DW30" s="10"/>
      <c r="DX30" s="10"/>
      <c r="DY30" s="10"/>
      <c r="DZ30" s="10"/>
      <c r="EA30" s="10"/>
      <c r="EB30" s="10"/>
      <c r="EC30" s="9"/>
      <c r="ED30" s="10"/>
      <c r="EE30" s="5"/>
      <c r="EF30" s="10"/>
      <c r="EG30" s="10"/>
    </row>
    <row r="31" spans="1:137" ht="12" customHeight="1" thickBot="1">
      <c r="A31" s="2">
        <v>128</v>
      </c>
      <c r="B31" s="20">
        <v>42896.016076388885</v>
      </c>
      <c r="C31" s="2">
        <v>43</v>
      </c>
      <c r="D31" s="2">
        <v>410</v>
      </c>
      <c r="E31" s="2" t="b">
        <v>0</v>
      </c>
      <c r="F31" s="2" t="s">
        <v>261</v>
      </c>
      <c r="G31" s="2" t="s">
        <v>262</v>
      </c>
      <c r="H31" s="3">
        <f t="shared" si="0"/>
        <v>0</v>
      </c>
      <c r="I31" s="4">
        <f t="shared" si="1"/>
        <v>0</v>
      </c>
      <c r="J31" s="4">
        <f t="shared" si="1"/>
        <v>0</v>
      </c>
      <c r="K31" s="4" t="str">
        <f t="shared" si="2"/>
        <v/>
      </c>
      <c r="L31" s="4">
        <f t="shared" si="3"/>
        <v>0</v>
      </c>
      <c r="M31" s="5" t="s">
        <v>263</v>
      </c>
      <c r="N31" s="5" t="s">
        <v>264</v>
      </c>
      <c r="O31" s="5" t="s">
        <v>264</v>
      </c>
      <c r="P31" s="5" t="s">
        <v>267</v>
      </c>
      <c r="Q31" s="5"/>
      <c r="R31" s="6" t="s">
        <v>264</v>
      </c>
      <c r="S31" s="5" t="s">
        <v>264</v>
      </c>
      <c r="T31" s="2" t="s">
        <v>286</v>
      </c>
      <c r="U31" s="6"/>
      <c r="V31" s="7"/>
      <c r="W31" s="5" t="s">
        <v>365</v>
      </c>
      <c r="X31" s="5" t="s">
        <v>366</v>
      </c>
      <c r="Y31" s="5" t="s">
        <v>273</v>
      </c>
      <c r="Z31" s="6">
        <v>32</v>
      </c>
      <c r="AA31" s="8">
        <f t="shared" si="4"/>
        <v>30</v>
      </c>
      <c r="AB31" s="2">
        <v>28</v>
      </c>
      <c r="AC31" s="6" t="s">
        <v>291</v>
      </c>
      <c r="AD31" s="6" t="s">
        <v>291</v>
      </c>
      <c r="AE31" s="9" t="s">
        <v>275</v>
      </c>
      <c r="AG31" s="6" t="s">
        <v>367</v>
      </c>
      <c r="AI31" s="5"/>
      <c r="AJ31" s="5" t="s">
        <v>268</v>
      </c>
      <c r="AL31" s="5" t="s">
        <v>264</v>
      </c>
      <c r="AM31" s="6">
        <v>2</v>
      </c>
      <c r="AN31" s="5" t="s">
        <v>264</v>
      </c>
      <c r="AO31" s="8" t="s">
        <v>368</v>
      </c>
      <c r="AP31" s="6" t="s">
        <v>303</v>
      </c>
      <c r="AQ31" s="5" t="s">
        <v>293</v>
      </c>
      <c r="AR31" s="2" t="s">
        <v>264</v>
      </c>
      <c r="AV31" s="18"/>
      <c r="AW31" s="2" t="s">
        <v>268</v>
      </c>
      <c r="AX31" s="2">
        <v>2015</v>
      </c>
      <c r="AY31" s="2">
        <v>5</v>
      </c>
      <c r="AZ31" s="2" t="s">
        <v>369</v>
      </c>
      <c r="BA31" s="2" t="s">
        <v>345</v>
      </c>
      <c r="BC31" s="2" t="s">
        <v>294</v>
      </c>
      <c r="BE31" s="5" t="s">
        <v>295</v>
      </c>
      <c r="BF31" s="5" t="s">
        <v>264</v>
      </c>
      <c r="BG31" s="2" t="s">
        <v>295</v>
      </c>
      <c r="BH31" s="5" t="s">
        <v>268</v>
      </c>
      <c r="BI31" s="5"/>
      <c r="BK31" s="10"/>
      <c r="BL31" s="5" t="s">
        <v>318</v>
      </c>
      <c r="BM31" s="10"/>
      <c r="BN31" s="5" t="s">
        <v>296</v>
      </c>
      <c r="BO31" s="5" t="s">
        <v>268</v>
      </c>
      <c r="BP31" s="10"/>
      <c r="BQ31" s="5"/>
      <c r="BR31" s="5"/>
      <c r="BS31" s="10"/>
      <c r="BT31" s="5"/>
      <c r="BU31" s="5"/>
      <c r="BV31" s="10"/>
      <c r="BW31" s="9"/>
      <c r="BZ31" s="5"/>
      <c r="CA31" s="10"/>
      <c r="CC31" s="10"/>
      <c r="CD31" s="5"/>
      <c r="CE31" s="10"/>
      <c r="CF31" s="5"/>
      <c r="CG31" s="10"/>
      <c r="CH31" s="5"/>
      <c r="CI31" s="10"/>
      <c r="CJ31" s="10"/>
      <c r="CK31" s="10"/>
      <c r="CM31" s="5"/>
      <c r="CN31" s="5"/>
      <c r="CO31" s="5"/>
      <c r="CP31" s="5"/>
      <c r="CR31" s="5"/>
      <c r="CS31" s="10"/>
      <c r="CT31" s="5"/>
      <c r="CU31" s="5"/>
      <c r="CV31" s="5"/>
      <c r="CW31" s="5"/>
      <c r="CY31" s="10"/>
      <c r="CZ31" s="10"/>
      <c r="DA31" s="10"/>
      <c r="DB31" s="10"/>
      <c r="DC31" s="5"/>
      <c r="DD31" s="10"/>
      <c r="DE31" s="10"/>
      <c r="DH31" s="5"/>
      <c r="DL31" s="10"/>
      <c r="DO31" s="10"/>
      <c r="DP31" s="5"/>
      <c r="DQ31" s="10"/>
      <c r="DR31" s="5"/>
      <c r="DS31" s="10"/>
      <c r="DT31" s="5"/>
      <c r="DU31" s="10"/>
      <c r="DV31" s="10"/>
      <c r="DW31" s="10"/>
      <c r="DX31" s="10"/>
      <c r="DY31" s="10"/>
      <c r="DZ31" s="10"/>
      <c r="EA31" s="10"/>
      <c r="EB31" s="10"/>
      <c r="EC31" s="9"/>
      <c r="ED31" s="10"/>
      <c r="EE31" s="5"/>
      <c r="EF31" s="10"/>
      <c r="EG31" s="10"/>
    </row>
    <row r="32" spans="1:137" ht="12" customHeight="1" thickBot="1">
      <c r="A32" s="2">
        <v>129</v>
      </c>
      <c r="B32" s="20">
        <v>42601.547002314815</v>
      </c>
      <c r="C32" s="2">
        <v>87</v>
      </c>
      <c r="D32" s="2">
        <v>441</v>
      </c>
      <c r="E32" s="2" t="b">
        <v>0</v>
      </c>
      <c r="F32" s="2" t="s">
        <v>261</v>
      </c>
      <c r="G32" s="2" t="s">
        <v>262</v>
      </c>
      <c r="H32" s="3">
        <f t="shared" si="0"/>
        <v>0</v>
      </c>
      <c r="I32" s="4">
        <f t="shared" si="1"/>
        <v>0</v>
      </c>
      <c r="J32" s="4">
        <f t="shared" si="1"/>
        <v>0</v>
      </c>
      <c r="K32" s="4" t="str">
        <f t="shared" si="2"/>
        <v/>
      </c>
      <c r="L32" s="4">
        <f t="shared" si="3"/>
        <v>0</v>
      </c>
      <c r="M32" s="5" t="s">
        <v>270</v>
      </c>
      <c r="N32" s="5" t="s">
        <v>264</v>
      </c>
      <c r="O32" s="5" t="s">
        <v>264</v>
      </c>
      <c r="P32" s="5" t="s">
        <v>267</v>
      </c>
      <c r="Q32" s="5"/>
      <c r="R32" s="6" t="s">
        <v>264</v>
      </c>
      <c r="S32" s="5" t="s">
        <v>264</v>
      </c>
      <c r="T32" s="2" t="s">
        <v>266</v>
      </c>
      <c r="U32" s="6">
        <v>2015</v>
      </c>
      <c r="V32" s="7"/>
      <c r="W32" s="5" t="s">
        <v>370</v>
      </c>
      <c r="X32" s="5" t="s">
        <v>282</v>
      </c>
      <c r="Y32" s="5" t="s">
        <v>297</v>
      </c>
      <c r="Z32" s="6">
        <v>26</v>
      </c>
      <c r="AA32" s="8">
        <f t="shared" si="4"/>
        <v>20</v>
      </c>
      <c r="AC32" s="6" t="s">
        <v>274</v>
      </c>
      <c r="AD32" s="6"/>
      <c r="AE32" s="9" t="s">
        <v>275</v>
      </c>
      <c r="AG32" s="6" t="s">
        <v>284</v>
      </c>
      <c r="AI32" s="5"/>
      <c r="AJ32" s="5" t="s">
        <v>268</v>
      </c>
      <c r="AL32" s="5" t="s">
        <v>264</v>
      </c>
      <c r="AM32" s="6">
        <v>2</v>
      </c>
      <c r="AN32" s="5" t="s">
        <v>264</v>
      </c>
      <c r="AO32" s="23" t="s">
        <v>371</v>
      </c>
      <c r="AP32" s="6" t="s">
        <v>313</v>
      </c>
      <c r="AQ32" s="5"/>
      <c r="AR32" s="2" t="s">
        <v>264</v>
      </c>
      <c r="AV32" s="18"/>
      <c r="AW32" s="2" t="s">
        <v>264</v>
      </c>
      <c r="BC32" s="2" t="s">
        <v>294</v>
      </c>
      <c r="BE32" s="5" t="s">
        <v>280</v>
      </c>
      <c r="BF32" s="5"/>
      <c r="BH32" s="5" t="s">
        <v>281</v>
      </c>
      <c r="BI32" s="5" t="s">
        <v>372</v>
      </c>
      <c r="BJ32" s="2" t="s">
        <v>268</v>
      </c>
      <c r="BK32" s="10" t="s">
        <v>373</v>
      </c>
      <c r="BL32" s="5" t="s">
        <v>353</v>
      </c>
      <c r="BM32" s="10" t="s">
        <v>374</v>
      </c>
      <c r="BN32" s="5" t="s">
        <v>318</v>
      </c>
      <c r="BO32" s="5" t="s">
        <v>268</v>
      </c>
      <c r="BP32" s="10"/>
      <c r="BQ32" s="5" t="s">
        <v>318</v>
      </c>
      <c r="BR32" s="5" t="s">
        <v>268</v>
      </c>
      <c r="BS32" s="10" t="s">
        <v>375</v>
      </c>
      <c r="BT32" s="5" t="s">
        <v>318</v>
      </c>
      <c r="BU32" s="5" t="s">
        <v>268</v>
      </c>
      <c r="BV32" s="10" t="s">
        <v>376</v>
      </c>
      <c r="BW32" s="9" t="s">
        <v>377</v>
      </c>
      <c r="BX32" s="24" t="s">
        <v>378</v>
      </c>
      <c r="BZ32" s="5" t="s">
        <v>379</v>
      </c>
      <c r="CA32" s="10"/>
      <c r="CB32" s="2" t="s">
        <v>318</v>
      </c>
      <c r="CC32" s="10"/>
      <c r="CD32" s="5" t="s">
        <v>310</v>
      </c>
      <c r="CE32" s="10" t="s">
        <v>380</v>
      </c>
      <c r="CF32" s="5" t="s">
        <v>309</v>
      </c>
      <c r="CG32" s="10"/>
      <c r="CH32" s="5" t="s">
        <v>318</v>
      </c>
      <c r="CI32" s="10"/>
      <c r="CJ32" s="10" t="s">
        <v>381</v>
      </c>
      <c r="CK32" s="10" t="s">
        <v>382</v>
      </c>
      <c r="CL32" s="2" t="s">
        <v>318</v>
      </c>
      <c r="CM32" s="5" t="s">
        <v>383</v>
      </c>
      <c r="CN32" s="5" t="s">
        <v>384</v>
      </c>
      <c r="CO32" s="5" t="s">
        <v>385</v>
      </c>
      <c r="CP32" s="5" t="s">
        <v>386</v>
      </c>
      <c r="CQ32" s="2" t="s">
        <v>385</v>
      </c>
      <c r="CR32" s="5" t="s">
        <v>264</v>
      </c>
      <c r="CS32" s="10" t="s">
        <v>387</v>
      </c>
      <c r="CT32" s="5" t="s">
        <v>268</v>
      </c>
      <c r="CU32" s="5"/>
      <c r="CV32" s="5" t="s">
        <v>268</v>
      </c>
      <c r="CW32" s="5" t="s">
        <v>268</v>
      </c>
      <c r="CY32" s="10"/>
      <c r="CZ32" s="10"/>
      <c r="DA32" s="10"/>
      <c r="DB32" s="10"/>
      <c r="DC32" s="5" t="s">
        <v>388</v>
      </c>
      <c r="DD32" s="10"/>
      <c r="DE32" s="10"/>
      <c r="DF32" s="2" t="s">
        <v>389</v>
      </c>
      <c r="DH32" s="5" t="s">
        <v>264</v>
      </c>
      <c r="DI32" s="2" t="s">
        <v>390</v>
      </c>
      <c r="DL32" s="10"/>
      <c r="DM32" s="2" t="s">
        <v>391</v>
      </c>
      <c r="DO32" s="10"/>
      <c r="DP32" s="5" t="s">
        <v>264</v>
      </c>
      <c r="DQ32" s="10"/>
      <c r="DR32" s="5" t="s">
        <v>392</v>
      </c>
      <c r="DS32" s="10" t="s">
        <v>393</v>
      </c>
      <c r="DT32" s="5" t="s">
        <v>392</v>
      </c>
      <c r="DU32" s="10"/>
      <c r="DV32" s="10"/>
      <c r="DW32" s="10"/>
      <c r="DX32" s="10"/>
      <c r="DY32" s="10"/>
      <c r="DZ32" s="10"/>
      <c r="EA32" s="10"/>
      <c r="EB32" s="10"/>
      <c r="EC32" s="9"/>
      <c r="ED32" s="10"/>
      <c r="EE32" s="5"/>
      <c r="EF32" s="10"/>
      <c r="EG32" s="10"/>
    </row>
    <row r="33" spans="1:138" ht="12" customHeight="1" thickBot="1">
      <c r="A33" s="2">
        <v>130</v>
      </c>
      <c r="B33" s="20">
        <v>42644.031168981484</v>
      </c>
      <c r="C33" s="2">
        <v>95</v>
      </c>
      <c r="D33" s="2">
        <v>454</v>
      </c>
      <c r="E33" s="2" t="b">
        <v>0</v>
      </c>
      <c r="F33" s="2" t="s">
        <v>261</v>
      </c>
      <c r="G33" s="2" t="s">
        <v>262</v>
      </c>
      <c r="H33" s="3">
        <f t="shared" si="0"/>
        <v>0</v>
      </c>
      <c r="I33" s="4">
        <f t="shared" si="1"/>
        <v>0</v>
      </c>
      <c r="J33" s="4">
        <f t="shared" si="1"/>
        <v>0</v>
      </c>
      <c r="K33" s="4" t="str">
        <f t="shared" si="2"/>
        <v/>
      </c>
      <c r="L33" s="4">
        <f t="shared" si="3"/>
        <v>0</v>
      </c>
      <c r="M33" s="5" t="s">
        <v>270</v>
      </c>
      <c r="N33" s="5" t="s">
        <v>264</v>
      </c>
      <c r="O33" s="5" t="s">
        <v>264</v>
      </c>
      <c r="P33" s="5" t="s">
        <v>267</v>
      </c>
      <c r="Q33" s="5"/>
      <c r="R33" s="6" t="s">
        <v>264</v>
      </c>
      <c r="S33" s="5" t="s">
        <v>268</v>
      </c>
      <c r="U33" s="6"/>
      <c r="V33" s="7"/>
      <c r="W33" s="5"/>
      <c r="X33" s="5" t="s">
        <v>272</v>
      </c>
      <c r="Y33" s="5" t="s">
        <v>273</v>
      </c>
      <c r="Z33" s="6">
        <v>47</v>
      </c>
      <c r="AA33" s="8">
        <f t="shared" si="4"/>
        <v>40</v>
      </c>
      <c r="AC33" s="6" t="s">
        <v>283</v>
      </c>
      <c r="AD33" s="6"/>
      <c r="AE33" s="9" t="s">
        <v>275</v>
      </c>
      <c r="AG33" s="6" t="s">
        <v>284</v>
      </c>
      <c r="AI33" s="5"/>
      <c r="AJ33" s="5" t="s">
        <v>264</v>
      </c>
      <c r="AL33" s="5"/>
      <c r="AM33" s="6"/>
      <c r="AN33" s="5"/>
      <c r="AO33" s="8"/>
      <c r="AP33" s="6"/>
      <c r="AQ33" s="5"/>
      <c r="AR33" s="2" t="s">
        <v>278</v>
      </c>
      <c r="AS33" s="2" t="s">
        <v>394</v>
      </c>
      <c r="AU33" s="2" t="s">
        <v>395</v>
      </c>
      <c r="AV33" s="25" t="s">
        <v>396</v>
      </c>
      <c r="AW33" s="2" t="s">
        <v>264</v>
      </c>
      <c r="BC33" s="2" t="s">
        <v>397</v>
      </c>
      <c r="BE33" s="5" t="s">
        <v>280</v>
      </c>
      <c r="BF33" s="5"/>
      <c r="BH33" s="5" t="s">
        <v>281</v>
      </c>
      <c r="BI33" s="5" t="s">
        <v>398</v>
      </c>
      <c r="BJ33" s="2" t="s">
        <v>268</v>
      </c>
      <c r="BK33" s="10"/>
      <c r="BL33" s="5" t="s">
        <v>353</v>
      </c>
      <c r="BM33" s="10"/>
      <c r="BN33" s="5" t="s">
        <v>372</v>
      </c>
      <c r="BO33" s="5" t="s">
        <v>264</v>
      </c>
      <c r="BP33" s="10"/>
      <c r="BQ33" s="5"/>
      <c r="BR33" s="5"/>
      <c r="BS33" s="10"/>
      <c r="BT33" s="5" t="s">
        <v>318</v>
      </c>
      <c r="BU33" s="5" t="s">
        <v>268</v>
      </c>
      <c r="BV33" s="10"/>
      <c r="BW33" s="9" t="s">
        <v>323</v>
      </c>
      <c r="BZ33" s="5" t="s">
        <v>351</v>
      </c>
      <c r="CA33" s="10"/>
      <c r="CB33" s="2" t="s">
        <v>326</v>
      </c>
      <c r="CC33" s="10" t="s">
        <v>399</v>
      </c>
      <c r="CD33" s="5" t="s">
        <v>327</v>
      </c>
      <c r="CE33" s="10"/>
      <c r="CF33" s="5" t="s">
        <v>326</v>
      </c>
      <c r="CG33" s="10"/>
      <c r="CH33" s="5" t="s">
        <v>398</v>
      </c>
      <c r="CI33" s="10"/>
      <c r="CJ33" s="10"/>
      <c r="CK33" s="10"/>
      <c r="CL33" s="2" t="s">
        <v>353</v>
      </c>
      <c r="CM33" s="5" t="s">
        <v>400</v>
      </c>
      <c r="CN33" s="5" t="s">
        <v>385</v>
      </c>
      <c r="CO33" s="5" t="s">
        <v>385</v>
      </c>
      <c r="CP33" s="5" t="s">
        <v>386</v>
      </c>
      <c r="CQ33" s="2" t="s">
        <v>385</v>
      </c>
      <c r="CR33" s="5" t="s">
        <v>268</v>
      </c>
      <c r="CS33" s="10"/>
      <c r="CT33" s="5" t="s">
        <v>268</v>
      </c>
      <c r="CU33" s="5"/>
      <c r="CV33" s="5" t="s">
        <v>268</v>
      </c>
      <c r="CW33" s="5" t="s">
        <v>264</v>
      </c>
      <c r="CY33" s="10"/>
      <c r="CZ33" s="10"/>
      <c r="DA33" s="10"/>
      <c r="DB33" s="10"/>
      <c r="DC33" s="5" t="s">
        <v>392</v>
      </c>
      <c r="DD33" s="10"/>
      <c r="DE33" s="10"/>
      <c r="DH33" s="5"/>
      <c r="DL33" s="10"/>
      <c r="DO33" s="10"/>
      <c r="DP33" s="5" t="s">
        <v>264</v>
      </c>
      <c r="DQ33" s="10"/>
      <c r="DR33" s="5" t="s">
        <v>268</v>
      </c>
      <c r="DS33" s="10"/>
      <c r="DT33" s="5" t="s">
        <v>268</v>
      </c>
      <c r="DU33" s="10"/>
      <c r="DV33" s="10"/>
      <c r="DW33" s="10"/>
      <c r="DX33" s="10"/>
      <c r="DY33" s="10"/>
      <c r="DZ33" s="10"/>
      <c r="EA33" s="10"/>
      <c r="EB33" s="10"/>
      <c r="EC33" s="9" t="s">
        <v>401</v>
      </c>
      <c r="ED33" s="10"/>
      <c r="EE33" s="5" t="s">
        <v>264</v>
      </c>
      <c r="EF33" s="10"/>
      <c r="EG33" s="10"/>
    </row>
    <row r="34" spans="1:138" ht="12" customHeight="1" thickBot="1">
      <c r="A34" s="2">
        <v>131</v>
      </c>
      <c r="B34" s="20">
        <v>42805.735127314816</v>
      </c>
      <c r="C34" s="2">
        <v>44</v>
      </c>
      <c r="D34" s="2">
        <v>457</v>
      </c>
      <c r="E34" s="2" t="b">
        <v>0</v>
      </c>
      <c r="F34" s="2" t="s">
        <v>261</v>
      </c>
      <c r="G34" s="2" t="s">
        <v>262</v>
      </c>
      <c r="H34" s="3">
        <f t="shared" si="0"/>
        <v>0</v>
      </c>
      <c r="I34" s="4">
        <f t="shared" si="1"/>
        <v>0</v>
      </c>
      <c r="J34" s="4">
        <f t="shared" si="1"/>
        <v>0</v>
      </c>
      <c r="K34" s="4" t="str">
        <f t="shared" si="2"/>
        <v/>
      </c>
      <c r="L34" s="4">
        <f t="shared" si="3"/>
        <v>0</v>
      </c>
      <c r="M34" s="5" t="s">
        <v>263</v>
      </c>
      <c r="N34" s="5" t="s">
        <v>264</v>
      </c>
      <c r="O34" s="5" t="s">
        <v>264</v>
      </c>
      <c r="P34" s="5" t="s">
        <v>271</v>
      </c>
      <c r="Q34" s="5" t="s">
        <v>402</v>
      </c>
      <c r="R34" s="6" t="s">
        <v>268</v>
      </c>
      <c r="S34" s="5" t="s">
        <v>268</v>
      </c>
      <c r="U34" s="6"/>
      <c r="V34" s="7"/>
      <c r="W34" s="5"/>
      <c r="X34" s="5" t="s">
        <v>272</v>
      </c>
      <c r="Y34" s="5" t="s">
        <v>273</v>
      </c>
      <c r="Z34" s="6">
        <v>18</v>
      </c>
      <c r="AA34" s="8">
        <f t="shared" si="4"/>
        <v>10</v>
      </c>
      <c r="AB34" s="26">
        <v>43024</v>
      </c>
      <c r="AC34" s="6" t="s">
        <v>291</v>
      </c>
      <c r="AD34" s="6" t="s">
        <v>403</v>
      </c>
      <c r="AE34" s="9" t="s">
        <v>275</v>
      </c>
      <c r="AG34" s="6" t="s">
        <v>276</v>
      </c>
      <c r="AI34" s="5"/>
      <c r="AJ34" s="5"/>
      <c r="AL34" s="5"/>
      <c r="AM34" s="6">
        <v>3</v>
      </c>
      <c r="AN34" s="5" t="s">
        <v>264</v>
      </c>
      <c r="AO34" s="8" t="s">
        <v>404</v>
      </c>
      <c r="AP34" s="6" t="s">
        <v>405</v>
      </c>
      <c r="AQ34" s="5" t="s">
        <v>405</v>
      </c>
      <c r="AR34" s="2" t="s">
        <v>300</v>
      </c>
      <c r="AT34" s="2" t="s">
        <v>406</v>
      </c>
      <c r="AU34" s="2" t="s">
        <v>407</v>
      </c>
      <c r="AV34" s="21">
        <v>10</v>
      </c>
      <c r="AW34" s="2" t="s">
        <v>264</v>
      </c>
      <c r="BC34" s="2" t="s">
        <v>294</v>
      </c>
      <c r="BE34" s="5" t="s">
        <v>346</v>
      </c>
      <c r="BF34" s="5"/>
      <c r="BH34" s="5" t="s">
        <v>268</v>
      </c>
      <c r="BI34" s="5"/>
      <c r="BK34" s="10"/>
      <c r="BL34" s="5" t="s">
        <v>296</v>
      </c>
      <c r="BM34" s="10" t="s">
        <v>408</v>
      </c>
      <c r="BN34" s="5" t="s">
        <v>372</v>
      </c>
      <c r="BO34" s="5" t="s">
        <v>264</v>
      </c>
      <c r="BP34" s="10"/>
      <c r="BQ34" s="5"/>
      <c r="BR34" s="5"/>
      <c r="BS34" s="10"/>
      <c r="BT34" s="5"/>
      <c r="BU34" s="5"/>
      <c r="BV34" s="10"/>
      <c r="BW34" s="9"/>
      <c r="BZ34" s="5"/>
      <c r="CA34" s="10"/>
      <c r="CC34" s="10"/>
      <c r="CD34" s="5"/>
      <c r="CE34" s="10"/>
      <c r="CF34" s="5"/>
      <c r="CG34" s="10"/>
      <c r="CH34" s="5"/>
      <c r="CI34" s="10"/>
      <c r="CJ34" s="10"/>
      <c r="CK34" s="10"/>
      <c r="CM34" s="5"/>
      <c r="CN34" s="5"/>
      <c r="CO34" s="5"/>
      <c r="CP34" s="5"/>
      <c r="CR34" s="5"/>
      <c r="CS34" s="10"/>
      <c r="CT34" s="5"/>
      <c r="CU34" s="5"/>
      <c r="CV34" s="5"/>
      <c r="CW34" s="5"/>
      <c r="CY34" s="10"/>
      <c r="CZ34" s="10"/>
      <c r="DA34" s="10"/>
      <c r="DB34" s="10"/>
      <c r="DC34" s="5"/>
      <c r="DD34" s="10"/>
      <c r="DE34" s="10"/>
      <c r="DH34" s="5"/>
      <c r="DL34" s="10"/>
      <c r="DO34" s="10"/>
      <c r="DP34" s="5"/>
      <c r="DQ34" s="10"/>
      <c r="DR34" s="5"/>
      <c r="DS34" s="10"/>
      <c r="DT34" s="5"/>
      <c r="DU34" s="10"/>
      <c r="DV34" s="10"/>
      <c r="DW34" s="10"/>
      <c r="DX34" s="10"/>
      <c r="DY34" s="10"/>
      <c r="DZ34" s="10"/>
      <c r="EA34" s="10"/>
      <c r="EB34" s="10"/>
      <c r="EC34" s="9"/>
      <c r="ED34" s="10"/>
      <c r="EE34" s="5"/>
      <c r="EF34" s="10"/>
      <c r="EG34" s="10"/>
    </row>
    <row r="35" spans="1:138" ht="12" customHeight="1" thickBot="1">
      <c r="A35" s="2">
        <v>132</v>
      </c>
      <c r="B35" s="20">
        <v>42803.912962962961</v>
      </c>
      <c r="C35" s="2">
        <v>56</v>
      </c>
      <c r="D35" s="2">
        <v>507</v>
      </c>
      <c r="E35" s="2" t="b">
        <v>0</v>
      </c>
      <c r="F35" s="2" t="s">
        <v>261</v>
      </c>
      <c r="G35" s="2" t="s">
        <v>262</v>
      </c>
      <c r="H35" s="3">
        <f t="shared" si="0"/>
        <v>0</v>
      </c>
      <c r="I35" s="4">
        <f t="shared" ref="I35:J66" si="5">IF(N35="Yes",0,IF(N35="NO",1,""))</f>
        <v>0</v>
      </c>
      <c r="J35" s="4">
        <f t="shared" si="5"/>
        <v>0</v>
      </c>
      <c r="K35" s="4" t="str">
        <f t="shared" si="2"/>
        <v/>
      </c>
      <c r="L35" s="4">
        <f t="shared" si="3"/>
        <v>0</v>
      </c>
      <c r="M35" s="5" t="s">
        <v>263</v>
      </c>
      <c r="N35" s="5" t="s">
        <v>264</v>
      </c>
      <c r="O35" s="5" t="s">
        <v>264</v>
      </c>
      <c r="P35" s="5" t="s">
        <v>271</v>
      </c>
      <c r="Q35" s="5" t="s">
        <v>409</v>
      </c>
      <c r="R35" s="6" t="s">
        <v>268</v>
      </c>
      <c r="S35" s="5" t="s">
        <v>268</v>
      </c>
      <c r="U35" s="6"/>
      <c r="V35" s="7"/>
      <c r="W35" s="5"/>
      <c r="X35" s="5" t="s">
        <v>269</v>
      </c>
      <c r="Y35" s="5" t="s">
        <v>273</v>
      </c>
      <c r="Z35" s="6">
        <v>28</v>
      </c>
      <c r="AA35" s="8">
        <f t="shared" si="4"/>
        <v>20</v>
      </c>
      <c r="AB35" s="2">
        <v>23</v>
      </c>
      <c r="AC35" s="6" t="s">
        <v>334</v>
      </c>
      <c r="AD35" s="6" t="s">
        <v>334</v>
      </c>
      <c r="AE35" s="9" t="s">
        <v>275</v>
      </c>
      <c r="AG35" s="6" t="s">
        <v>276</v>
      </c>
      <c r="AI35" s="5"/>
      <c r="AJ35" s="5"/>
      <c r="AL35" s="5"/>
      <c r="AM35" s="6">
        <v>2</v>
      </c>
      <c r="AN35" s="5" t="s">
        <v>264</v>
      </c>
      <c r="AO35" s="8" t="s">
        <v>410</v>
      </c>
      <c r="AP35" s="6" t="s">
        <v>313</v>
      </c>
      <c r="AQ35" s="5" t="s">
        <v>411</v>
      </c>
      <c r="AR35" s="2" t="s">
        <v>264</v>
      </c>
      <c r="AV35" s="18"/>
      <c r="AW35" s="2" t="s">
        <v>264</v>
      </c>
      <c r="BC35" s="2" t="s">
        <v>412</v>
      </c>
      <c r="BE35" s="5" t="s">
        <v>280</v>
      </c>
      <c r="BF35" s="5"/>
      <c r="BH35" s="5" t="s">
        <v>317</v>
      </c>
      <c r="BI35" s="5" t="s">
        <v>413</v>
      </c>
      <c r="BJ35" s="2" t="s">
        <v>268</v>
      </c>
      <c r="BK35" s="10" t="s">
        <v>414</v>
      </c>
      <c r="BL35" s="5" t="s">
        <v>318</v>
      </c>
      <c r="BM35" s="10" t="s">
        <v>415</v>
      </c>
      <c r="BN35" s="5" t="s">
        <v>318</v>
      </c>
      <c r="BO35" s="5" t="s">
        <v>268</v>
      </c>
      <c r="BP35" s="10" t="s">
        <v>416</v>
      </c>
      <c r="BQ35" s="5" t="s">
        <v>318</v>
      </c>
      <c r="BR35" s="5" t="s">
        <v>268</v>
      </c>
      <c r="BS35" s="10" t="s">
        <v>417</v>
      </c>
      <c r="BT35" s="5" t="s">
        <v>353</v>
      </c>
      <c r="BU35" s="5" t="s">
        <v>268</v>
      </c>
      <c r="BV35" s="10" t="s">
        <v>418</v>
      </c>
      <c r="BW35" s="9" t="s">
        <v>419</v>
      </c>
      <c r="BX35" s="2" t="s">
        <v>420</v>
      </c>
      <c r="BZ35" s="5" t="s">
        <v>379</v>
      </c>
      <c r="CA35" s="10"/>
      <c r="CB35" s="2" t="s">
        <v>318</v>
      </c>
      <c r="CC35" s="10"/>
      <c r="CD35" s="5" t="s">
        <v>327</v>
      </c>
      <c r="CE35" s="10"/>
      <c r="CF35" s="5" t="s">
        <v>326</v>
      </c>
      <c r="CG35" s="10"/>
      <c r="CH35" s="5"/>
      <c r="CI35" s="10"/>
      <c r="CJ35" s="10"/>
      <c r="CK35" s="10"/>
      <c r="CM35" s="5"/>
      <c r="CN35" s="5"/>
      <c r="CO35" s="5"/>
      <c r="CP35" s="5"/>
      <c r="CR35" s="5"/>
      <c r="CS35" s="10"/>
      <c r="CT35" s="5"/>
      <c r="CU35" s="5"/>
      <c r="CV35" s="5"/>
      <c r="CW35" s="5"/>
      <c r="CY35" s="10"/>
      <c r="CZ35" s="10"/>
      <c r="DA35" s="10"/>
      <c r="DB35" s="10"/>
      <c r="DC35" s="5"/>
      <c r="DD35" s="10"/>
      <c r="DE35" s="10"/>
      <c r="DH35" s="5"/>
      <c r="DL35" s="10"/>
      <c r="DO35" s="10"/>
      <c r="DP35" s="5"/>
      <c r="DQ35" s="10"/>
      <c r="DR35" s="5"/>
      <c r="DS35" s="10"/>
      <c r="DT35" s="5"/>
      <c r="DU35" s="10"/>
      <c r="DV35" s="10"/>
      <c r="DW35" s="10"/>
      <c r="DX35" s="10"/>
      <c r="DY35" s="10"/>
      <c r="DZ35" s="10"/>
      <c r="EA35" s="10"/>
      <c r="EB35" s="10"/>
      <c r="EC35" s="9"/>
      <c r="ED35" s="10"/>
      <c r="EE35" s="5"/>
      <c r="EF35" s="10"/>
      <c r="EG35" s="10"/>
    </row>
    <row r="36" spans="1:138" ht="12" customHeight="1" thickBot="1">
      <c r="A36" s="2">
        <v>133</v>
      </c>
      <c r="B36" s="20">
        <v>42809.584166666667</v>
      </c>
      <c r="C36" s="2">
        <v>100</v>
      </c>
      <c r="D36" s="2">
        <v>524</v>
      </c>
      <c r="E36" s="2" t="b">
        <v>1</v>
      </c>
      <c r="F36" s="2" t="s">
        <v>261</v>
      </c>
      <c r="G36" s="2" t="s">
        <v>262</v>
      </c>
      <c r="H36" s="3">
        <f t="shared" si="0"/>
        <v>0</v>
      </c>
      <c r="I36" s="4">
        <f t="shared" si="5"/>
        <v>0</v>
      </c>
      <c r="J36" s="4">
        <f t="shared" si="5"/>
        <v>0</v>
      </c>
      <c r="K36" s="4" t="str">
        <f t="shared" si="2"/>
        <v/>
      </c>
      <c r="L36" s="4">
        <f t="shared" si="3"/>
        <v>0</v>
      </c>
      <c r="M36" s="5" t="s">
        <v>270</v>
      </c>
      <c r="N36" s="5" t="s">
        <v>264</v>
      </c>
      <c r="O36" s="5" t="s">
        <v>264</v>
      </c>
      <c r="P36" s="5" t="s">
        <v>267</v>
      </c>
      <c r="Q36" s="5"/>
      <c r="R36" s="6" t="s">
        <v>264</v>
      </c>
      <c r="S36" s="5" t="s">
        <v>268</v>
      </c>
      <c r="U36" s="6"/>
      <c r="V36" s="7"/>
      <c r="W36" s="5"/>
      <c r="X36" s="5" t="s">
        <v>361</v>
      </c>
      <c r="Y36" s="5" t="s">
        <v>273</v>
      </c>
      <c r="Z36" s="6">
        <v>26</v>
      </c>
      <c r="AA36" s="8">
        <f t="shared" si="4"/>
        <v>20</v>
      </c>
      <c r="AC36" s="6" t="s">
        <v>291</v>
      </c>
      <c r="AD36" s="6"/>
      <c r="AE36" s="9" t="s">
        <v>275</v>
      </c>
      <c r="AG36" s="6" t="s">
        <v>284</v>
      </c>
      <c r="AI36" s="5"/>
      <c r="AJ36" s="5" t="s">
        <v>264</v>
      </c>
      <c r="AL36" s="5"/>
      <c r="AM36" s="6"/>
      <c r="AN36" s="5"/>
      <c r="AO36" s="8"/>
      <c r="AP36" s="6"/>
      <c r="AQ36" s="5"/>
      <c r="AR36" s="2" t="s">
        <v>264</v>
      </c>
      <c r="AV36" s="18"/>
      <c r="AW36" s="2" t="s">
        <v>264</v>
      </c>
      <c r="BC36" s="2" t="s">
        <v>421</v>
      </c>
      <c r="BD36" s="2" t="s">
        <v>422</v>
      </c>
      <c r="BE36" s="5" t="s">
        <v>316</v>
      </c>
      <c r="BF36" s="5"/>
      <c r="BH36" s="5" t="s">
        <v>268</v>
      </c>
      <c r="BI36" s="5"/>
      <c r="BK36" s="10"/>
      <c r="BL36" s="5" t="s">
        <v>296</v>
      </c>
      <c r="BM36" s="10" t="s">
        <v>423</v>
      </c>
      <c r="BN36" s="5" t="s">
        <v>318</v>
      </c>
      <c r="BO36" s="5" t="s">
        <v>268</v>
      </c>
      <c r="BP36" s="10" t="s">
        <v>424</v>
      </c>
      <c r="BQ36" s="5"/>
      <c r="BR36" s="5"/>
      <c r="BS36" s="10"/>
      <c r="BT36" s="5" t="s">
        <v>318</v>
      </c>
      <c r="BU36" s="5" t="s">
        <v>264</v>
      </c>
      <c r="BV36" s="10"/>
      <c r="BW36" s="9" t="s">
        <v>425</v>
      </c>
      <c r="BZ36" s="5" t="s">
        <v>379</v>
      </c>
      <c r="CA36" s="10"/>
      <c r="CB36" s="2" t="s">
        <v>318</v>
      </c>
      <c r="CC36" s="10"/>
      <c r="CD36" s="5" t="s">
        <v>327</v>
      </c>
      <c r="CE36" s="10"/>
      <c r="CF36" s="5" t="s">
        <v>309</v>
      </c>
      <c r="CG36" s="10"/>
      <c r="CH36" s="5" t="s">
        <v>296</v>
      </c>
      <c r="CI36" s="10"/>
      <c r="CJ36" s="10" t="s">
        <v>268</v>
      </c>
      <c r="CK36" s="10"/>
      <c r="CL36" s="2" t="s">
        <v>296</v>
      </c>
      <c r="CM36" s="5" t="s">
        <v>383</v>
      </c>
      <c r="CN36" s="5" t="s">
        <v>384</v>
      </c>
      <c r="CO36" s="5" t="s">
        <v>426</v>
      </c>
      <c r="CP36" s="5" t="s">
        <v>384</v>
      </c>
      <c r="CQ36" s="2" t="s">
        <v>384</v>
      </c>
      <c r="CR36" s="5" t="s">
        <v>264</v>
      </c>
      <c r="CS36" s="10"/>
      <c r="CT36" s="5" t="s">
        <v>427</v>
      </c>
      <c r="CU36" s="5" t="s">
        <v>264</v>
      </c>
      <c r="CV36" s="5" t="s">
        <v>268</v>
      </c>
      <c r="CW36" s="5" t="s">
        <v>268</v>
      </c>
      <c r="CY36" s="27" t="s">
        <v>428</v>
      </c>
      <c r="CZ36" s="10"/>
      <c r="DA36" s="10"/>
      <c r="DB36" s="10"/>
      <c r="DC36" s="5" t="s">
        <v>429</v>
      </c>
      <c r="DD36" s="10"/>
      <c r="DE36" s="10"/>
      <c r="DH36" s="5"/>
      <c r="DL36" s="10"/>
      <c r="DO36" s="10"/>
      <c r="DP36" s="5" t="s">
        <v>268</v>
      </c>
      <c r="DQ36" s="10"/>
      <c r="DR36" s="5" t="s">
        <v>392</v>
      </c>
      <c r="DS36" s="10"/>
      <c r="DT36" s="5" t="s">
        <v>268</v>
      </c>
      <c r="DU36" s="10"/>
      <c r="DV36" s="10"/>
      <c r="DW36" s="10"/>
      <c r="DX36" s="10"/>
      <c r="DY36" s="10"/>
      <c r="DZ36" s="10"/>
      <c r="EA36" s="10"/>
      <c r="EB36" s="10"/>
      <c r="EC36" s="9"/>
      <c r="ED36" s="10"/>
      <c r="EE36" s="5" t="s">
        <v>264</v>
      </c>
      <c r="EF36" s="10"/>
      <c r="EG36" s="10"/>
      <c r="EH36" s="2" t="s">
        <v>264</v>
      </c>
    </row>
    <row r="37" spans="1:138" ht="12" customHeight="1" thickBot="1">
      <c r="A37" s="2">
        <v>134</v>
      </c>
      <c r="B37" s="20">
        <v>42858.958344907405</v>
      </c>
      <c r="C37" s="2">
        <v>99</v>
      </c>
      <c r="D37" s="2">
        <v>526</v>
      </c>
      <c r="E37" s="2" t="b">
        <v>0</v>
      </c>
      <c r="F37" s="2" t="s">
        <v>261</v>
      </c>
      <c r="G37" s="2" t="s">
        <v>262</v>
      </c>
      <c r="H37" s="3">
        <f t="shared" si="0"/>
        <v>0</v>
      </c>
      <c r="I37" s="4">
        <f t="shared" si="5"/>
        <v>0</v>
      </c>
      <c r="J37" s="4">
        <f t="shared" si="5"/>
        <v>0</v>
      </c>
      <c r="K37" s="4" t="str">
        <f t="shared" si="2"/>
        <v/>
      </c>
      <c r="L37" s="4">
        <f t="shared" si="3"/>
        <v>0</v>
      </c>
      <c r="M37" s="5" t="s">
        <v>270</v>
      </c>
      <c r="N37" s="5" t="s">
        <v>264</v>
      </c>
      <c r="O37" s="5" t="s">
        <v>264</v>
      </c>
      <c r="P37" s="5" t="s">
        <v>267</v>
      </c>
      <c r="Q37" s="5"/>
      <c r="R37" s="6" t="s">
        <v>264</v>
      </c>
      <c r="S37" s="5" t="s">
        <v>268</v>
      </c>
      <c r="U37" s="6"/>
      <c r="V37" s="7"/>
      <c r="W37" s="5"/>
      <c r="X37" s="5" t="s">
        <v>272</v>
      </c>
      <c r="Y37" s="5" t="s">
        <v>273</v>
      </c>
      <c r="Z37" s="6">
        <v>41</v>
      </c>
      <c r="AA37" s="8">
        <f t="shared" si="4"/>
        <v>40</v>
      </c>
      <c r="AC37" s="6" t="s">
        <v>274</v>
      </c>
      <c r="AD37" s="6"/>
      <c r="AE37" s="9" t="s">
        <v>275</v>
      </c>
      <c r="AG37" s="6" t="s">
        <v>284</v>
      </c>
      <c r="AI37" s="5"/>
      <c r="AJ37" s="5" t="s">
        <v>264</v>
      </c>
      <c r="AL37" s="5"/>
      <c r="AM37" s="6"/>
      <c r="AN37" s="5"/>
      <c r="AO37" s="8"/>
      <c r="AP37" s="6"/>
      <c r="AQ37" s="5"/>
      <c r="AR37" s="2" t="s">
        <v>264</v>
      </c>
      <c r="AV37" s="18"/>
      <c r="AW37" s="2" t="s">
        <v>264</v>
      </c>
      <c r="BC37" s="2" t="s">
        <v>294</v>
      </c>
      <c r="BE37" s="5" t="s">
        <v>430</v>
      </c>
      <c r="BF37" s="5"/>
      <c r="BH37" s="5" t="s">
        <v>268</v>
      </c>
      <c r="BI37" s="5"/>
      <c r="BK37" s="10"/>
      <c r="BL37" s="5" t="s">
        <v>318</v>
      </c>
      <c r="BM37" s="10"/>
      <c r="BN37" s="5" t="s">
        <v>353</v>
      </c>
      <c r="BO37" s="5" t="s">
        <v>264</v>
      </c>
      <c r="BP37" s="10"/>
      <c r="BQ37" s="5"/>
      <c r="BR37" s="5"/>
      <c r="BS37" s="10"/>
      <c r="BT37" s="5" t="s">
        <v>353</v>
      </c>
      <c r="BU37" s="5" t="s">
        <v>264</v>
      </c>
      <c r="BV37" s="10"/>
      <c r="BW37" s="9" t="s">
        <v>431</v>
      </c>
      <c r="BZ37" s="5" t="s">
        <v>308</v>
      </c>
      <c r="CA37" s="10"/>
      <c r="CB37" s="2" t="s">
        <v>318</v>
      </c>
      <c r="CC37" s="10"/>
      <c r="CD37" s="5" t="s">
        <v>327</v>
      </c>
      <c r="CE37" s="10"/>
      <c r="CF37" s="5" t="s">
        <v>309</v>
      </c>
      <c r="CG37" s="10"/>
      <c r="CH37" s="5" t="s">
        <v>372</v>
      </c>
      <c r="CI37" s="10"/>
      <c r="CJ37" s="10" t="s">
        <v>432</v>
      </c>
      <c r="CK37" s="10"/>
      <c r="CL37" s="2" t="s">
        <v>296</v>
      </c>
      <c r="CM37" s="5" t="s">
        <v>383</v>
      </c>
      <c r="CN37" s="5" t="s">
        <v>384</v>
      </c>
      <c r="CO37" s="5" t="s">
        <v>385</v>
      </c>
      <c r="CP37" s="5" t="s">
        <v>385</v>
      </c>
      <c r="CQ37" s="2" t="s">
        <v>385</v>
      </c>
      <c r="CR37" s="5" t="s">
        <v>264</v>
      </c>
      <c r="CS37" s="10"/>
      <c r="CT37" s="5" t="s">
        <v>268</v>
      </c>
      <c r="CU37" s="5"/>
      <c r="CV37" s="5" t="s">
        <v>268</v>
      </c>
      <c r="CW37" s="5" t="s">
        <v>268</v>
      </c>
      <c r="CY37" s="10" t="s">
        <v>433</v>
      </c>
      <c r="CZ37" s="10" t="s">
        <v>434</v>
      </c>
      <c r="DA37" s="10"/>
      <c r="DB37" s="10" t="s">
        <v>435</v>
      </c>
      <c r="DC37" s="5" t="s">
        <v>388</v>
      </c>
      <c r="DD37" s="10"/>
      <c r="DE37" s="10"/>
      <c r="DH37" s="5"/>
      <c r="DL37" s="10"/>
      <c r="DO37" s="10"/>
      <c r="DP37" s="5" t="s">
        <v>268</v>
      </c>
      <c r="DQ37" s="10"/>
      <c r="DR37" s="5" t="s">
        <v>268</v>
      </c>
      <c r="DS37" s="10"/>
      <c r="DT37" s="5" t="s">
        <v>268</v>
      </c>
      <c r="DU37" s="10"/>
      <c r="DV37" s="10"/>
      <c r="DW37" s="10"/>
      <c r="DX37" s="10"/>
      <c r="DY37" s="10"/>
      <c r="DZ37" s="10"/>
      <c r="EA37" s="10" t="s">
        <v>436</v>
      </c>
      <c r="EB37" s="10"/>
      <c r="EC37" s="9" t="s">
        <v>437</v>
      </c>
      <c r="ED37" s="10"/>
      <c r="EE37" s="5" t="s">
        <v>264</v>
      </c>
      <c r="EF37" s="10"/>
      <c r="EG37" s="10"/>
      <c r="EH37" s="2" t="s">
        <v>264</v>
      </c>
    </row>
    <row r="38" spans="1:138" ht="12" customHeight="1" thickBot="1">
      <c r="A38" s="2">
        <v>135</v>
      </c>
      <c r="B38" s="20">
        <v>42895.679861111108</v>
      </c>
      <c r="C38" s="2">
        <v>65</v>
      </c>
      <c r="D38" s="2">
        <v>547</v>
      </c>
      <c r="E38" s="2" t="b">
        <v>0</v>
      </c>
      <c r="F38" s="2" t="s">
        <v>261</v>
      </c>
      <c r="G38" s="2" t="s">
        <v>262</v>
      </c>
      <c r="H38" s="3">
        <f t="shared" si="0"/>
        <v>0</v>
      </c>
      <c r="I38" s="4">
        <f t="shared" si="5"/>
        <v>0</v>
      </c>
      <c r="J38" s="4">
        <f t="shared" si="5"/>
        <v>0</v>
      </c>
      <c r="K38" s="4" t="str">
        <f t="shared" si="2"/>
        <v/>
      </c>
      <c r="L38" s="4">
        <f t="shared" si="3"/>
        <v>0</v>
      </c>
      <c r="M38" s="5" t="s">
        <v>270</v>
      </c>
      <c r="N38" s="5" t="s">
        <v>264</v>
      </c>
      <c r="O38" s="5" t="s">
        <v>264</v>
      </c>
      <c r="P38" s="5" t="s">
        <v>267</v>
      </c>
      <c r="Q38" s="5"/>
      <c r="R38" s="6" t="s">
        <v>264</v>
      </c>
      <c r="S38" s="5" t="s">
        <v>268</v>
      </c>
      <c r="U38" s="6"/>
      <c r="V38" s="7"/>
      <c r="W38" s="5"/>
      <c r="X38" s="5" t="s">
        <v>272</v>
      </c>
      <c r="Y38" s="5" t="s">
        <v>273</v>
      </c>
      <c r="Z38" s="6">
        <v>37</v>
      </c>
      <c r="AA38" s="8">
        <f t="shared" si="4"/>
        <v>30</v>
      </c>
      <c r="AC38" s="6" t="s">
        <v>274</v>
      </c>
      <c r="AD38" s="6"/>
      <c r="AE38" s="9" t="s">
        <v>275</v>
      </c>
      <c r="AG38" s="6" t="s">
        <v>284</v>
      </c>
      <c r="AI38" s="5"/>
      <c r="AJ38" s="5" t="s">
        <v>268</v>
      </c>
      <c r="AL38" s="5" t="s">
        <v>264</v>
      </c>
      <c r="AM38" s="6">
        <v>2</v>
      </c>
      <c r="AN38" s="5" t="s">
        <v>268</v>
      </c>
      <c r="AO38" s="8"/>
      <c r="AP38" s="6" t="s">
        <v>405</v>
      </c>
      <c r="AQ38" s="5"/>
      <c r="AR38" s="2" t="s">
        <v>264</v>
      </c>
      <c r="AV38" s="18"/>
      <c r="AW38" s="2" t="s">
        <v>264</v>
      </c>
      <c r="BC38" s="2" t="s">
        <v>352</v>
      </c>
      <c r="BE38" s="5" t="s">
        <v>346</v>
      </c>
      <c r="BF38" s="5"/>
      <c r="BH38" s="5" t="s">
        <v>268</v>
      </c>
      <c r="BI38" s="5"/>
      <c r="BK38" s="10"/>
      <c r="BL38" s="5" t="s">
        <v>318</v>
      </c>
      <c r="BM38" s="10" t="s">
        <v>415</v>
      </c>
      <c r="BN38" s="5" t="s">
        <v>296</v>
      </c>
      <c r="BO38" s="5" t="s">
        <v>264</v>
      </c>
      <c r="BP38" s="10"/>
      <c r="BQ38" s="5"/>
      <c r="BR38" s="5"/>
      <c r="BS38" s="10"/>
      <c r="BT38" s="5" t="s">
        <v>353</v>
      </c>
      <c r="BU38" s="5" t="s">
        <v>268</v>
      </c>
      <c r="BV38" s="10" t="s">
        <v>438</v>
      </c>
      <c r="BW38" s="9" t="s">
        <v>439</v>
      </c>
      <c r="BZ38" s="5" t="s">
        <v>379</v>
      </c>
      <c r="CA38" s="10" t="s">
        <v>440</v>
      </c>
      <c r="CB38" s="2" t="s">
        <v>318</v>
      </c>
      <c r="CC38" s="10"/>
      <c r="CD38" s="5" t="s">
        <v>327</v>
      </c>
      <c r="CE38" s="10" t="s">
        <v>441</v>
      </c>
      <c r="CF38" s="5" t="s">
        <v>309</v>
      </c>
      <c r="CG38" s="10" t="s">
        <v>442</v>
      </c>
      <c r="CH38" s="5" t="s">
        <v>353</v>
      </c>
      <c r="CI38" s="10" t="s">
        <v>443</v>
      </c>
      <c r="CJ38" s="10" t="s">
        <v>444</v>
      </c>
      <c r="CK38" s="10" t="s">
        <v>445</v>
      </c>
      <c r="CL38" s="2" t="s">
        <v>353</v>
      </c>
      <c r="CM38" s="5" t="s">
        <v>446</v>
      </c>
      <c r="CN38" s="5" t="s">
        <v>384</v>
      </c>
      <c r="CO38" s="5" t="s">
        <v>385</v>
      </c>
      <c r="CP38" s="5" t="s">
        <v>385</v>
      </c>
      <c r="CQ38" s="2" t="s">
        <v>385</v>
      </c>
      <c r="CR38" s="5" t="s">
        <v>264</v>
      </c>
      <c r="CS38" s="10"/>
      <c r="CT38" s="5"/>
      <c r="CU38" s="5"/>
      <c r="CV38" s="5"/>
      <c r="CW38" s="5"/>
      <c r="CY38" s="10"/>
      <c r="CZ38" s="10"/>
      <c r="DA38" s="10"/>
      <c r="DB38" s="10"/>
      <c r="DC38" s="5"/>
      <c r="DD38" s="10"/>
      <c r="DE38" s="10"/>
      <c r="DH38" s="5"/>
      <c r="DL38" s="10"/>
      <c r="DO38" s="10"/>
      <c r="DP38" s="5"/>
      <c r="DQ38" s="10"/>
      <c r="DR38" s="5"/>
      <c r="DS38" s="10"/>
      <c r="DT38" s="5"/>
      <c r="DU38" s="10"/>
      <c r="DV38" s="10"/>
      <c r="DW38" s="10"/>
      <c r="DX38" s="10"/>
      <c r="DY38" s="10"/>
      <c r="DZ38" s="10"/>
      <c r="EA38" s="10"/>
      <c r="EB38" s="10"/>
      <c r="EC38" s="9"/>
      <c r="ED38" s="10"/>
      <c r="EE38" s="5"/>
      <c r="EF38" s="10"/>
      <c r="EG38" s="10"/>
    </row>
    <row r="39" spans="1:138" ht="12" customHeight="1" thickBot="1">
      <c r="A39" s="2">
        <v>136</v>
      </c>
      <c r="B39" s="20">
        <v>42857.981064814812</v>
      </c>
      <c r="C39" s="2">
        <v>99</v>
      </c>
      <c r="D39" s="2">
        <v>550</v>
      </c>
      <c r="E39" s="2" t="b">
        <v>0</v>
      </c>
      <c r="F39" s="2" t="s">
        <v>261</v>
      </c>
      <c r="G39" s="2" t="s">
        <v>262</v>
      </c>
      <c r="H39" s="3">
        <f t="shared" si="0"/>
        <v>0</v>
      </c>
      <c r="I39" s="4">
        <f t="shared" si="5"/>
        <v>0</v>
      </c>
      <c r="J39" s="4">
        <f t="shared" si="5"/>
        <v>0</v>
      </c>
      <c r="K39" s="4" t="str">
        <f t="shared" si="2"/>
        <v/>
      </c>
      <c r="L39" s="4">
        <f t="shared" si="3"/>
        <v>0</v>
      </c>
      <c r="M39" s="5" t="s">
        <v>263</v>
      </c>
      <c r="N39" s="5" t="s">
        <v>264</v>
      </c>
      <c r="O39" s="5" t="s">
        <v>264</v>
      </c>
      <c r="P39" s="5" t="s">
        <v>267</v>
      </c>
      <c r="Q39" s="5"/>
      <c r="R39" s="6" t="s">
        <v>264</v>
      </c>
      <c r="S39" s="5" t="s">
        <v>268</v>
      </c>
      <c r="U39" s="6"/>
      <c r="V39" s="28">
        <v>2013</v>
      </c>
      <c r="W39" s="5"/>
      <c r="X39" s="5" t="s">
        <v>272</v>
      </c>
      <c r="Y39" s="5" t="s">
        <v>273</v>
      </c>
      <c r="Z39" s="6">
        <v>35</v>
      </c>
      <c r="AA39" s="8">
        <f t="shared" si="4"/>
        <v>30</v>
      </c>
      <c r="AB39" s="2">
        <v>32</v>
      </c>
      <c r="AC39" s="6" t="s">
        <v>274</v>
      </c>
      <c r="AD39" s="6" t="s">
        <v>274</v>
      </c>
      <c r="AE39" s="9" t="s">
        <v>275</v>
      </c>
      <c r="AG39" s="6" t="s">
        <v>284</v>
      </c>
      <c r="AI39" s="5"/>
      <c r="AJ39" s="5"/>
      <c r="AL39" s="5" t="s">
        <v>264</v>
      </c>
      <c r="AM39" s="6"/>
      <c r="AN39" s="5" t="s">
        <v>268</v>
      </c>
      <c r="AO39" s="8"/>
      <c r="AP39" s="6" t="s">
        <v>405</v>
      </c>
      <c r="AQ39" s="5" t="s">
        <v>303</v>
      </c>
      <c r="AR39" s="2" t="s">
        <v>264</v>
      </c>
      <c r="AV39" s="18"/>
      <c r="AW39" s="2" t="s">
        <v>264</v>
      </c>
      <c r="BC39" s="2" t="s">
        <v>294</v>
      </c>
      <c r="BE39" s="5" t="s">
        <v>280</v>
      </c>
      <c r="BF39" s="5"/>
      <c r="BH39" s="5" t="s">
        <v>268</v>
      </c>
      <c r="BI39" s="5"/>
      <c r="BK39" s="10"/>
      <c r="BL39" s="5" t="s">
        <v>296</v>
      </c>
      <c r="BM39" s="10"/>
      <c r="BN39" s="5" t="s">
        <v>372</v>
      </c>
      <c r="BO39" s="5" t="s">
        <v>268</v>
      </c>
      <c r="BP39" s="10" t="s">
        <v>447</v>
      </c>
      <c r="BQ39" s="5"/>
      <c r="BR39" s="5"/>
      <c r="BS39" s="10"/>
      <c r="BT39" s="5" t="s">
        <v>296</v>
      </c>
      <c r="BU39" s="5" t="s">
        <v>264</v>
      </c>
      <c r="BV39" s="10"/>
      <c r="BW39" s="9" t="s">
        <v>439</v>
      </c>
      <c r="BZ39" s="5" t="s">
        <v>351</v>
      </c>
      <c r="CA39" s="10"/>
      <c r="CB39" s="2" t="s">
        <v>326</v>
      </c>
      <c r="CC39" s="10" t="s">
        <v>448</v>
      </c>
      <c r="CD39" s="5" t="s">
        <v>327</v>
      </c>
      <c r="CE39" s="10" t="s">
        <v>449</v>
      </c>
      <c r="CF39" s="5" t="s">
        <v>309</v>
      </c>
      <c r="CG39" s="10" t="s">
        <v>450</v>
      </c>
      <c r="CH39" s="5" t="s">
        <v>372</v>
      </c>
      <c r="CI39" s="10" t="s">
        <v>451</v>
      </c>
      <c r="CJ39" s="10" t="s">
        <v>268</v>
      </c>
      <c r="CK39" s="10" t="s">
        <v>452</v>
      </c>
      <c r="CL39" s="2" t="s">
        <v>372</v>
      </c>
      <c r="CM39" s="5" t="s">
        <v>383</v>
      </c>
      <c r="CN39" s="5" t="s">
        <v>385</v>
      </c>
      <c r="CO39" s="5" t="s">
        <v>386</v>
      </c>
      <c r="CP39" s="5" t="s">
        <v>385</v>
      </c>
      <c r="CQ39" s="2" t="s">
        <v>385</v>
      </c>
      <c r="CR39" s="5" t="s">
        <v>264</v>
      </c>
      <c r="CS39" s="10"/>
      <c r="CT39" s="5" t="s">
        <v>427</v>
      </c>
      <c r="CU39" s="5" t="s">
        <v>264</v>
      </c>
      <c r="CV39" s="5" t="s">
        <v>268</v>
      </c>
      <c r="CW39" s="5" t="s">
        <v>268</v>
      </c>
      <c r="CY39" s="10" t="s">
        <v>453</v>
      </c>
      <c r="CZ39" s="10" t="s">
        <v>454</v>
      </c>
      <c r="DA39" s="10"/>
      <c r="DB39" s="10" t="s">
        <v>455</v>
      </c>
      <c r="DC39" s="5" t="s">
        <v>429</v>
      </c>
      <c r="DD39" s="10" t="s">
        <v>456</v>
      </c>
      <c r="DE39" s="10"/>
      <c r="DH39" s="5"/>
      <c r="DL39" s="10"/>
      <c r="DO39" s="10"/>
      <c r="DP39" s="5" t="s">
        <v>268</v>
      </c>
      <c r="DQ39" s="10"/>
      <c r="DR39" s="5" t="s">
        <v>388</v>
      </c>
      <c r="DS39" s="10"/>
      <c r="DT39" s="5" t="s">
        <v>388</v>
      </c>
      <c r="DU39" s="10"/>
      <c r="DV39" s="10"/>
      <c r="DW39" s="10"/>
      <c r="DX39" s="10"/>
      <c r="DY39" s="10"/>
      <c r="DZ39" s="10"/>
      <c r="EA39" s="10"/>
      <c r="EB39" s="10"/>
      <c r="EC39" s="9" t="s">
        <v>457</v>
      </c>
      <c r="ED39" s="10"/>
      <c r="EE39" s="5" t="s">
        <v>264</v>
      </c>
      <c r="EF39" s="10"/>
      <c r="EG39" s="10"/>
      <c r="EH39" s="2" t="s">
        <v>458</v>
      </c>
    </row>
    <row r="40" spans="1:138" ht="12" customHeight="1" thickBot="1">
      <c r="A40" s="2">
        <v>138</v>
      </c>
      <c r="B40" s="20">
        <v>42599.98196759259</v>
      </c>
      <c r="C40" s="2">
        <v>99</v>
      </c>
      <c r="D40" s="2">
        <v>585</v>
      </c>
      <c r="E40" s="2" t="b">
        <v>0</v>
      </c>
      <c r="F40" s="2" t="s">
        <v>261</v>
      </c>
      <c r="G40" s="2" t="s">
        <v>262</v>
      </c>
      <c r="H40" s="3">
        <f t="shared" si="0"/>
        <v>0</v>
      </c>
      <c r="I40" s="4">
        <f t="shared" si="5"/>
        <v>0</v>
      </c>
      <c r="J40" s="4">
        <f t="shared" si="5"/>
        <v>0</v>
      </c>
      <c r="K40" s="4" t="str">
        <f t="shared" si="2"/>
        <v/>
      </c>
      <c r="L40" s="4">
        <f t="shared" si="3"/>
        <v>0</v>
      </c>
      <c r="M40" s="5" t="s">
        <v>270</v>
      </c>
      <c r="N40" s="5" t="s">
        <v>264</v>
      </c>
      <c r="O40" s="5" t="s">
        <v>264</v>
      </c>
      <c r="P40" s="5" t="s">
        <v>271</v>
      </c>
      <c r="Q40" s="5" t="s">
        <v>459</v>
      </c>
      <c r="R40" s="6" t="s">
        <v>268</v>
      </c>
      <c r="S40" s="5" t="s">
        <v>268</v>
      </c>
      <c r="U40" s="6"/>
      <c r="V40" s="7"/>
      <c r="W40" s="5"/>
      <c r="X40" s="5" t="s">
        <v>272</v>
      </c>
      <c r="Y40" s="5" t="s">
        <v>273</v>
      </c>
      <c r="Z40" s="6">
        <v>24</v>
      </c>
      <c r="AA40" s="8">
        <f t="shared" si="4"/>
        <v>20</v>
      </c>
      <c r="AC40" s="6" t="s">
        <v>274</v>
      </c>
      <c r="AD40" s="6"/>
      <c r="AE40" s="9" t="s">
        <v>275</v>
      </c>
      <c r="AG40" s="6" t="s">
        <v>276</v>
      </c>
      <c r="AI40" s="5"/>
      <c r="AJ40" s="5"/>
      <c r="AL40" s="5"/>
      <c r="AM40" s="6">
        <v>3</v>
      </c>
      <c r="AN40" s="5" t="s">
        <v>268</v>
      </c>
      <c r="AO40" s="8"/>
      <c r="AP40" s="6" t="s">
        <v>303</v>
      </c>
      <c r="AQ40" s="5"/>
      <c r="AR40" s="2" t="s">
        <v>300</v>
      </c>
      <c r="AT40" s="2" t="s">
        <v>267</v>
      </c>
      <c r="AU40" s="2" t="s">
        <v>460</v>
      </c>
      <c r="AV40" s="21">
        <v>1.5</v>
      </c>
      <c r="AW40" s="2" t="s">
        <v>264</v>
      </c>
      <c r="BC40" s="2" t="s">
        <v>294</v>
      </c>
      <c r="BE40" s="5" t="s">
        <v>346</v>
      </c>
      <c r="BF40" s="5"/>
      <c r="BH40" s="5" t="s">
        <v>317</v>
      </c>
      <c r="BI40" s="5" t="s">
        <v>413</v>
      </c>
      <c r="BJ40" s="2" t="s">
        <v>264</v>
      </c>
      <c r="BK40" s="10"/>
      <c r="BL40" s="5" t="s">
        <v>413</v>
      </c>
      <c r="BM40" s="10" t="s">
        <v>461</v>
      </c>
      <c r="BN40" s="5" t="s">
        <v>413</v>
      </c>
      <c r="BO40" s="5" t="s">
        <v>264</v>
      </c>
      <c r="BP40" s="10"/>
      <c r="BQ40" s="5"/>
      <c r="BR40" s="5"/>
      <c r="BS40" s="10"/>
      <c r="BT40" s="5" t="s">
        <v>318</v>
      </c>
      <c r="BU40" s="5" t="s">
        <v>268</v>
      </c>
      <c r="BV40" s="10"/>
      <c r="BW40" s="9" t="s">
        <v>425</v>
      </c>
      <c r="BZ40" s="5" t="s">
        <v>351</v>
      </c>
      <c r="CA40" s="10"/>
      <c r="CB40" s="2" t="s">
        <v>318</v>
      </c>
      <c r="CC40" s="10"/>
      <c r="CD40" s="5" t="s">
        <v>310</v>
      </c>
      <c r="CE40" s="10"/>
      <c r="CF40" s="5" t="s">
        <v>326</v>
      </c>
      <c r="CG40" s="10"/>
      <c r="CH40" s="5" t="s">
        <v>398</v>
      </c>
      <c r="CI40" s="10" t="s">
        <v>462</v>
      </c>
      <c r="CJ40" s="10"/>
      <c r="CK40" s="10"/>
      <c r="CL40" s="2" t="s">
        <v>398</v>
      </c>
      <c r="CM40" s="5" t="s">
        <v>446</v>
      </c>
      <c r="CN40" s="5" t="s">
        <v>384</v>
      </c>
      <c r="CO40" s="5" t="s">
        <v>384</v>
      </c>
      <c r="CP40" s="5" t="s">
        <v>385</v>
      </c>
      <c r="CQ40" s="2" t="s">
        <v>386</v>
      </c>
      <c r="CR40" s="5" t="s">
        <v>264</v>
      </c>
      <c r="CS40" s="10" t="s">
        <v>463</v>
      </c>
      <c r="CT40" s="5" t="s">
        <v>264</v>
      </c>
      <c r="CU40" s="5"/>
      <c r="CV40" s="5" t="s">
        <v>264</v>
      </c>
      <c r="CW40" s="5" t="s">
        <v>268</v>
      </c>
      <c r="CY40" s="10"/>
      <c r="CZ40" s="10"/>
      <c r="DA40" s="10"/>
      <c r="DB40" s="10"/>
      <c r="DC40" s="5" t="s">
        <v>464</v>
      </c>
      <c r="DD40" s="10"/>
      <c r="DE40" s="10"/>
      <c r="DH40" s="5"/>
      <c r="DL40" s="10"/>
      <c r="DO40" s="10"/>
      <c r="DP40" s="5" t="s">
        <v>268</v>
      </c>
      <c r="DQ40" s="10"/>
      <c r="DR40" s="5" t="s">
        <v>392</v>
      </c>
      <c r="DS40" s="10"/>
      <c r="DT40" s="5" t="s">
        <v>392</v>
      </c>
      <c r="DU40" s="10"/>
      <c r="DV40" s="10" t="s">
        <v>465</v>
      </c>
      <c r="DW40" s="10"/>
      <c r="DX40" s="10"/>
      <c r="DY40" s="10" t="s">
        <v>466</v>
      </c>
      <c r="DZ40" s="10"/>
      <c r="EA40" s="10" t="s">
        <v>467</v>
      </c>
      <c r="EB40" s="10"/>
      <c r="EC40" s="9" t="s">
        <v>468</v>
      </c>
      <c r="ED40" s="10"/>
      <c r="EE40" s="5" t="s">
        <v>264</v>
      </c>
      <c r="EF40" s="10"/>
      <c r="EG40" s="10"/>
      <c r="EH40" s="2" t="s">
        <v>264</v>
      </c>
    </row>
    <row r="41" spans="1:138" ht="12" customHeight="1" thickBot="1">
      <c r="A41" s="2">
        <v>139</v>
      </c>
      <c r="B41" s="20">
        <v>42767.814398148148</v>
      </c>
      <c r="C41" s="2">
        <v>40</v>
      </c>
      <c r="D41" s="2">
        <v>591</v>
      </c>
      <c r="E41" s="2" t="b">
        <v>0</v>
      </c>
      <c r="F41" s="2" t="s">
        <v>261</v>
      </c>
      <c r="G41" s="2" t="s">
        <v>262</v>
      </c>
      <c r="H41" s="3">
        <f t="shared" si="0"/>
        <v>0</v>
      </c>
      <c r="I41" s="4">
        <f t="shared" si="5"/>
        <v>0</v>
      </c>
      <c r="J41" s="4">
        <f t="shared" si="5"/>
        <v>0</v>
      </c>
      <c r="K41" s="4" t="str">
        <f t="shared" si="2"/>
        <v/>
      </c>
      <c r="L41" s="4">
        <f t="shared" si="3"/>
        <v>0</v>
      </c>
      <c r="M41" s="5" t="s">
        <v>263</v>
      </c>
      <c r="N41" s="5" t="s">
        <v>264</v>
      </c>
      <c r="O41" s="5" t="s">
        <v>264</v>
      </c>
      <c r="P41" s="5" t="s">
        <v>279</v>
      </c>
      <c r="Q41" s="5" t="s">
        <v>469</v>
      </c>
      <c r="R41" s="6" t="s">
        <v>268</v>
      </c>
      <c r="S41" s="5" t="s">
        <v>268</v>
      </c>
      <c r="U41" s="6"/>
      <c r="V41" s="7"/>
      <c r="W41" s="5"/>
      <c r="X41" s="5" t="s">
        <v>470</v>
      </c>
      <c r="Y41" s="5" t="s">
        <v>273</v>
      </c>
      <c r="Z41" s="6">
        <v>18</v>
      </c>
      <c r="AA41" s="8">
        <f t="shared" si="4"/>
        <v>10</v>
      </c>
      <c r="AB41" s="2" t="s">
        <v>471</v>
      </c>
      <c r="AC41" s="6" t="s">
        <v>403</v>
      </c>
      <c r="AD41" s="6" t="s">
        <v>403</v>
      </c>
      <c r="AE41" s="9" t="s">
        <v>472</v>
      </c>
      <c r="AG41" s="6" t="s">
        <v>276</v>
      </c>
      <c r="AI41" s="5"/>
      <c r="AJ41" s="5"/>
      <c r="AL41" s="5"/>
      <c r="AM41" s="6">
        <v>3</v>
      </c>
      <c r="AN41" s="5" t="s">
        <v>268</v>
      </c>
      <c r="AO41" s="8"/>
      <c r="AP41" s="6" t="s">
        <v>277</v>
      </c>
      <c r="AQ41" s="5" t="s">
        <v>277</v>
      </c>
      <c r="AR41" s="2" t="s">
        <v>300</v>
      </c>
      <c r="AT41" s="2" t="s">
        <v>473</v>
      </c>
      <c r="AU41" s="2" t="s">
        <v>474</v>
      </c>
      <c r="AV41" s="21">
        <v>168</v>
      </c>
      <c r="AW41" s="2" t="s">
        <v>268</v>
      </c>
      <c r="AX41" s="2">
        <v>2016</v>
      </c>
      <c r="AY41" s="2">
        <v>17</v>
      </c>
      <c r="AZ41" s="2" t="s">
        <v>475</v>
      </c>
      <c r="BA41" s="2" t="s">
        <v>345</v>
      </c>
      <c r="BC41" s="2" t="s">
        <v>294</v>
      </c>
      <c r="BE41" s="5" t="s">
        <v>346</v>
      </c>
      <c r="BF41" s="5" t="s">
        <v>268</v>
      </c>
      <c r="BH41" s="5" t="s">
        <v>268</v>
      </c>
      <c r="BI41" s="5"/>
      <c r="BK41" s="10"/>
      <c r="BL41" s="5"/>
      <c r="BM41" s="10"/>
      <c r="BN41" s="5"/>
      <c r="BO41" s="5"/>
      <c r="BP41" s="10"/>
      <c r="BQ41" s="5"/>
      <c r="BR41" s="5"/>
      <c r="BS41" s="10"/>
      <c r="BT41" s="5"/>
      <c r="BU41" s="5"/>
      <c r="BV41" s="10"/>
      <c r="BW41" s="9"/>
      <c r="BZ41" s="5"/>
      <c r="CA41" s="10"/>
      <c r="CC41" s="10"/>
      <c r="CD41" s="5"/>
      <c r="CE41" s="10"/>
      <c r="CF41" s="5"/>
      <c r="CG41" s="10"/>
      <c r="CH41" s="5"/>
      <c r="CI41" s="10"/>
      <c r="CJ41" s="10"/>
      <c r="CK41" s="10"/>
      <c r="CM41" s="5"/>
      <c r="CN41" s="5"/>
      <c r="CO41" s="5"/>
      <c r="CP41" s="5"/>
      <c r="CR41" s="5"/>
      <c r="CS41" s="10"/>
      <c r="CT41" s="5"/>
      <c r="CU41" s="5"/>
      <c r="CV41" s="5"/>
      <c r="CW41" s="5"/>
      <c r="CY41" s="10"/>
      <c r="CZ41" s="10"/>
      <c r="DA41" s="10"/>
      <c r="DB41" s="10"/>
      <c r="DC41" s="5"/>
      <c r="DD41" s="10"/>
      <c r="DE41" s="10"/>
      <c r="DH41" s="5"/>
      <c r="DL41" s="10"/>
      <c r="DO41" s="10"/>
      <c r="DP41" s="5"/>
      <c r="DQ41" s="10"/>
      <c r="DR41" s="5"/>
      <c r="DS41" s="10"/>
      <c r="DT41" s="5"/>
      <c r="DU41" s="10"/>
      <c r="DV41" s="10"/>
      <c r="DW41" s="10"/>
      <c r="DX41" s="10"/>
      <c r="DY41" s="10"/>
      <c r="DZ41" s="10"/>
      <c r="EA41" s="10"/>
      <c r="EB41" s="10"/>
      <c r="EC41" s="9"/>
      <c r="ED41" s="10"/>
      <c r="EE41" s="5"/>
      <c r="EF41" s="10"/>
      <c r="EG41" s="10"/>
    </row>
    <row r="42" spans="1:138" ht="12" customHeight="1" thickBot="1">
      <c r="A42" s="2">
        <v>140</v>
      </c>
      <c r="B42" s="20">
        <v>42640.588229166664</v>
      </c>
      <c r="C42" s="2">
        <v>58</v>
      </c>
      <c r="D42" s="2">
        <v>596</v>
      </c>
      <c r="E42" s="2" t="b">
        <v>0</v>
      </c>
      <c r="F42" s="2" t="s">
        <v>261</v>
      </c>
      <c r="G42" s="2" t="s">
        <v>262</v>
      </c>
      <c r="H42" s="3">
        <f t="shared" si="0"/>
        <v>0</v>
      </c>
      <c r="I42" s="4">
        <f t="shared" si="5"/>
        <v>0</v>
      </c>
      <c r="J42" s="4">
        <f t="shared" si="5"/>
        <v>0</v>
      </c>
      <c r="K42" s="4" t="str">
        <f t="shared" si="2"/>
        <v/>
      </c>
      <c r="L42" s="4">
        <f t="shared" si="3"/>
        <v>0</v>
      </c>
      <c r="M42" s="5" t="s">
        <v>263</v>
      </c>
      <c r="N42" s="5" t="s">
        <v>264</v>
      </c>
      <c r="O42" s="5" t="s">
        <v>264</v>
      </c>
      <c r="P42" s="5" t="s">
        <v>265</v>
      </c>
      <c r="Q42" s="5"/>
      <c r="R42" s="6"/>
      <c r="S42" s="5" t="s">
        <v>264</v>
      </c>
      <c r="T42" s="2" t="s">
        <v>286</v>
      </c>
      <c r="U42" s="6"/>
      <c r="V42" s="7"/>
      <c r="W42" s="5" t="s">
        <v>476</v>
      </c>
      <c r="X42" s="5" t="s">
        <v>477</v>
      </c>
      <c r="Y42" s="5" t="s">
        <v>273</v>
      </c>
      <c r="Z42" s="6">
        <v>29</v>
      </c>
      <c r="AA42" s="8">
        <f t="shared" si="4"/>
        <v>20</v>
      </c>
      <c r="AB42" s="2" t="s">
        <v>478</v>
      </c>
      <c r="AC42" s="6" t="s">
        <v>283</v>
      </c>
      <c r="AD42" s="6" t="s">
        <v>274</v>
      </c>
      <c r="AE42" s="9" t="s">
        <v>275</v>
      </c>
      <c r="AG42" s="6" t="s">
        <v>276</v>
      </c>
      <c r="AI42" s="5"/>
      <c r="AJ42" s="5"/>
      <c r="AL42" s="5"/>
      <c r="AM42" s="6">
        <v>2</v>
      </c>
      <c r="AN42" s="5" t="s">
        <v>264</v>
      </c>
      <c r="AO42" s="23" t="s">
        <v>479</v>
      </c>
      <c r="AP42" s="6" t="s">
        <v>277</v>
      </c>
      <c r="AQ42" s="5" t="s">
        <v>277</v>
      </c>
      <c r="AR42" s="2" t="s">
        <v>300</v>
      </c>
      <c r="AT42" s="2" t="s">
        <v>480</v>
      </c>
      <c r="AU42" s="2" t="s">
        <v>481</v>
      </c>
      <c r="AV42" s="21">
        <v>24</v>
      </c>
      <c r="AW42" s="2" t="s">
        <v>264</v>
      </c>
      <c r="BC42" s="2" t="s">
        <v>482</v>
      </c>
      <c r="BE42" s="5" t="s">
        <v>316</v>
      </c>
      <c r="BF42" s="5"/>
      <c r="BH42" s="5" t="s">
        <v>306</v>
      </c>
      <c r="BI42" s="5"/>
      <c r="BK42" s="10"/>
      <c r="BL42" s="5"/>
      <c r="BM42" s="10"/>
      <c r="BN42" s="5"/>
      <c r="BO42" s="5"/>
      <c r="BP42" s="10"/>
      <c r="BQ42" s="5"/>
      <c r="BR42" s="5"/>
      <c r="BS42" s="10"/>
      <c r="BT42" s="5"/>
      <c r="BU42" s="5"/>
      <c r="BV42" s="10"/>
      <c r="BW42" s="9" t="s">
        <v>323</v>
      </c>
      <c r="BX42" s="2" t="s">
        <v>483</v>
      </c>
      <c r="BZ42" s="5" t="s">
        <v>308</v>
      </c>
      <c r="CA42" s="10" t="s">
        <v>484</v>
      </c>
      <c r="CB42" s="2" t="s">
        <v>309</v>
      </c>
      <c r="CC42" s="10" t="s">
        <v>485</v>
      </c>
      <c r="CD42" s="5" t="s">
        <v>310</v>
      </c>
      <c r="CE42" s="10" t="s">
        <v>486</v>
      </c>
      <c r="CF42" s="5" t="s">
        <v>309</v>
      </c>
      <c r="CG42" s="10" t="s">
        <v>487</v>
      </c>
      <c r="CH42" s="5"/>
      <c r="CI42" s="10"/>
      <c r="CJ42" s="10"/>
      <c r="CK42" s="10"/>
      <c r="CM42" s="5"/>
      <c r="CN42" s="5"/>
      <c r="CO42" s="5"/>
      <c r="CP42" s="5"/>
      <c r="CR42" s="5"/>
      <c r="CS42" s="10"/>
      <c r="CT42" s="5"/>
      <c r="CU42" s="5"/>
      <c r="CV42" s="5"/>
      <c r="CW42" s="5"/>
      <c r="CY42" s="10"/>
      <c r="CZ42" s="10"/>
      <c r="DA42" s="10"/>
      <c r="DB42" s="10"/>
      <c r="DC42" s="5"/>
      <c r="DD42" s="10"/>
      <c r="DE42" s="10"/>
      <c r="DH42" s="5"/>
      <c r="DL42" s="10"/>
      <c r="DO42" s="10"/>
      <c r="DP42" s="5"/>
      <c r="DQ42" s="10"/>
      <c r="DR42" s="5"/>
      <c r="DS42" s="10"/>
      <c r="DT42" s="5"/>
      <c r="DU42" s="10"/>
      <c r="DV42" s="10"/>
      <c r="DW42" s="10"/>
      <c r="DX42" s="10"/>
      <c r="DY42" s="10"/>
      <c r="DZ42" s="10"/>
      <c r="EA42" s="10"/>
      <c r="EB42" s="10"/>
      <c r="EC42" s="9"/>
      <c r="ED42" s="10"/>
      <c r="EE42" s="5"/>
      <c r="EF42" s="10"/>
      <c r="EG42" s="10"/>
    </row>
    <row r="43" spans="1:138" ht="12" customHeight="1" thickBot="1">
      <c r="A43" s="2">
        <v>141</v>
      </c>
      <c r="B43" s="20">
        <v>42804.50199074074</v>
      </c>
      <c r="C43" s="2">
        <v>42</v>
      </c>
      <c r="D43" s="2">
        <v>639</v>
      </c>
      <c r="E43" s="2" t="b">
        <v>0</v>
      </c>
      <c r="F43" s="2" t="s">
        <v>261</v>
      </c>
      <c r="G43" s="2" t="s">
        <v>262</v>
      </c>
      <c r="H43" s="3">
        <f t="shared" si="0"/>
        <v>0</v>
      </c>
      <c r="I43" s="4">
        <f t="shared" si="5"/>
        <v>0</v>
      </c>
      <c r="J43" s="4">
        <f t="shared" si="5"/>
        <v>0</v>
      </c>
      <c r="K43" s="4" t="str">
        <f t="shared" si="2"/>
        <v/>
      </c>
      <c r="L43" s="4">
        <f t="shared" si="3"/>
        <v>0</v>
      </c>
      <c r="M43" s="5" t="s">
        <v>263</v>
      </c>
      <c r="N43" s="5" t="s">
        <v>264</v>
      </c>
      <c r="O43" s="5" t="s">
        <v>264</v>
      </c>
      <c r="P43" s="5" t="s">
        <v>267</v>
      </c>
      <c r="Q43" s="5"/>
      <c r="R43" s="6" t="s">
        <v>264</v>
      </c>
      <c r="S43" s="5" t="s">
        <v>264</v>
      </c>
      <c r="T43" s="2" t="s">
        <v>286</v>
      </c>
      <c r="U43" s="6"/>
      <c r="V43" s="7"/>
      <c r="W43" s="5" t="s">
        <v>488</v>
      </c>
      <c r="X43" s="5" t="s">
        <v>272</v>
      </c>
      <c r="Y43" s="5" t="s">
        <v>273</v>
      </c>
      <c r="Z43" s="6">
        <v>62</v>
      </c>
      <c r="AA43" s="8">
        <f t="shared" si="4"/>
        <v>60</v>
      </c>
      <c r="AB43" s="2">
        <v>56</v>
      </c>
      <c r="AC43" s="6" t="s">
        <v>291</v>
      </c>
      <c r="AD43" s="6" t="s">
        <v>291</v>
      </c>
      <c r="AE43" s="9" t="s">
        <v>275</v>
      </c>
      <c r="AG43" s="6" t="s">
        <v>489</v>
      </c>
      <c r="AI43" s="5" t="s">
        <v>268</v>
      </c>
      <c r="AJ43" s="5" t="s">
        <v>268</v>
      </c>
      <c r="AL43" s="5" t="s">
        <v>268</v>
      </c>
      <c r="AM43" s="6">
        <v>2</v>
      </c>
      <c r="AN43" s="5" t="s">
        <v>268</v>
      </c>
      <c r="AO43" s="8"/>
      <c r="AP43" s="6" t="s">
        <v>293</v>
      </c>
      <c r="AQ43" s="5" t="s">
        <v>293</v>
      </c>
      <c r="AR43" s="2" t="s">
        <v>264</v>
      </c>
      <c r="AV43" s="18"/>
      <c r="AW43" s="2" t="s">
        <v>264</v>
      </c>
      <c r="BC43" s="2" t="s">
        <v>397</v>
      </c>
      <c r="BE43" s="5" t="s">
        <v>280</v>
      </c>
      <c r="BF43" s="5"/>
      <c r="BH43" s="5" t="s">
        <v>317</v>
      </c>
      <c r="BI43" s="5" t="s">
        <v>413</v>
      </c>
      <c r="BJ43" s="2" t="s">
        <v>264</v>
      </c>
      <c r="BK43" s="10"/>
      <c r="BL43" s="5" t="s">
        <v>318</v>
      </c>
      <c r="BM43" s="10" t="s">
        <v>490</v>
      </c>
      <c r="BN43" s="5"/>
      <c r="BO43" s="5"/>
      <c r="BP43" s="10"/>
      <c r="BQ43" s="5"/>
      <c r="BR43" s="5"/>
      <c r="BS43" s="10"/>
      <c r="BT43" s="5"/>
      <c r="BU43" s="5"/>
      <c r="BV43" s="10"/>
      <c r="BW43" s="9"/>
      <c r="BZ43" s="5"/>
      <c r="CA43" s="10"/>
      <c r="CC43" s="10"/>
      <c r="CD43" s="5"/>
      <c r="CE43" s="10"/>
      <c r="CF43" s="5"/>
      <c r="CG43" s="10"/>
      <c r="CH43" s="5"/>
      <c r="CI43" s="10"/>
      <c r="CJ43" s="10"/>
      <c r="CK43" s="10"/>
      <c r="CM43" s="5"/>
      <c r="CN43" s="5"/>
      <c r="CO43" s="5"/>
      <c r="CP43" s="5"/>
      <c r="CR43" s="5"/>
      <c r="CS43" s="10"/>
      <c r="CT43" s="5"/>
      <c r="CU43" s="5"/>
      <c r="CV43" s="5"/>
      <c r="CW43" s="5"/>
      <c r="CY43" s="10"/>
      <c r="CZ43" s="10"/>
      <c r="DA43" s="10"/>
      <c r="DB43" s="10"/>
      <c r="DC43" s="5"/>
      <c r="DD43" s="10"/>
      <c r="DE43" s="10"/>
      <c r="DH43" s="5"/>
      <c r="DL43" s="10"/>
      <c r="DO43" s="10"/>
      <c r="DP43" s="5"/>
      <c r="DQ43" s="10"/>
      <c r="DR43" s="5"/>
      <c r="DS43" s="10"/>
      <c r="DT43" s="5"/>
      <c r="DU43" s="10"/>
      <c r="DV43" s="10"/>
      <c r="DW43" s="10"/>
      <c r="DX43" s="10"/>
      <c r="DY43" s="10"/>
      <c r="DZ43" s="10"/>
      <c r="EA43" s="10"/>
      <c r="EB43" s="10"/>
      <c r="EC43" s="9"/>
      <c r="ED43" s="10"/>
      <c r="EE43" s="5"/>
      <c r="EF43" s="10"/>
      <c r="EG43" s="10"/>
    </row>
    <row r="44" spans="1:138" ht="12" customHeight="1" thickBot="1">
      <c r="A44" s="2">
        <v>142</v>
      </c>
      <c r="B44" s="20">
        <v>42601.394270833334</v>
      </c>
      <c r="C44" s="2">
        <v>70</v>
      </c>
      <c r="D44" s="2">
        <v>644</v>
      </c>
      <c r="E44" s="2" t="b">
        <v>0</v>
      </c>
      <c r="F44" s="2" t="s">
        <v>261</v>
      </c>
      <c r="G44" s="2" t="s">
        <v>262</v>
      </c>
      <c r="H44" s="3">
        <f t="shared" si="0"/>
        <v>0</v>
      </c>
      <c r="I44" s="4">
        <f t="shared" si="5"/>
        <v>0</v>
      </c>
      <c r="J44" s="4">
        <f t="shared" si="5"/>
        <v>0</v>
      </c>
      <c r="K44" s="4" t="str">
        <f t="shared" si="2"/>
        <v/>
      </c>
      <c r="L44" s="4">
        <f t="shared" si="3"/>
        <v>0</v>
      </c>
      <c r="M44" s="5" t="s">
        <v>270</v>
      </c>
      <c r="N44" s="5" t="s">
        <v>264</v>
      </c>
      <c r="O44" s="5" t="s">
        <v>264</v>
      </c>
      <c r="P44" s="5" t="s">
        <v>267</v>
      </c>
      <c r="Q44" s="5"/>
      <c r="R44" s="6" t="s">
        <v>264</v>
      </c>
      <c r="S44" s="5" t="s">
        <v>264</v>
      </c>
      <c r="T44" s="2" t="s">
        <v>286</v>
      </c>
      <c r="U44" s="6"/>
      <c r="V44" s="7"/>
      <c r="W44" s="5" t="s">
        <v>491</v>
      </c>
      <c r="X44" s="5" t="s">
        <v>269</v>
      </c>
      <c r="Y44" s="5" t="s">
        <v>273</v>
      </c>
      <c r="Z44" s="6">
        <v>37</v>
      </c>
      <c r="AA44" s="8">
        <f t="shared" si="4"/>
        <v>30</v>
      </c>
      <c r="AC44" s="6" t="s">
        <v>334</v>
      </c>
      <c r="AD44" s="6"/>
      <c r="AE44" s="9" t="s">
        <v>492</v>
      </c>
      <c r="AG44" s="6" t="s">
        <v>284</v>
      </c>
      <c r="AI44" s="5"/>
      <c r="AJ44" s="5" t="s">
        <v>268</v>
      </c>
      <c r="AL44" s="5" t="s">
        <v>264</v>
      </c>
      <c r="AM44" s="6">
        <v>2</v>
      </c>
      <c r="AN44" s="5" t="s">
        <v>264</v>
      </c>
      <c r="AO44" s="23" t="s">
        <v>493</v>
      </c>
      <c r="AP44" s="6" t="s">
        <v>313</v>
      </c>
      <c r="AQ44" s="5"/>
      <c r="AR44" s="2" t="s">
        <v>264</v>
      </c>
      <c r="AV44" s="18"/>
      <c r="AW44" s="2" t="s">
        <v>264</v>
      </c>
      <c r="BC44" s="2" t="s">
        <v>294</v>
      </c>
      <c r="BE44" s="5" t="s">
        <v>295</v>
      </c>
      <c r="BF44" s="5"/>
      <c r="BH44" s="5" t="s">
        <v>268</v>
      </c>
      <c r="BI44" s="5"/>
      <c r="BK44" s="10"/>
      <c r="BL44" s="5" t="s">
        <v>318</v>
      </c>
      <c r="BM44" s="10"/>
      <c r="BN44" s="5" t="s">
        <v>296</v>
      </c>
      <c r="BO44" s="5" t="s">
        <v>264</v>
      </c>
      <c r="BP44" s="10"/>
      <c r="BQ44" s="5" t="s">
        <v>318</v>
      </c>
      <c r="BR44" s="5" t="s">
        <v>264</v>
      </c>
      <c r="BS44" s="10"/>
      <c r="BT44" s="5" t="s">
        <v>318</v>
      </c>
      <c r="BU44" s="5" t="s">
        <v>264</v>
      </c>
      <c r="BV44" s="10"/>
      <c r="BW44" s="9" t="s">
        <v>425</v>
      </c>
      <c r="BZ44" s="5" t="s">
        <v>494</v>
      </c>
      <c r="CA44" s="10" t="s">
        <v>495</v>
      </c>
      <c r="CB44" s="2" t="s">
        <v>318</v>
      </c>
      <c r="CC44" s="10"/>
      <c r="CD44" s="5" t="s">
        <v>496</v>
      </c>
      <c r="CE44" s="10"/>
      <c r="CF44" s="5" t="s">
        <v>318</v>
      </c>
      <c r="CG44" s="10"/>
      <c r="CH44" s="5" t="s">
        <v>318</v>
      </c>
      <c r="CI44" s="10"/>
      <c r="CJ44" s="10" t="s">
        <v>264</v>
      </c>
      <c r="CK44" s="10"/>
      <c r="CL44" s="2" t="s">
        <v>296</v>
      </c>
      <c r="CM44" s="5" t="s">
        <v>383</v>
      </c>
      <c r="CN44" s="5" t="s">
        <v>384</v>
      </c>
      <c r="CO44" s="5" t="s">
        <v>384</v>
      </c>
      <c r="CP44" s="5" t="s">
        <v>384</v>
      </c>
      <c r="CQ44" s="2" t="s">
        <v>384</v>
      </c>
      <c r="CR44" s="5" t="s">
        <v>268</v>
      </c>
      <c r="CS44" s="10"/>
      <c r="CT44" s="5" t="s">
        <v>264</v>
      </c>
      <c r="CU44" s="5" t="s">
        <v>264</v>
      </c>
      <c r="CV44" s="5" t="s">
        <v>264</v>
      </c>
      <c r="CW44" s="5" t="s">
        <v>264</v>
      </c>
      <c r="CX44" s="2" t="s">
        <v>268</v>
      </c>
      <c r="CY44" s="10"/>
      <c r="CZ44" s="10"/>
      <c r="DA44" s="10"/>
      <c r="DB44" s="10"/>
      <c r="DC44" s="5"/>
      <c r="DD44" s="10"/>
      <c r="DE44" s="10"/>
      <c r="DH44" s="5"/>
      <c r="DL44" s="10"/>
      <c r="DO44" s="10"/>
      <c r="DP44" s="5"/>
      <c r="DQ44" s="10"/>
      <c r="DR44" s="5"/>
      <c r="DS44" s="10"/>
      <c r="DT44" s="5"/>
      <c r="DU44" s="10"/>
      <c r="DV44" s="10"/>
      <c r="DW44" s="10"/>
      <c r="DX44" s="10"/>
      <c r="DY44" s="10"/>
      <c r="DZ44" s="10"/>
      <c r="EA44" s="10"/>
      <c r="EB44" s="10"/>
      <c r="EC44" s="9"/>
      <c r="ED44" s="10"/>
      <c r="EE44" s="5"/>
      <c r="EF44" s="10"/>
      <c r="EG44" s="10"/>
    </row>
    <row r="45" spans="1:138" ht="12" customHeight="1" thickBot="1">
      <c r="A45" s="2">
        <v>143</v>
      </c>
      <c r="B45" s="20">
        <v>42639.484780092593</v>
      </c>
      <c r="C45" s="2">
        <v>51</v>
      </c>
      <c r="D45" s="2">
        <v>655</v>
      </c>
      <c r="E45" s="2" t="b">
        <v>0</v>
      </c>
      <c r="F45" s="2" t="s">
        <v>261</v>
      </c>
      <c r="G45" s="2" t="s">
        <v>262</v>
      </c>
      <c r="H45" s="3">
        <f t="shared" si="0"/>
        <v>0</v>
      </c>
      <c r="I45" s="4">
        <f t="shared" si="5"/>
        <v>0</v>
      </c>
      <c r="J45" s="4">
        <f t="shared" si="5"/>
        <v>0</v>
      </c>
      <c r="K45" s="4" t="str">
        <f t="shared" si="2"/>
        <v/>
      </c>
      <c r="L45" s="4">
        <f t="shared" si="3"/>
        <v>0</v>
      </c>
      <c r="M45" s="5" t="s">
        <v>270</v>
      </c>
      <c r="N45" s="5" t="s">
        <v>264</v>
      </c>
      <c r="O45" s="5" t="s">
        <v>264</v>
      </c>
      <c r="P45" s="5" t="s">
        <v>267</v>
      </c>
      <c r="Q45" s="5"/>
      <c r="R45" s="6" t="s">
        <v>264</v>
      </c>
      <c r="S45" s="5" t="s">
        <v>268</v>
      </c>
      <c r="U45" s="6"/>
      <c r="V45" s="7"/>
      <c r="W45" s="5"/>
      <c r="X45" s="5" t="s">
        <v>272</v>
      </c>
      <c r="Y45" s="5" t="s">
        <v>273</v>
      </c>
      <c r="Z45" s="6">
        <v>35</v>
      </c>
      <c r="AA45" s="8">
        <f t="shared" si="4"/>
        <v>30</v>
      </c>
      <c r="AC45" s="6" t="s">
        <v>274</v>
      </c>
      <c r="AD45" s="6"/>
      <c r="AE45" s="9" t="s">
        <v>275</v>
      </c>
      <c r="AG45" s="6" t="s">
        <v>284</v>
      </c>
      <c r="AI45" s="5"/>
      <c r="AJ45" s="5" t="s">
        <v>268</v>
      </c>
      <c r="AL45" s="5" t="s">
        <v>268</v>
      </c>
      <c r="AM45" s="6">
        <v>2</v>
      </c>
      <c r="AN45" s="5" t="s">
        <v>264</v>
      </c>
      <c r="AO45" s="8" t="s">
        <v>497</v>
      </c>
      <c r="AP45" s="6" t="s">
        <v>405</v>
      </c>
      <c r="AQ45" s="5"/>
      <c r="AR45" s="2" t="s">
        <v>264</v>
      </c>
      <c r="AV45" s="18"/>
      <c r="AW45" s="2" t="s">
        <v>264</v>
      </c>
      <c r="BC45" s="2" t="s">
        <v>498</v>
      </c>
      <c r="BD45" s="2" t="s">
        <v>499</v>
      </c>
      <c r="BE45" s="5" t="s">
        <v>316</v>
      </c>
      <c r="BF45" s="5"/>
      <c r="BH45" s="5" t="s">
        <v>281</v>
      </c>
      <c r="BI45" s="5" t="s">
        <v>413</v>
      </c>
      <c r="BJ45" s="2" t="s">
        <v>264</v>
      </c>
      <c r="BK45" s="10"/>
      <c r="BL45" s="5" t="s">
        <v>353</v>
      </c>
      <c r="BM45" s="10" t="s">
        <v>500</v>
      </c>
      <c r="BN45" s="5" t="s">
        <v>398</v>
      </c>
      <c r="BO45" s="5" t="s">
        <v>268</v>
      </c>
      <c r="BP45" s="10" t="s">
        <v>501</v>
      </c>
      <c r="BQ45" s="5" t="s">
        <v>413</v>
      </c>
      <c r="BR45" s="5" t="s">
        <v>264</v>
      </c>
      <c r="BS45" s="10"/>
      <c r="BT45" s="5" t="s">
        <v>318</v>
      </c>
      <c r="BU45" s="5" t="s">
        <v>268</v>
      </c>
      <c r="BV45" s="10" t="s">
        <v>502</v>
      </c>
      <c r="BW45" s="9" t="s">
        <v>425</v>
      </c>
      <c r="BZ45" s="5"/>
      <c r="CA45" s="10"/>
      <c r="CC45" s="10"/>
      <c r="CD45" s="5"/>
      <c r="CE45" s="10"/>
      <c r="CF45" s="5"/>
      <c r="CG45" s="10"/>
      <c r="CH45" s="5"/>
      <c r="CI45" s="10"/>
      <c r="CJ45" s="10"/>
      <c r="CK45" s="10"/>
      <c r="CM45" s="5"/>
      <c r="CN45" s="5"/>
      <c r="CO45" s="5"/>
      <c r="CP45" s="5"/>
      <c r="CR45" s="5"/>
      <c r="CS45" s="10"/>
      <c r="CT45" s="5"/>
      <c r="CU45" s="5"/>
      <c r="CV45" s="5"/>
      <c r="CW45" s="5"/>
      <c r="CY45" s="10"/>
      <c r="CZ45" s="10"/>
      <c r="DA45" s="10"/>
      <c r="DB45" s="10"/>
      <c r="DC45" s="5"/>
      <c r="DD45" s="10"/>
      <c r="DE45" s="10"/>
      <c r="DH45" s="5"/>
      <c r="DL45" s="10"/>
      <c r="DO45" s="10"/>
      <c r="DP45" s="5"/>
      <c r="DQ45" s="10"/>
      <c r="DR45" s="5"/>
      <c r="DS45" s="10"/>
      <c r="DT45" s="5"/>
      <c r="DU45" s="10"/>
      <c r="DV45" s="10"/>
      <c r="DW45" s="10"/>
      <c r="DX45" s="10"/>
      <c r="DY45" s="10"/>
      <c r="DZ45" s="10"/>
      <c r="EA45" s="10"/>
      <c r="EB45" s="10"/>
      <c r="EC45" s="9"/>
      <c r="ED45" s="10"/>
      <c r="EE45" s="5"/>
      <c r="EF45" s="10"/>
      <c r="EG45" s="10"/>
    </row>
    <row r="46" spans="1:138" ht="12" customHeight="1" thickBot="1">
      <c r="A46" s="2">
        <v>144</v>
      </c>
      <c r="B46" s="20">
        <v>42767.823634259257</v>
      </c>
      <c r="C46" s="2">
        <v>99</v>
      </c>
      <c r="D46" s="2">
        <v>657</v>
      </c>
      <c r="E46" s="2" t="b">
        <v>0</v>
      </c>
      <c r="F46" s="2" t="s">
        <v>261</v>
      </c>
      <c r="G46" s="2" t="s">
        <v>262</v>
      </c>
      <c r="H46" s="3">
        <f t="shared" si="0"/>
        <v>0</v>
      </c>
      <c r="I46" s="4">
        <f t="shared" si="5"/>
        <v>0</v>
      </c>
      <c r="J46" s="4">
        <f t="shared" si="5"/>
        <v>0</v>
      </c>
      <c r="K46" s="4" t="str">
        <f t="shared" si="2"/>
        <v/>
      </c>
      <c r="L46" s="4">
        <f t="shared" si="3"/>
        <v>0</v>
      </c>
      <c r="M46" s="5" t="s">
        <v>263</v>
      </c>
      <c r="N46" s="5" t="s">
        <v>264</v>
      </c>
      <c r="O46" s="5" t="s">
        <v>264</v>
      </c>
      <c r="P46" s="5" t="s">
        <v>267</v>
      </c>
      <c r="Q46" s="5"/>
      <c r="R46" s="6" t="s">
        <v>264</v>
      </c>
      <c r="S46" s="5" t="s">
        <v>268</v>
      </c>
      <c r="U46" s="6"/>
      <c r="V46" s="7"/>
      <c r="W46" s="5"/>
      <c r="X46" s="5" t="s">
        <v>269</v>
      </c>
      <c r="Y46" s="5" t="s">
        <v>273</v>
      </c>
      <c r="Z46" s="6">
        <v>51</v>
      </c>
      <c r="AA46" s="8">
        <f t="shared" si="4"/>
        <v>50</v>
      </c>
      <c r="AB46" s="2">
        <v>49</v>
      </c>
      <c r="AC46" s="6" t="s">
        <v>291</v>
      </c>
      <c r="AD46" s="6" t="s">
        <v>291</v>
      </c>
      <c r="AE46" s="9" t="s">
        <v>275</v>
      </c>
      <c r="AG46" s="6" t="s">
        <v>489</v>
      </c>
      <c r="AI46" s="5" t="s">
        <v>268</v>
      </c>
      <c r="AJ46" s="5" t="s">
        <v>264</v>
      </c>
      <c r="AL46" s="5"/>
      <c r="AM46" s="6"/>
      <c r="AN46" s="5"/>
      <c r="AO46" s="8"/>
      <c r="AP46" s="6"/>
      <c r="AQ46" s="5"/>
      <c r="AR46" s="2" t="s">
        <v>264</v>
      </c>
      <c r="AV46" s="18"/>
      <c r="AW46" s="2" t="s">
        <v>264</v>
      </c>
      <c r="BC46" s="2" t="s">
        <v>294</v>
      </c>
      <c r="BE46" s="5" t="s">
        <v>316</v>
      </c>
      <c r="BF46" s="5"/>
      <c r="BH46" s="5" t="s">
        <v>317</v>
      </c>
      <c r="BI46" s="5" t="s">
        <v>296</v>
      </c>
      <c r="BJ46" s="2" t="s">
        <v>268</v>
      </c>
      <c r="BK46" s="27" t="s">
        <v>503</v>
      </c>
      <c r="BL46" s="5" t="s">
        <v>372</v>
      </c>
      <c r="BM46" s="10" t="s">
        <v>504</v>
      </c>
      <c r="BN46" s="5" t="s">
        <v>296</v>
      </c>
      <c r="BO46" s="5" t="s">
        <v>268</v>
      </c>
      <c r="BP46" s="10"/>
      <c r="BQ46" s="5"/>
      <c r="BR46" s="5"/>
      <c r="BS46" s="10"/>
      <c r="BT46" s="5" t="s">
        <v>318</v>
      </c>
      <c r="BU46" s="5" t="s">
        <v>268</v>
      </c>
      <c r="BV46" s="10"/>
      <c r="BW46" s="9" t="s">
        <v>425</v>
      </c>
      <c r="BZ46" s="5" t="s">
        <v>494</v>
      </c>
      <c r="CA46" s="10"/>
      <c r="CB46" s="2" t="s">
        <v>326</v>
      </c>
      <c r="CC46" s="10"/>
      <c r="CD46" s="5" t="s">
        <v>310</v>
      </c>
      <c r="CE46" s="10"/>
      <c r="CF46" s="5" t="s">
        <v>326</v>
      </c>
      <c r="CG46" s="10"/>
      <c r="CH46" s="5" t="s">
        <v>353</v>
      </c>
      <c r="CI46" s="10"/>
      <c r="CJ46" s="10"/>
      <c r="CK46" s="10"/>
      <c r="CL46" s="2" t="s">
        <v>353</v>
      </c>
      <c r="CM46" s="5" t="s">
        <v>383</v>
      </c>
      <c r="CN46" s="5" t="s">
        <v>384</v>
      </c>
      <c r="CO46" s="5" t="s">
        <v>385</v>
      </c>
      <c r="CP46" s="5" t="s">
        <v>385</v>
      </c>
      <c r="CQ46" s="2" t="s">
        <v>386</v>
      </c>
      <c r="CR46" s="5" t="s">
        <v>264</v>
      </c>
      <c r="CS46" s="10"/>
      <c r="CT46" s="5" t="s">
        <v>427</v>
      </c>
      <c r="CU46" s="5" t="s">
        <v>268</v>
      </c>
      <c r="CV46" s="5" t="s">
        <v>268</v>
      </c>
      <c r="CW46" s="5" t="s">
        <v>268</v>
      </c>
      <c r="CY46" s="10" t="s">
        <v>505</v>
      </c>
      <c r="CZ46" s="10" t="s">
        <v>506</v>
      </c>
      <c r="DA46" s="10"/>
      <c r="DB46" s="10"/>
      <c r="DC46" s="5" t="s">
        <v>464</v>
      </c>
      <c r="DD46" s="10"/>
      <c r="DE46" s="10"/>
      <c r="DH46" s="5"/>
      <c r="DL46" s="10"/>
      <c r="DO46" s="10"/>
      <c r="DP46" s="5" t="s">
        <v>268</v>
      </c>
      <c r="DQ46" s="10"/>
      <c r="DR46" s="5" t="s">
        <v>268</v>
      </c>
      <c r="DS46" s="10"/>
      <c r="DT46" s="5" t="s">
        <v>268</v>
      </c>
      <c r="DU46" s="10"/>
      <c r="DV46" s="10"/>
      <c r="DW46" s="10"/>
      <c r="DX46" s="10"/>
      <c r="DY46" s="10"/>
      <c r="DZ46" s="10"/>
      <c r="EA46" s="10"/>
      <c r="EB46" s="10"/>
      <c r="EC46" s="9" t="s">
        <v>507</v>
      </c>
      <c r="ED46" s="10"/>
      <c r="EE46" s="5" t="s">
        <v>264</v>
      </c>
      <c r="EF46" s="10"/>
      <c r="EG46" s="10"/>
      <c r="EH46" s="2" t="s">
        <v>458</v>
      </c>
    </row>
    <row r="47" spans="1:138" ht="12" customHeight="1" thickBot="1">
      <c r="A47" s="2">
        <v>146</v>
      </c>
      <c r="B47" s="20">
        <v>42617.43204861111</v>
      </c>
      <c r="C47" s="2">
        <v>75</v>
      </c>
      <c r="D47" s="2">
        <v>689</v>
      </c>
      <c r="E47" s="2" t="b">
        <v>0</v>
      </c>
      <c r="F47" s="2" t="s">
        <v>261</v>
      </c>
      <c r="G47" s="2" t="s">
        <v>262</v>
      </c>
      <c r="H47" s="3">
        <f t="shared" si="0"/>
        <v>0</v>
      </c>
      <c r="I47" s="4">
        <f t="shared" si="5"/>
        <v>0</v>
      </c>
      <c r="J47" s="4">
        <f t="shared" si="5"/>
        <v>0</v>
      </c>
      <c r="K47" s="4" t="str">
        <f t="shared" si="2"/>
        <v/>
      </c>
      <c r="L47" s="4">
        <f t="shared" si="3"/>
        <v>0</v>
      </c>
      <c r="M47" s="5" t="s">
        <v>263</v>
      </c>
      <c r="N47" s="5" t="s">
        <v>264</v>
      </c>
      <c r="O47" s="5" t="s">
        <v>264</v>
      </c>
      <c r="P47" s="5" t="s">
        <v>265</v>
      </c>
      <c r="Q47" s="5"/>
      <c r="R47" s="6"/>
      <c r="S47" s="5" t="s">
        <v>264</v>
      </c>
      <c r="T47" s="2" t="s">
        <v>266</v>
      </c>
      <c r="U47" s="6">
        <v>2000</v>
      </c>
      <c r="V47" s="7"/>
      <c r="W47" s="5" t="s">
        <v>508</v>
      </c>
      <c r="X47" s="5" t="s">
        <v>272</v>
      </c>
      <c r="Y47" s="5" t="s">
        <v>273</v>
      </c>
      <c r="Z47" s="6">
        <v>51</v>
      </c>
      <c r="AA47" s="8">
        <f t="shared" si="4"/>
        <v>50</v>
      </c>
      <c r="AB47" s="2">
        <v>35</v>
      </c>
      <c r="AC47" s="6" t="s">
        <v>274</v>
      </c>
      <c r="AD47" s="6" t="s">
        <v>274</v>
      </c>
      <c r="AE47" s="9" t="s">
        <v>275</v>
      </c>
      <c r="AG47" s="6" t="s">
        <v>276</v>
      </c>
      <c r="AI47" s="5"/>
      <c r="AJ47" s="5"/>
      <c r="AL47" s="5"/>
      <c r="AM47" s="6">
        <v>2</v>
      </c>
      <c r="AN47" s="5" t="s">
        <v>264</v>
      </c>
      <c r="AO47" s="23" t="s">
        <v>509</v>
      </c>
      <c r="AP47" s="6" t="s">
        <v>277</v>
      </c>
      <c r="AQ47" s="5" t="s">
        <v>293</v>
      </c>
      <c r="AR47" s="2" t="s">
        <v>278</v>
      </c>
      <c r="AS47" s="2" t="s">
        <v>342</v>
      </c>
      <c r="AU47" s="2" t="s">
        <v>510</v>
      </c>
      <c r="AV47" s="21">
        <v>32</v>
      </c>
      <c r="AW47" s="2" t="s">
        <v>268</v>
      </c>
      <c r="AX47" s="2">
        <v>2000</v>
      </c>
      <c r="AY47" s="2">
        <v>3</v>
      </c>
      <c r="AZ47" s="2" t="s">
        <v>511</v>
      </c>
      <c r="BA47" s="2" t="s">
        <v>315</v>
      </c>
      <c r="BC47" s="2" t="s">
        <v>294</v>
      </c>
      <c r="BE47" s="5" t="s">
        <v>316</v>
      </c>
      <c r="BF47" s="5" t="s">
        <v>268</v>
      </c>
      <c r="BH47" s="5" t="s">
        <v>306</v>
      </c>
      <c r="BI47" s="5"/>
      <c r="BK47" s="10"/>
      <c r="BL47" s="5"/>
      <c r="BM47" s="10"/>
      <c r="BN47" s="5"/>
      <c r="BO47" s="5"/>
      <c r="BP47" s="10"/>
      <c r="BQ47" s="5"/>
      <c r="BR47" s="5"/>
      <c r="BS47" s="10"/>
      <c r="BT47" s="5"/>
      <c r="BU47" s="5"/>
      <c r="BV47" s="10"/>
      <c r="BW47" s="9" t="s">
        <v>425</v>
      </c>
      <c r="BZ47" s="5" t="s">
        <v>379</v>
      </c>
      <c r="CA47" s="10"/>
      <c r="CB47" s="2" t="s">
        <v>326</v>
      </c>
      <c r="CC47" s="10" t="s">
        <v>512</v>
      </c>
      <c r="CD47" s="5" t="s">
        <v>327</v>
      </c>
      <c r="CE47" s="10" t="s">
        <v>513</v>
      </c>
      <c r="CF47" s="5" t="s">
        <v>326</v>
      </c>
      <c r="CG47" s="10"/>
      <c r="CH47" s="5" t="s">
        <v>353</v>
      </c>
      <c r="CI47" s="10"/>
      <c r="CJ47" s="10"/>
      <c r="CK47" s="10"/>
      <c r="CM47" s="5"/>
      <c r="CN47" s="5"/>
      <c r="CO47" s="5"/>
      <c r="CP47" s="5"/>
      <c r="CR47" s="5"/>
      <c r="CS47" s="10"/>
      <c r="CT47" s="5"/>
      <c r="CU47" s="5"/>
      <c r="CV47" s="5"/>
      <c r="CW47" s="5"/>
      <c r="CY47" s="10"/>
      <c r="CZ47" s="10"/>
      <c r="DA47" s="10"/>
      <c r="DB47" s="10"/>
      <c r="DC47" s="5"/>
      <c r="DD47" s="10"/>
      <c r="DE47" s="10"/>
      <c r="DH47" s="5"/>
      <c r="DL47" s="10"/>
      <c r="DO47" s="10"/>
      <c r="DP47" s="5"/>
      <c r="DQ47" s="10"/>
      <c r="DR47" s="5"/>
      <c r="DS47" s="10"/>
      <c r="DT47" s="5"/>
      <c r="DU47" s="10"/>
      <c r="DV47" s="10"/>
      <c r="DW47" s="10"/>
      <c r="DX47" s="10"/>
      <c r="DY47" s="10"/>
      <c r="DZ47" s="10"/>
      <c r="EA47" s="10"/>
      <c r="EB47" s="10"/>
      <c r="EC47" s="9"/>
      <c r="ED47" s="10"/>
      <c r="EE47" s="5"/>
      <c r="EF47" s="10"/>
      <c r="EG47" s="10"/>
    </row>
    <row r="48" spans="1:138" ht="12" customHeight="1" thickBot="1">
      <c r="A48" s="2">
        <v>148</v>
      </c>
      <c r="B48" s="20">
        <v>42866.099826388891</v>
      </c>
      <c r="C48" s="2">
        <v>70</v>
      </c>
      <c r="D48" s="2">
        <v>721</v>
      </c>
      <c r="E48" s="2" t="b">
        <v>0</v>
      </c>
      <c r="F48" s="2" t="s">
        <v>261</v>
      </c>
      <c r="G48" s="2" t="s">
        <v>262</v>
      </c>
      <c r="H48" s="3">
        <f t="shared" si="0"/>
        <v>0</v>
      </c>
      <c r="I48" s="4">
        <f t="shared" si="5"/>
        <v>0</v>
      </c>
      <c r="J48" s="4">
        <f t="shared" si="5"/>
        <v>0</v>
      </c>
      <c r="K48" s="4" t="str">
        <f t="shared" si="2"/>
        <v/>
      </c>
      <c r="L48" s="4">
        <f t="shared" si="3"/>
        <v>0</v>
      </c>
      <c r="M48" s="5" t="s">
        <v>270</v>
      </c>
      <c r="N48" s="5" t="s">
        <v>264</v>
      </c>
      <c r="O48" s="5" t="s">
        <v>264</v>
      </c>
      <c r="P48" s="5" t="s">
        <v>267</v>
      </c>
      <c r="Q48" s="5"/>
      <c r="R48" s="6" t="s">
        <v>264</v>
      </c>
      <c r="S48" s="5" t="s">
        <v>268</v>
      </c>
      <c r="U48" s="6"/>
      <c r="V48" s="7"/>
      <c r="W48" s="5"/>
      <c r="X48" s="5" t="s">
        <v>272</v>
      </c>
      <c r="Y48" s="5" t="s">
        <v>273</v>
      </c>
      <c r="Z48" s="6">
        <v>54</v>
      </c>
      <c r="AA48" s="8">
        <f t="shared" si="4"/>
        <v>50</v>
      </c>
      <c r="AC48" s="6" t="s">
        <v>274</v>
      </c>
      <c r="AD48" s="6"/>
      <c r="AE48" s="9" t="s">
        <v>275</v>
      </c>
      <c r="AG48" s="6" t="s">
        <v>284</v>
      </c>
      <c r="AI48" s="5"/>
      <c r="AJ48" s="5" t="s">
        <v>264</v>
      </c>
      <c r="AL48" s="5"/>
      <c r="AM48" s="6"/>
      <c r="AN48" s="5"/>
      <c r="AO48" s="8"/>
      <c r="AP48" s="6"/>
      <c r="AQ48" s="5"/>
      <c r="AR48" s="2" t="s">
        <v>278</v>
      </c>
      <c r="AS48" s="2" t="s">
        <v>514</v>
      </c>
      <c r="AU48" s="2">
        <v>168</v>
      </c>
      <c r="AV48" s="21">
        <v>168</v>
      </c>
      <c r="AW48" s="2" t="s">
        <v>264</v>
      </c>
      <c r="BC48" s="2" t="s">
        <v>294</v>
      </c>
      <c r="BE48" s="5" t="s">
        <v>295</v>
      </c>
      <c r="BF48" s="5"/>
      <c r="BH48" s="5" t="s">
        <v>268</v>
      </c>
      <c r="BI48" s="5"/>
      <c r="BK48" s="10"/>
      <c r="BL48" s="5" t="s">
        <v>318</v>
      </c>
      <c r="BM48" s="10" t="s">
        <v>515</v>
      </c>
      <c r="BN48" s="5" t="s">
        <v>318</v>
      </c>
      <c r="BO48" s="5" t="s">
        <v>268</v>
      </c>
      <c r="BP48" s="10" t="s">
        <v>516</v>
      </c>
      <c r="BQ48" s="5"/>
      <c r="BR48" s="5"/>
      <c r="BS48" s="10"/>
      <c r="BT48" s="5" t="s">
        <v>318</v>
      </c>
      <c r="BU48" s="5" t="s">
        <v>264</v>
      </c>
      <c r="BV48" s="10"/>
      <c r="BW48" s="9" t="s">
        <v>439</v>
      </c>
      <c r="BZ48" s="5" t="s">
        <v>379</v>
      </c>
      <c r="CA48" s="10" t="s">
        <v>517</v>
      </c>
      <c r="CB48" s="2" t="s">
        <v>318</v>
      </c>
      <c r="CC48" s="10"/>
      <c r="CD48" s="5" t="s">
        <v>327</v>
      </c>
      <c r="CE48" s="10" t="s">
        <v>518</v>
      </c>
      <c r="CF48" s="5" t="s">
        <v>318</v>
      </c>
      <c r="CG48" s="10"/>
      <c r="CH48" s="5" t="s">
        <v>353</v>
      </c>
      <c r="CI48" s="10" t="s">
        <v>519</v>
      </c>
      <c r="CJ48" s="10" t="s">
        <v>520</v>
      </c>
      <c r="CK48" s="10" t="s">
        <v>521</v>
      </c>
      <c r="CL48" s="2" t="s">
        <v>296</v>
      </c>
      <c r="CM48" s="5" t="s">
        <v>383</v>
      </c>
      <c r="CN48" s="5" t="s">
        <v>385</v>
      </c>
      <c r="CO48" s="5" t="s">
        <v>384</v>
      </c>
      <c r="CP48" s="5" t="s">
        <v>386</v>
      </c>
      <c r="CQ48" s="2" t="s">
        <v>522</v>
      </c>
      <c r="CR48" s="5" t="s">
        <v>264</v>
      </c>
      <c r="CS48" s="10" t="s">
        <v>523</v>
      </c>
      <c r="CT48" s="5" t="s">
        <v>268</v>
      </c>
      <c r="CU48" s="5"/>
      <c r="CV48" s="5" t="s">
        <v>268</v>
      </c>
      <c r="CW48" s="5" t="s">
        <v>268</v>
      </c>
      <c r="CY48" s="10"/>
      <c r="CZ48" s="10"/>
      <c r="DA48" s="10"/>
      <c r="DB48" s="10"/>
      <c r="DC48" s="5"/>
      <c r="DD48" s="10"/>
      <c r="DE48" s="10"/>
      <c r="DH48" s="5"/>
      <c r="DL48" s="10"/>
      <c r="DO48" s="10"/>
      <c r="DP48" s="5"/>
      <c r="DQ48" s="10"/>
      <c r="DR48" s="5"/>
      <c r="DS48" s="10"/>
      <c r="DT48" s="5"/>
      <c r="DU48" s="10"/>
      <c r="DV48" s="10"/>
      <c r="DW48" s="10"/>
      <c r="DX48" s="10"/>
      <c r="DY48" s="10"/>
      <c r="DZ48" s="10"/>
      <c r="EA48" s="10"/>
      <c r="EB48" s="10"/>
      <c r="EC48" s="9"/>
      <c r="ED48" s="10"/>
      <c r="EE48" s="5"/>
      <c r="EF48" s="10"/>
      <c r="EG48" s="10"/>
    </row>
    <row r="49" spans="1:140" ht="12" customHeight="1" thickBot="1">
      <c r="A49" s="2">
        <v>149</v>
      </c>
      <c r="B49" s="20">
        <v>42601.270671296297</v>
      </c>
      <c r="C49" s="2">
        <v>78</v>
      </c>
      <c r="D49" s="2">
        <v>751</v>
      </c>
      <c r="E49" s="2" t="b">
        <v>0</v>
      </c>
      <c r="F49" s="2" t="s">
        <v>261</v>
      </c>
      <c r="G49" s="2" t="s">
        <v>262</v>
      </c>
      <c r="H49" s="3">
        <f t="shared" si="0"/>
        <v>0</v>
      </c>
      <c r="I49" s="4">
        <f t="shared" si="5"/>
        <v>0</v>
      </c>
      <c r="J49" s="4">
        <f t="shared" si="5"/>
        <v>0</v>
      </c>
      <c r="K49" s="4" t="str">
        <f t="shared" si="2"/>
        <v/>
      </c>
      <c r="L49" s="4">
        <f t="shared" si="3"/>
        <v>0</v>
      </c>
      <c r="M49" s="5" t="s">
        <v>270</v>
      </c>
      <c r="N49" s="5" t="s">
        <v>264</v>
      </c>
      <c r="O49" s="5" t="s">
        <v>264</v>
      </c>
      <c r="P49" s="5" t="s">
        <v>267</v>
      </c>
      <c r="Q49" s="5"/>
      <c r="R49" s="6" t="s">
        <v>264</v>
      </c>
      <c r="S49" s="5" t="s">
        <v>264</v>
      </c>
      <c r="T49" s="2" t="s">
        <v>286</v>
      </c>
      <c r="U49" s="6"/>
      <c r="V49" s="28">
        <v>2014</v>
      </c>
      <c r="W49" s="5" t="s">
        <v>524</v>
      </c>
      <c r="X49" s="5" t="s">
        <v>525</v>
      </c>
      <c r="Y49" s="5" t="s">
        <v>273</v>
      </c>
      <c r="Z49" s="6">
        <v>40</v>
      </c>
      <c r="AA49" s="8">
        <f t="shared" si="4"/>
        <v>40</v>
      </c>
      <c r="AC49" s="6" t="s">
        <v>274</v>
      </c>
      <c r="AD49" s="6"/>
      <c r="AE49" s="9" t="s">
        <v>275</v>
      </c>
      <c r="AG49" s="6" t="s">
        <v>284</v>
      </c>
      <c r="AI49" s="5"/>
      <c r="AJ49" s="5" t="s">
        <v>264</v>
      </c>
      <c r="AL49" s="5"/>
      <c r="AM49" s="6"/>
      <c r="AN49" s="5"/>
      <c r="AO49" s="8"/>
      <c r="AP49" s="6"/>
      <c r="AQ49" s="5"/>
      <c r="AR49" s="2" t="s">
        <v>278</v>
      </c>
      <c r="AS49" s="2" t="s">
        <v>526</v>
      </c>
      <c r="AU49" s="2" t="s">
        <v>474</v>
      </c>
      <c r="AV49" s="21">
        <v>168</v>
      </c>
      <c r="AW49" s="2" t="s">
        <v>264</v>
      </c>
      <c r="BC49" s="2" t="s">
        <v>294</v>
      </c>
      <c r="BE49" s="5" t="s">
        <v>295</v>
      </c>
      <c r="BF49" s="5"/>
      <c r="BH49" s="5" t="s">
        <v>317</v>
      </c>
      <c r="BI49" s="5" t="s">
        <v>318</v>
      </c>
      <c r="BJ49" s="2" t="s">
        <v>268</v>
      </c>
      <c r="BK49" s="10" t="s">
        <v>527</v>
      </c>
      <c r="BL49" s="5" t="s">
        <v>318</v>
      </c>
      <c r="BM49" s="10" t="s">
        <v>528</v>
      </c>
      <c r="BN49" s="5" t="s">
        <v>318</v>
      </c>
      <c r="BO49" s="5" t="s">
        <v>268</v>
      </c>
      <c r="BP49" s="10" t="s">
        <v>529</v>
      </c>
      <c r="BQ49" s="5"/>
      <c r="BR49" s="5"/>
      <c r="BS49" s="10"/>
      <c r="BT49" s="5" t="s">
        <v>318</v>
      </c>
      <c r="BU49" s="5" t="s">
        <v>268</v>
      </c>
      <c r="BV49" s="10" t="s">
        <v>530</v>
      </c>
      <c r="BW49" s="9" t="s">
        <v>279</v>
      </c>
      <c r="BY49" s="2" t="s">
        <v>526</v>
      </c>
      <c r="BZ49" s="5" t="s">
        <v>379</v>
      </c>
      <c r="CA49" s="10" t="s">
        <v>531</v>
      </c>
      <c r="CB49" s="2" t="s">
        <v>318</v>
      </c>
      <c r="CC49" s="10"/>
      <c r="CD49" s="5" t="s">
        <v>327</v>
      </c>
      <c r="CE49" s="10"/>
      <c r="CF49" s="5" t="s">
        <v>309</v>
      </c>
      <c r="CG49" s="10" t="s">
        <v>532</v>
      </c>
      <c r="CH49" s="5" t="s">
        <v>353</v>
      </c>
      <c r="CI49" s="10" t="s">
        <v>533</v>
      </c>
      <c r="CJ49" s="10"/>
      <c r="CK49" s="10" t="s">
        <v>268</v>
      </c>
      <c r="CL49" s="2" t="s">
        <v>353</v>
      </c>
      <c r="CM49" s="5" t="s">
        <v>383</v>
      </c>
      <c r="CN49" s="5" t="s">
        <v>384</v>
      </c>
      <c r="CO49" s="5" t="s">
        <v>426</v>
      </c>
      <c r="CP49" s="5" t="s">
        <v>384</v>
      </c>
      <c r="CQ49" s="2" t="s">
        <v>384</v>
      </c>
      <c r="CR49" s="5" t="s">
        <v>264</v>
      </c>
      <c r="CS49" s="10" t="s">
        <v>534</v>
      </c>
      <c r="CT49" s="5" t="s">
        <v>268</v>
      </c>
      <c r="CU49" s="5"/>
      <c r="CV49" s="5" t="s">
        <v>268</v>
      </c>
      <c r="CW49" s="5" t="s">
        <v>268</v>
      </c>
      <c r="CY49" s="10" t="s">
        <v>535</v>
      </c>
      <c r="CZ49" s="10" t="s">
        <v>536</v>
      </c>
      <c r="DA49" s="10"/>
      <c r="DB49" s="10" t="s">
        <v>537</v>
      </c>
      <c r="DC49" s="5" t="s">
        <v>429</v>
      </c>
      <c r="DD49" s="10"/>
      <c r="DE49" s="10" t="s">
        <v>538</v>
      </c>
      <c r="DF49" s="2" t="s">
        <v>539</v>
      </c>
      <c r="DH49" s="5" t="s">
        <v>268</v>
      </c>
      <c r="DI49" s="2" t="s">
        <v>540</v>
      </c>
      <c r="DL49" s="10"/>
      <c r="DO49" s="10"/>
      <c r="DP49" s="5"/>
      <c r="DQ49" s="10"/>
      <c r="DR49" s="5"/>
      <c r="DS49" s="10"/>
      <c r="DT49" s="5"/>
      <c r="DU49" s="10"/>
      <c r="DV49" s="10"/>
      <c r="DW49" s="10"/>
      <c r="DX49" s="10"/>
      <c r="DY49" s="10"/>
      <c r="DZ49" s="10"/>
      <c r="EA49" s="10"/>
      <c r="EB49" s="10"/>
      <c r="EC49" s="9"/>
      <c r="ED49" s="10"/>
      <c r="EE49" s="5"/>
      <c r="EF49" s="10"/>
      <c r="EG49" s="10"/>
    </row>
    <row r="50" spans="1:140" ht="12" customHeight="1" thickBot="1">
      <c r="A50" s="2">
        <v>150</v>
      </c>
      <c r="B50" s="20">
        <v>42845.854537037034</v>
      </c>
      <c r="C50" s="2">
        <v>30</v>
      </c>
      <c r="D50" s="2">
        <v>763</v>
      </c>
      <c r="E50" s="2" t="b">
        <v>0</v>
      </c>
      <c r="F50" s="2" t="s">
        <v>261</v>
      </c>
      <c r="G50" s="2" t="s">
        <v>262</v>
      </c>
      <c r="H50" s="3">
        <f t="shared" si="0"/>
        <v>0</v>
      </c>
      <c r="I50" s="4">
        <f t="shared" si="5"/>
        <v>0</v>
      </c>
      <c r="J50" s="4">
        <f t="shared" si="5"/>
        <v>0</v>
      </c>
      <c r="K50" s="4" t="str">
        <f t="shared" si="2"/>
        <v/>
      </c>
      <c r="L50" s="4">
        <f t="shared" si="3"/>
        <v>0</v>
      </c>
      <c r="M50" s="5" t="s">
        <v>270</v>
      </c>
      <c r="N50" s="5" t="s">
        <v>264</v>
      </c>
      <c r="O50" s="5" t="s">
        <v>264</v>
      </c>
      <c r="P50" s="5" t="s">
        <v>265</v>
      </c>
      <c r="Q50" s="5"/>
      <c r="R50" s="6"/>
      <c r="S50" s="5" t="s">
        <v>268</v>
      </c>
      <c r="U50" s="6"/>
      <c r="V50" s="7"/>
      <c r="W50" s="5"/>
      <c r="X50" s="5" t="s">
        <v>269</v>
      </c>
      <c r="Y50" s="5" t="s">
        <v>273</v>
      </c>
      <c r="Z50" s="6">
        <v>29</v>
      </c>
      <c r="AA50" s="8">
        <f t="shared" si="4"/>
        <v>20</v>
      </c>
      <c r="AC50" s="6" t="s">
        <v>334</v>
      </c>
      <c r="AD50" s="6"/>
      <c r="AE50" s="9" t="s">
        <v>335</v>
      </c>
      <c r="AG50" s="6" t="s">
        <v>276</v>
      </c>
      <c r="AI50" s="5"/>
      <c r="AJ50" s="5"/>
      <c r="AL50" s="5"/>
      <c r="AM50" s="6">
        <v>2</v>
      </c>
      <c r="AN50" s="5" t="s">
        <v>268</v>
      </c>
      <c r="AO50" s="8"/>
      <c r="AP50" s="6" t="s">
        <v>277</v>
      </c>
      <c r="AQ50" s="5"/>
      <c r="AR50" s="2" t="s">
        <v>300</v>
      </c>
      <c r="AT50" s="2" t="s">
        <v>541</v>
      </c>
      <c r="AU50" s="2" t="s">
        <v>542</v>
      </c>
      <c r="AV50" s="21">
        <v>7</v>
      </c>
      <c r="AW50" s="2" t="s">
        <v>268</v>
      </c>
      <c r="BE50" s="5"/>
      <c r="BF50" s="5"/>
      <c r="BH50" s="5"/>
      <c r="BI50" s="5"/>
      <c r="BK50" s="10"/>
      <c r="BL50" s="5"/>
      <c r="BM50" s="10"/>
      <c r="BN50" s="5"/>
      <c r="BO50" s="5"/>
      <c r="BP50" s="10"/>
      <c r="BQ50" s="5"/>
      <c r="BR50" s="5"/>
      <c r="BS50" s="10"/>
      <c r="BT50" s="5"/>
      <c r="BU50" s="5"/>
      <c r="BV50" s="10"/>
      <c r="BW50" s="9"/>
      <c r="BZ50" s="5"/>
      <c r="CA50" s="10"/>
      <c r="CC50" s="10"/>
      <c r="CD50" s="5"/>
      <c r="CE50" s="10"/>
      <c r="CF50" s="5"/>
      <c r="CG50" s="10"/>
      <c r="CH50" s="5"/>
      <c r="CI50" s="10"/>
      <c r="CJ50" s="10"/>
      <c r="CK50" s="10"/>
      <c r="CM50" s="5"/>
      <c r="CN50" s="5"/>
      <c r="CO50" s="5"/>
      <c r="CP50" s="5"/>
      <c r="CR50" s="5"/>
      <c r="CS50" s="10"/>
      <c r="CT50" s="5"/>
      <c r="CU50" s="5"/>
      <c r="CV50" s="5"/>
      <c r="CW50" s="5"/>
      <c r="CY50" s="10"/>
      <c r="CZ50" s="10"/>
      <c r="DA50" s="10"/>
      <c r="DB50" s="10"/>
      <c r="DC50" s="5"/>
      <c r="DD50" s="10"/>
      <c r="DE50" s="10"/>
      <c r="DH50" s="5"/>
      <c r="DL50" s="10"/>
      <c r="DO50" s="10"/>
      <c r="DP50" s="5"/>
      <c r="DQ50" s="10"/>
      <c r="DR50" s="5"/>
      <c r="DS50" s="10"/>
      <c r="DT50" s="5"/>
      <c r="DU50" s="10"/>
      <c r="DV50" s="10"/>
      <c r="DW50" s="10"/>
      <c r="DX50" s="10"/>
      <c r="DY50" s="10"/>
      <c r="DZ50" s="10"/>
      <c r="EA50" s="10"/>
      <c r="EB50" s="10"/>
      <c r="EC50" s="9"/>
      <c r="ED50" s="10"/>
      <c r="EE50" s="5"/>
      <c r="EF50" s="10"/>
      <c r="EG50" s="10"/>
    </row>
    <row r="51" spans="1:140" ht="12" customHeight="1" thickBot="1">
      <c r="A51" s="2">
        <v>151</v>
      </c>
      <c r="B51" s="20">
        <v>42857.904814814814</v>
      </c>
      <c r="C51" s="2">
        <v>71</v>
      </c>
      <c r="D51" s="2">
        <v>768</v>
      </c>
      <c r="E51" s="2" t="b">
        <v>0</v>
      </c>
      <c r="F51" s="2" t="s">
        <v>261</v>
      </c>
      <c r="G51" s="2" t="s">
        <v>262</v>
      </c>
      <c r="H51" s="3">
        <f t="shared" si="0"/>
        <v>0</v>
      </c>
      <c r="I51" s="4">
        <f t="shared" si="5"/>
        <v>0</v>
      </c>
      <c r="J51" s="4">
        <f t="shared" si="5"/>
        <v>0</v>
      </c>
      <c r="K51" s="4" t="str">
        <f t="shared" si="2"/>
        <v/>
      </c>
      <c r="L51" s="4">
        <f t="shared" si="3"/>
        <v>0</v>
      </c>
      <c r="M51" s="5" t="s">
        <v>270</v>
      </c>
      <c r="N51" s="5" t="s">
        <v>264</v>
      </c>
      <c r="O51" s="5" t="s">
        <v>264</v>
      </c>
      <c r="P51" s="5" t="s">
        <v>267</v>
      </c>
      <c r="Q51" s="5"/>
      <c r="R51" s="6" t="s">
        <v>264</v>
      </c>
      <c r="S51" s="5" t="s">
        <v>268</v>
      </c>
      <c r="U51" s="6"/>
      <c r="V51" s="7"/>
      <c r="W51" s="5"/>
      <c r="X51" s="5" t="s">
        <v>361</v>
      </c>
      <c r="Y51" s="5" t="s">
        <v>273</v>
      </c>
      <c r="Z51" s="6">
        <v>38</v>
      </c>
      <c r="AA51" s="8">
        <f t="shared" si="4"/>
        <v>30</v>
      </c>
      <c r="AC51" s="6" t="s">
        <v>274</v>
      </c>
      <c r="AD51" s="6"/>
      <c r="AE51" s="9" t="s">
        <v>275</v>
      </c>
      <c r="AG51" s="6" t="s">
        <v>284</v>
      </c>
      <c r="AI51" s="5"/>
      <c r="AJ51" s="5" t="s">
        <v>268</v>
      </c>
      <c r="AL51" s="5" t="s">
        <v>264</v>
      </c>
      <c r="AM51" s="6">
        <v>2</v>
      </c>
      <c r="AN51" s="5" t="s">
        <v>264</v>
      </c>
      <c r="AO51" s="23" t="s">
        <v>543</v>
      </c>
      <c r="AP51" s="6" t="s">
        <v>303</v>
      </c>
      <c r="AQ51" s="5"/>
      <c r="AR51" s="2" t="s">
        <v>264</v>
      </c>
      <c r="AV51" s="18"/>
      <c r="AW51" s="2" t="s">
        <v>264</v>
      </c>
      <c r="BC51" s="2" t="s">
        <v>294</v>
      </c>
      <c r="BE51" s="5" t="s">
        <v>430</v>
      </c>
      <c r="BF51" s="5"/>
      <c r="BH51" s="5" t="s">
        <v>268</v>
      </c>
      <c r="BI51" s="5"/>
      <c r="BK51" s="10"/>
      <c r="BL51" s="5" t="s">
        <v>353</v>
      </c>
      <c r="BM51" s="27" t="s">
        <v>544</v>
      </c>
      <c r="BN51" s="5" t="s">
        <v>353</v>
      </c>
      <c r="BO51" s="5" t="s">
        <v>268</v>
      </c>
      <c r="BP51" s="10"/>
      <c r="BQ51" s="5" t="s">
        <v>353</v>
      </c>
      <c r="BR51" s="5" t="s">
        <v>264</v>
      </c>
      <c r="BS51" s="10"/>
      <c r="BT51" s="5" t="s">
        <v>353</v>
      </c>
      <c r="BU51" s="5" t="s">
        <v>268</v>
      </c>
      <c r="BV51" s="10" t="s">
        <v>545</v>
      </c>
      <c r="BW51" s="9" t="s">
        <v>425</v>
      </c>
      <c r="BZ51" s="5" t="s">
        <v>351</v>
      </c>
      <c r="CA51" s="10"/>
      <c r="CB51" s="2" t="s">
        <v>318</v>
      </c>
      <c r="CC51" s="10"/>
      <c r="CD51" s="5" t="s">
        <v>327</v>
      </c>
      <c r="CE51" s="10" t="s">
        <v>546</v>
      </c>
      <c r="CF51" s="5" t="s">
        <v>326</v>
      </c>
      <c r="CG51" s="10"/>
      <c r="CH51" s="5" t="s">
        <v>372</v>
      </c>
      <c r="CI51" s="10" t="s">
        <v>547</v>
      </c>
      <c r="CJ51" s="10" t="s">
        <v>548</v>
      </c>
      <c r="CK51" s="10" t="s">
        <v>549</v>
      </c>
      <c r="CL51" s="2" t="s">
        <v>398</v>
      </c>
      <c r="CM51" s="5" t="s">
        <v>383</v>
      </c>
      <c r="CN51" s="5" t="s">
        <v>384</v>
      </c>
      <c r="CO51" s="5" t="s">
        <v>386</v>
      </c>
      <c r="CP51" s="5" t="s">
        <v>384</v>
      </c>
      <c r="CQ51" s="2" t="s">
        <v>384</v>
      </c>
      <c r="CR51" s="5" t="s">
        <v>264</v>
      </c>
      <c r="CS51" s="10"/>
      <c r="CT51" s="5" t="s">
        <v>268</v>
      </c>
      <c r="CU51" s="5"/>
      <c r="CV51" s="5" t="s">
        <v>268</v>
      </c>
      <c r="CW51" s="5" t="s">
        <v>268</v>
      </c>
      <c r="CY51" s="10" t="s">
        <v>550</v>
      </c>
      <c r="CZ51" s="10" t="s">
        <v>551</v>
      </c>
      <c r="DA51" s="10"/>
      <c r="DB51" s="10"/>
      <c r="DC51" s="5"/>
      <c r="DD51" s="10"/>
      <c r="DE51" s="10"/>
      <c r="DH51" s="5"/>
      <c r="DL51" s="10"/>
      <c r="DO51" s="10"/>
      <c r="DP51" s="5"/>
      <c r="DQ51" s="10"/>
      <c r="DR51" s="5"/>
      <c r="DS51" s="10"/>
      <c r="DT51" s="5"/>
      <c r="DU51" s="10"/>
      <c r="DV51" s="10"/>
      <c r="DW51" s="10"/>
      <c r="DX51" s="10"/>
      <c r="DY51" s="10"/>
      <c r="DZ51" s="10"/>
      <c r="EA51" s="10"/>
      <c r="EB51" s="10"/>
      <c r="EC51" s="9"/>
      <c r="ED51" s="10"/>
      <c r="EE51" s="5"/>
      <c r="EF51" s="10"/>
      <c r="EG51" s="10"/>
    </row>
    <row r="52" spans="1:140" ht="12" customHeight="1" thickBot="1">
      <c r="A52" s="2">
        <v>152</v>
      </c>
      <c r="B52" s="20">
        <v>42863.960590277777</v>
      </c>
      <c r="C52" s="2">
        <v>91</v>
      </c>
      <c r="D52" s="2">
        <v>783</v>
      </c>
      <c r="E52" s="2" t="b">
        <v>0</v>
      </c>
      <c r="F52" s="2" t="s">
        <v>261</v>
      </c>
      <c r="G52" s="2" t="s">
        <v>262</v>
      </c>
      <c r="H52" s="3">
        <f t="shared" si="0"/>
        <v>0</v>
      </c>
      <c r="I52" s="4">
        <f t="shared" si="5"/>
        <v>0</v>
      </c>
      <c r="J52" s="4">
        <f t="shared" si="5"/>
        <v>0</v>
      </c>
      <c r="K52" s="4" t="str">
        <f t="shared" si="2"/>
        <v/>
      </c>
      <c r="L52" s="4">
        <f t="shared" si="3"/>
        <v>0</v>
      </c>
      <c r="M52" s="5" t="s">
        <v>270</v>
      </c>
      <c r="N52" s="5" t="s">
        <v>264</v>
      </c>
      <c r="O52" s="5" t="s">
        <v>264</v>
      </c>
      <c r="P52" s="5" t="s">
        <v>267</v>
      </c>
      <c r="Q52" s="5"/>
      <c r="R52" s="6" t="s">
        <v>264</v>
      </c>
      <c r="S52" s="5" t="s">
        <v>268</v>
      </c>
      <c r="U52" s="6"/>
      <c r="V52" s="7"/>
      <c r="W52" s="5"/>
      <c r="X52" s="5" t="s">
        <v>272</v>
      </c>
      <c r="Y52" s="5" t="s">
        <v>273</v>
      </c>
      <c r="Z52" s="6">
        <v>40</v>
      </c>
      <c r="AA52" s="8">
        <f t="shared" si="4"/>
        <v>40</v>
      </c>
      <c r="AC52" s="6" t="s">
        <v>283</v>
      </c>
      <c r="AD52" s="6"/>
      <c r="AE52" s="9" t="s">
        <v>335</v>
      </c>
      <c r="AG52" s="6" t="s">
        <v>284</v>
      </c>
      <c r="AI52" s="5"/>
      <c r="AJ52" s="5" t="s">
        <v>264</v>
      </c>
      <c r="AL52" s="5"/>
      <c r="AM52" s="6"/>
      <c r="AN52" s="5"/>
      <c r="AO52" s="8"/>
      <c r="AP52" s="6"/>
      <c r="AQ52" s="5"/>
      <c r="AR52" s="2" t="s">
        <v>278</v>
      </c>
      <c r="AS52" s="2" t="s">
        <v>514</v>
      </c>
      <c r="AU52" s="2" t="s">
        <v>552</v>
      </c>
      <c r="AV52" s="21">
        <v>25</v>
      </c>
      <c r="AW52" s="2" t="s">
        <v>264</v>
      </c>
      <c r="BC52" s="2" t="s">
        <v>279</v>
      </c>
      <c r="BD52" s="2" t="s">
        <v>553</v>
      </c>
      <c r="BE52" s="5" t="s">
        <v>346</v>
      </c>
      <c r="BF52" s="5"/>
      <c r="BH52" s="5" t="s">
        <v>268</v>
      </c>
      <c r="BI52" s="5"/>
      <c r="BK52" s="10"/>
      <c r="BL52" s="5" t="s">
        <v>296</v>
      </c>
      <c r="BM52" s="10"/>
      <c r="BN52" s="5" t="s">
        <v>398</v>
      </c>
      <c r="BO52" s="5" t="s">
        <v>268</v>
      </c>
      <c r="BP52" s="10"/>
      <c r="BQ52" s="5"/>
      <c r="BR52" s="5"/>
      <c r="BS52" s="10"/>
      <c r="BT52" s="5" t="s">
        <v>318</v>
      </c>
      <c r="BU52" s="5" t="s">
        <v>268</v>
      </c>
      <c r="BV52" s="10" t="s">
        <v>554</v>
      </c>
      <c r="BW52" s="9" t="s">
        <v>439</v>
      </c>
      <c r="BZ52" s="5" t="s">
        <v>379</v>
      </c>
      <c r="CA52" s="10"/>
      <c r="CB52" s="2" t="s">
        <v>318</v>
      </c>
      <c r="CC52" s="10"/>
      <c r="CD52" s="5" t="s">
        <v>327</v>
      </c>
      <c r="CE52" s="10"/>
      <c r="CF52" s="5" t="s">
        <v>309</v>
      </c>
      <c r="CG52" s="10"/>
      <c r="CH52" s="5" t="s">
        <v>398</v>
      </c>
      <c r="CI52" s="10" t="s">
        <v>555</v>
      </c>
      <c r="CJ52" s="10" t="s">
        <v>268</v>
      </c>
      <c r="CK52" s="10" t="s">
        <v>556</v>
      </c>
      <c r="CL52" s="2" t="s">
        <v>296</v>
      </c>
      <c r="CM52" s="5" t="s">
        <v>446</v>
      </c>
      <c r="CN52" s="5" t="s">
        <v>385</v>
      </c>
      <c r="CO52" s="5" t="s">
        <v>384</v>
      </c>
      <c r="CP52" s="5" t="s">
        <v>385</v>
      </c>
      <c r="CQ52" s="2" t="s">
        <v>426</v>
      </c>
      <c r="CR52" s="5" t="s">
        <v>264</v>
      </c>
      <c r="CS52" s="10" t="s">
        <v>557</v>
      </c>
      <c r="CT52" s="5" t="s">
        <v>268</v>
      </c>
      <c r="CU52" s="5"/>
      <c r="CV52" s="5" t="s">
        <v>268</v>
      </c>
      <c r="CW52" s="5" t="s">
        <v>268</v>
      </c>
      <c r="CY52" s="27" t="s">
        <v>558</v>
      </c>
      <c r="CZ52" s="27" t="s">
        <v>559</v>
      </c>
      <c r="DA52" s="10"/>
      <c r="DB52" s="10" t="s">
        <v>560</v>
      </c>
      <c r="DC52" s="5" t="s">
        <v>388</v>
      </c>
      <c r="DD52" s="10"/>
      <c r="DE52" s="10"/>
      <c r="DH52" s="5"/>
      <c r="DL52" s="10"/>
      <c r="DO52" s="10" t="s">
        <v>561</v>
      </c>
      <c r="DP52" s="5"/>
      <c r="DQ52" s="10"/>
      <c r="DR52" s="5"/>
      <c r="DS52" s="10"/>
      <c r="DT52" s="5" t="s">
        <v>388</v>
      </c>
      <c r="DU52" s="10"/>
      <c r="DV52" s="10"/>
      <c r="DW52" s="10"/>
      <c r="DX52" s="10"/>
      <c r="DY52" s="10"/>
      <c r="DZ52" s="10"/>
      <c r="EA52" s="10"/>
      <c r="EB52" s="10"/>
      <c r="EC52" s="9"/>
      <c r="ED52" s="10"/>
      <c r="EE52" s="5"/>
      <c r="EF52" s="10"/>
      <c r="EG52" s="10"/>
    </row>
    <row r="53" spans="1:140" ht="12" customHeight="1" thickBot="1">
      <c r="A53" s="2">
        <v>153</v>
      </c>
      <c r="B53" s="20">
        <v>42895.368923611109</v>
      </c>
      <c r="C53" s="2">
        <v>99</v>
      </c>
      <c r="D53" s="2">
        <v>821</v>
      </c>
      <c r="E53" s="2" t="b">
        <v>0</v>
      </c>
      <c r="F53" s="2" t="s">
        <v>261</v>
      </c>
      <c r="G53" s="2" t="s">
        <v>262</v>
      </c>
      <c r="H53" s="3">
        <f t="shared" si="0"/>
        <v>0</v>
      </c>
      <c r="I53" s="4">
        <f t="shared" si="5"/>
        <v>0</v>
      </c>
      <c r="J53" s="4">
        <f t="shared" si="5"/>
        <v>0</v>
      </c>
      <c r="K53" s="4" t="str">
        <f t="shared" si="2"/>
        <v/>
      </c>
      <c r="L53" s="4">
        <f t="shared" si="3"/>
        <v>0</v>
      </c>
      <c r="M53" s="5" t="s">
        <v>263</v>
      </c>
      <c r="N53" s="5" t="s">
        <v>264</v>
      </c>
      <c r="O53" s="5" t="s">
        <v>264</v>
      </c>
      <c r="P53" s="5" t="s">
        <v>271</v>
      </c>
      <c r="Q53" s="5" t="s">
        <v>562</v>
      </c>
      <c r="R53" s="6" t="s">
        <v>268</v>
      </c>
      <c r="S53" s="5" t="s">
        <v>268</v>
      </c>
      <c r="U53" s="6"/>
      <c r="V53" s="7"/>
      <c r="W53" s="5"/>
      <c r="X53" s="5" t="s">
        <v>272</v>
      </c>
      <c r="Y53" s="5" t="s">
        <v>273</v>
      </c>
      <c r="Z53" s="6">
        <v>61</v>
      </c>
      <c r="AA53" s="8">
        <f t="shared" si="4"/>
        <v>60</v>
      </c>
      <c r="AB53" s="2">
        <v>60</v>
      </c>
      <c r="AC53" s="6" t="s">
        <v>291</v>
      </c>
      <c r="AD53" s="6" t="s">
        <v>291</v>
      </c>
      <c r="AE53" s="9" t="s">
        <v>275</v>
      </c>
      <c r="AG53" s="6" t="s">
        <v>284</v>
      </c>
      <c r="AI53" s="5"/>
      <c r="AJ53" s="5"/>
      <c r="AL53" s="5"/>
      <c r="AM53" s="6">
        <v>5</v>
      </c>
      <c r="AN53" s="5" t="s">
        <v>264</v>
      </c>
      <c r="AO53" s="8" t="s">
        <v>563</v>
      </c>
      <c r="AP53" s="6" t="s">
        <v>405</v>
      </c>
      <c r="AQ53" s="5" t="s">
        <v>303</v>
      </c>
      <c r="AR53" s="2" t="s">
        <v>278</v>
      </c>
      <c r="AS53" s="2" t="s">
        <v>564</v>
      </c>
      <c r="AU53" s="2" t="s">
        <v>565</v>
      </c>
      <c r="AV53" s="21">
        <v>10</v>
      </c>
      <c r="AW53" s="2" t="s">
        <v>268</v>
      </c>
      <c r="AX53" s="2">
        <v>2016</v>
      </c>
      <c r="AY53" s="2">
        <v>3</v>
      </c>
      <c r="AZ53" s="2" t="s">
        <v>566</v>
      </c>
      <c r="BA53" s="2" t="s">
        <v>345</v>
      </c>
      <c r="BC53" s="2" t="s">
        <v>294</v>
      </c>
      <c r="BE53" s="5" t="s">
        <v>346</v>
      </c>
      <c r="BF53" s="5" t="s">
        <v>264</v>
      </c>
      <c r="BG53" s="2" t="s">
        <v>346</v>
      </c>
      <c r="BH53" s="5" t="s">
        <v>281</v>
      </c>
      <c r="BI53" s="5" t="s">
        <v>318</v>
      </c>
      <c r="BJ53" s="2" t="s">
        <v>268</v>
      </c>
      <c r="BK53" s="10"/>
      <c r="BL53" s="5" t="s">
        <v>318</v>
      </c>
      <c r="BM53" s="10"/>
      <c r="BN53" s="5" t="s">
        <v>318</v>
      </c>
      <c r="BO53" s="5"/>
      <c r="BP53" s="10"/>
      <c r="BQ53" s="5"/>
      <c r="BR53" s="5" t="s">
        <v>567</v>
      </c>
      <c r="BS53" s="10"/>
      <c r="BT53" s="5"/>
      <c r="BU53" s="5"/>
      <c r="BV53" s="10"/>
      <c r="BW53" s="9" t="s">
        <v>377</v>
      </c>
      <c r="BX53" s="2" t="s">
        <v>568</v>
      </c>
      <c r="BZ53" s="5" t="s">
        <v>308</v>
      </c>
      <c r="CA53" s="10"/>
      <c r="CB53" s="2" t="s">
        <v>318</v>
      </c>
      <c r="CC53" s="10"/>
      <c r="CD53" s="5" t="s">
        <v>327</v>
      </c>
      <c r="CE53" s="10"/>
      <c r="CF53" s="5" t="s">
        <v>326</v>
      </c>
      <c r="CG53" s="10"/>
      <c r="CH53" s="5" t="s">
        <v>318</v>
      </c>
      <c r="CI53" s="10"/>
      <c r="CJ53" s="10"/>
      <c r="CK53" s="10"/>
      <c r="CL53" s="2" t="s">
        <v>318</v>
      </c>
      <c r="CM53" s="5" t="s">
        <v>383</v>
      </c>
      <c r="CN53" s="5" t="s">
        <v>384</v>
      </c>
      <c r="CO53" s="5" t="s">
        <v>384</v>
      </c>
      <c r="CP53" s="5" t="s">
        <v>385</v>
      </c>
      <c r="CQ53" s="2" t="s">
        <v>385</v>
      </c>
      <c r="CR53" s="5" t="s">
        <v>264</v>
      </c>
      <c r="CS53" s="10"/>
      <c r="CT53" s="5" t="s">
        <v>268</v>
      </c>
      <c r="CU53" s="5"/>
      <c r="CV53" s="5"/>
      <c r="CW53" s="5"/>
      <c r="CY53" s="10"/>
      <c r="CZ53" s="10"/>
      <c r="DA53" s="10"/>
      <c r="DB53" s="10"/>
      <c r="DC53" s="5"/>
      <c r="DD53" s="10"/>
      <c r="DE53" s="10"/>
      <c r="DH53" s="5"/>
      <c r="DL53" s="10"/>
      <c r="DO53" s="10"/>
      <c r="DP53" s="5"/>
      <c r="DQ53" s="10"/>
      <c r="DR53" s="5"/>
      <c r="DS53" s="10"/>
      <c r="DT53" s="5"/>
      <c r="DU53" s="10"/>
      <c r="DV53" s="10"/>
      <c r="DW53" s="10"/>
      <c r="DX53" s="10"/>
      <c r="DY53" s="10"/>
      <c r="DZ53" s="10"/>
      <c r="EA53" s="10"/>
      <c r="EB53" s="10"/>
      <c r="EC53" s="9"/>
      <c r="ED53" s="10"/>
      <c r="EE53" s="5"/>
      <c r="EF53" s="10"/>
      <c r="EG53" s="10"/>
    </row>
    <row r="54" spans="1:140" ht="12" customHeight="1" thickBot="1">
      <c r="A54" s="2">
        <v>154</v>
      </c>
      <c r="B54" s="20">
        <v>42804.855462962965</v>
      </c>
      <c r="C54" s="2">
        <v>87</v>
      </c>
      <c r="D54" s="2">
        <v>832</v>
      </c>
      <c r="E54" s="2" t="b">
        <v>0</v>
      </c>
      <c r="F54" s="2" t="s">
        <v>261</v>
      </c>
      <c r="G54" s="2" t="s">
        <v>262</v>
      </c>
      <c r="H54" s="3">
        <f t="shared" si="0"/>
        <v>0</v>
      </c>
      <c r="I54" s="4">
        <f t="shared" si="5"/>
        <v>0</v>
      </c>
      <c r="J54" s="4">
        <f t="shared" si="5"/>
        <v>0</v>
      </c>
      <c r="K54" s="4" t="str">
        <f t="shared" si="2"/>
        <v/>
      </c>
      <c r="L54" s="4">
        <f t="shared" si="3"/>
        <v>0</v>
      </c>
      <c r="M54" s="5" t="s">
        <v>263</v>
      </c>
      <c r="N54" s="5" t="s">
        <v>264</v>
      </c>
      <c r="O54" s="5" t="s">
        <v>264</v>
      </c>
      <c r="P54" s="5" t="s">
        <v>267</v>
      </c>
      <c r="Q54" s="5"/>
      <c r="R54" s="6" t="s">
        <v>264</v>
      </c>
      <c r="S54" s="5" t="s">
        <v>268</v>
      </c>
      <c r="U54" s="6"/>
      <c r="V54" s="28">
        <v>2015</v>
      </c>
      <c r="W54" s="5"/>
      <c r="X54" s="5" t="s">
        <v>269</v>
      </c>
      <c r="Y54" s="5" t="s">
        <v>273</v>
      </c>
      <c r="Z54" s="6">
        <v>33</v>
      </c>
      <c r="AA54" s="8">
        <f t="shared" si="4"/>
        <v>30</v>
      </c>
      <c r="AB54" s="2">
        <v>31</v>
      </c>
      <c r="AC54" s="6" t="s">
        <v>334</v>
      </c>
      <c r="AD54" s="6" t="s">
        <v>334</v>
      </c>
      <c r="AE54" s="9" t="s">
        <v>275</v>
      </c>
      <c r="AG54" s="6" t="s">
        <v>284</v>
      </c>
      <c r="AI54" s="5"/>
      <c r="AJ54" s="5" t="s">
        <v>268</v>
      </c>
      <c r="AL54" s="5" t="s">
        <v>268</v>
      </c>
      <c r="AM54" s="6">
        <v>2</v>
      </c>
      <c r="AN54" s="5" t="s">
        <v>264</v>
      </c>
      <c r="AO54" s="23" t="s">
        <v>569</v>
      </c>
      <c r="AP54" s="6" t="s">
        <v>293</v>
      </c>
      <c r="AQ54" s="5" t="s">
        <v>313</v>
      </c>
      <c r="AR54" s="2" t="s">
        <v>264</v>
      </c>
      <c r="AV54" s="18"/>
      <c r="AW54" s="2" t="s">
        <v>268</v>
      </c>
      <c r="AX54" s="2">
        <v>2014</v>
      </c>
      <c r="AY54" s="2">
        <v>5</v>
      </c>
      <c r="AZ54" s="2" t="s">
        <v>570</v>
      </c>
      <c r="BA54" s="2" t="s">
        <v>315</v>
      </c>
      <c r="BC54" s="2" t="s">
        <v>571</v>
      </c>
      <c r="BD54" s="2" t="s">
        <v>572</v>
      </c>
      <c r="BE54" s="5" t="s">
        <v>295</v>
      </c>
      <c r="BF54" s="5" t="s">
        <v>268</v>
      </c>
      <c r="BH54" s="5" t="s">
        <v>317</v>
      </c>
      <c r="BI54" s="5" t="s">
        <v>318</v>
      </c>
      <c r="BJ54" s="2" t="s">
        <v>264</v>
      </c>
      <c r="BK54" s="10"/>
      <c r="BL54" s="5" t="s">
        <v>318</v>
      </c>
      <c r="BM54" s="10" t="s">
        <v>573</v>
      </c>
      <c r="BN54" s="5" t="s">
        <v>318</v>
      </c>
      <c r="BO54" s="5" t="s">
        <v>264</v>
      </c>
      <c r="BP54" s="10"/>
      <c r="BQ54" s="5" t="s">
        <v>318</v>
      </c>
      <c r="BR54" s="5" t="s">
        <v>264</v>
      </c>
      <c r="BS54" s="10"/>
      <c r="BT54" s="5" t="s">
        <v>296</v>
      </c>
      <c r="BU54" s="5" t="s">
        <v>268</v>
      </c>
      <c r="BV54" s="10" t="s">
        <v>574</v>
      </c>
      <c r="BW54" s="9" t="s">
        <v>555</v>
      </c>
      <c r="BZ54" s="5" t="s">
        <v>494</v>
      </c>
      <c r="CA54" s="10"/>
      <c r="CB54" s="2" t="s">
        <v>326</v>
      </c>
      <c r="CC54" s="10"/>
      <c r="CD54" s="5" t="s">
        <v>327</v>
      </c>
      <c r="CE54" s="10" t="s">
        <v>575</v>
      </c>
      <c r="CF54" s="5" t="s">
        <v>326</v>
      </c>
      <c r="CG54" s="10" t="s">
        <v>576</v>
      </c>
      <c r="CH54" s="5" t="s">
        <v>353</v>
      </c>
      <c r="CI54" s="10" t="s">
        <v>577</v>
      </c>
      <c r="CJ54" s="10"/>
      <c r="CK54" s="10"/>
      <c r="CM54" s="5"/>
      <c r="CN54" s="5" t="s">
        <v>384</v>
      </c>
      <c r="CO54" s="5" t="s">
        <v>384</v>
      </c>
      <c r="CP54" s="5" t="s">
        <v>385</v>
      </c>
      <c r="CQ54" s="2" t="s">
        <v>384</v>
      </c>
      <c r="CR54" s="5" t="s">
        <v>264</v>
      </c>
      <c r="CS54" s="10" t="s">
        <v>578</v>
      </c>
      <c r="CT54" s="5" t="s">
        <v>264</v>
      </c>
      <c r="CU54" s="5"/>
      <c r="CV54" s="5"/>
      <c r="CW54" s="5"/>
      <c r="CY54" s="10"/>
      <c r="CZ54" s="10"/>
      <c r="DA54" s="10"/>
      <c r="DB54" s="10"/>
      <c r="DC54" s="5" t="s">
        <v>392</v>
      </c>
      <c r="DD54" s="10"/>
      <c r="DE54" s="10"/>
      <c r="DH54" s="5"/>
      <c r="DL54" s="10"/>
      <c r="DO54" s="10"/>
      <c r="DP54" s="5"/>
      <c r="DQ54" s="10"/>
      <c r="DR54" s="5"/>
      <c r="DS54" s="10"/>
      <c r="DT54" s="5"/>
      <c r="DU54" s="10"/>
      <c r="DV54" s="10"/>
      <c r="DW54" s="10"/>
      <c r="DX54" s="10"/>
      <c r="DY54" s="10"/>
      <c r="DZ54" s="10"/>
      <c r="EA54" s="10"/>
      <c r="EB54" s="10"/>
      <c r="EC54" s="9"/>
      <c r="ED54" s="10"/>
      <c r="EE54" s="5"/>
      <c r="EF54" s="10"/>
      <c r="EG54" s="10"/>
    </row>
    <row r="55" spans="1:140" ht="12" customHeight="1" thickBot="1">
      <c r="A55" s="2">
        <v>155</v>
      </c>
      <c r="B55" s="20">
        <v>42756.788865740738</v>
      </c>
      <c r="C55" s="2">
        <v>100</v>
      </c>
      <c r="D55" s="2">
        <v>836</v>
      </c>
      <c r="E55" s="2" t="b">
        <v>1</v>
      </c>
      <c r="F55" s="2" t="s">
        <v>261</v>
      </c>
      <c r="G55" s="2" t="s">
        <v>262</v>
      </c>
      <c r="H55" s="3">
        <f t="shared" si="0"/>
        <v>0</v>
      </c>
      <c r="I55" s="4">
        <f t="shared" si="5"/>
        <v>0</v>
      </c>
      <c r="J55" s="4">
        <f t="shared" si="5"/>
        <v>0</v>
      </c>
      <c r="K55" s="4" t="str">
        <f t="shared" si="2"/>
        <v/>
      </c>
      <c r="L55" s="4">
        <f t="shared" si="3"/>
        <v>0</v>
      </c>
      <c r="M55" s="5" t="s">
        <v>270</v>
      </c>
      <c r="N55" s="5" t="s">
        <v>264</v>
      </c>
      <c r="O55" s="5" t="s">
        <v>264</v>
      </c>
      <c r="P55" s="5" t="s">
        <v>265</v>
      </c>
      <c r="Q55" s="5"/>
      <c r="R55" s="6"/>
      <c r="S55" s="5" t="s">
        <v>264</v>
      </c>
      <c r="T55" s="2" t="s">
        <v>266</v>
      </c>
      <c r="U55" s="6">
        <v>2016</v>
      </c>
      <c r="V55" s="7"/>
      <c r="W55" s="5" t="s">
        <v>579</v>
      </c>
      <c r="X55" s="5" t="s">
        <v>272</v>
      </c>
      <c r="Y55" s="5" t="s">
        <v>273</v>
      </c>
      <c r="Z55" s="6">
        <v>24</v>
      </c>
      <c r="AA55" s="8">
        <f t="shared" si="4"/>
        <v>20</v>
      </c>
      <c r="AC55" s="6" t="s">
        <v>283</v>
      </c>
      <c r="AD55" s="6"/>
      <c r="AE55" s="9" t="s">
        <v>275</v>
      </c>
      <c r="AG55" s="6" t="s">
        <v>276</v>
      </c>
      <c r="AI55" s="5"/>
      <c r="AJ55" s="5"/>
      <c r="AL55" s="5"/>
      <c r="AM55" s="6">
        <v>4</v>
      </c>
      <c r="AN55" s="5" t="s">
        <v>264</v>
      </c>
      <c r="AO55" s="23" t="s">
        <v>580</v>
      </c>
      <c r="AP55" s="6" t="s">
        <v>277</v>
      </c>
      <c r="AQ55" s="5"/>
      <c r="AR55" s="2" t="s">
        <v>278</v>
      </c>
      <c r="AS55" s="2" t="s">
        <v>342</v>
      </c>
      <c r="AU55" s="2" t="s">
        <v>581</v>
      </c>
      <c r="AV55" s="21">
        <v>36</v>
      </c>
      <c r="AW55" s="2" t="s">
        <v>264</v>
      </c>
      <c r="BC55" s="2" t="s">
        <v>294</v>
      </c>
      <c r="BE55" s="5" t="s">
        <v>316</v>
      </c>
      <c r="BF55" s="5"/>
      <c r="BH55" s="5" t="s">
        <v>306</v>
      </c>
      <c r="BI55" s="5"/>
      <c r="BK55" s="10"/>
      <c r="BL55" s="5"/>
      <c r="BM55" s="10"/>
      <c r="BN55" s="5"/>
      <c r="BO55" s="5"/>
      <c r="BP55" s="10"/>
      <c r="BQ55" s="5"/>
      <c r="BR55" s="5"/>
      <c r="BS55" s="10"/>
      <c r="BT55" s="5"/>
      <c r="BU55" s="5"/>
      <c r="BV55" s="10"/>
      <c r="BW55" s="9" t="s">
        <v>377</v>
      </c>
      <c r="BX55" s="2" t="s">
        <v>582</v>
      </c>
      <c r="BZ55" s="5" t="s">
        <v>351</v>
      </c>
      <c r="CA55" s="10" t="s">
        <v>583</v>
      </c>
      <c r="CB55" s="2" t="s">
        <v>318</v>
      </c>
      <c r="CC55" s="10"/>
      <c r="CD55" s="5" t="s">
        <v>310</v>
      </c>
      <c r="CE55" s="10" t="s">
        <v>584</v>
      </c>
      <c r="CF55" s="5" t="s">
        <v>309</v>
      </c>
      <c r="CG55" s="10" t="s">
        <v>585</v>
      </c>
      <c r="CH55" s="5" t="s">
        <v>353</v>
      </c>
      <c r="CI55" s="10" t="s">
        <v>586</v>
      </c>
      <c r="CJ55" s="10" t="s">
        <v>268</v>
      </c>
      <c r="CK55" s="10" t="s">
        <v>587</v>
      </c>
      <c r="CL55" s="2" t="s">
        <v>398</v>
      </c>
      <c r="CM55" s="5" t="s">
        <v>446</v>
      </c>
      <c r="CN55" s="5" t="s">
        <v>385</v>
      </c>
      <c r="CO55" s="5" t="s">
        <v>384</v>
      </c>
      <c r="CP55" s="5" t="s">
        <v>385</v>
      </c>
      <c r="CQ55" s="2" t="s">
        <v>384</v>
      </c>
      <c r="CR55" s="5" t="s">
        <v>264</v>
      </c>
      <c r="CS55" s="10" t="s">
        <v>588</v>
      </c>
      <c r="CT55" s="5" t="s">
        <v>268</v>
      </c>
      <c r="CU55" s="5"/>
      <c r="CV55" s="5" t="s">
        <v>268</v>
      </c>
      <c r="CW55" s="5" t="s">
        <v>268</v>
      </c>
      <c r="CY55" s="27" t="s">
        <v>589</v>
      </c>
      <c r="CZ55" s="27" t="s">
        <v>590</v>
      </c>
      <c r="DA55" s="10" t="s">
        <v>591</v>
      </c>
      <c r="DB55" s="10" t="s">
        <v>592</v>
      </c>
      <c r="DC55" s="5" t="s">
        <v>392</v>
      </c>
      <c r="DD55" s="10" t="s">
        <v>593</v>
      </c>
      <c r="DE55" s="10"/>
      <c r="DF55" s="2" t="s">
        <v>594</v>
      </c>
      <c r="DH55" s="5" t="s">
        <v>264</v>
      </c>
      <c r="DL55" s="10"/>
      <c r="DM55" s="2" t="s">
        <v>595</v>
      </c>
      <c r="DO55" s="10" t="s">
        <v>596</v>
      </c>
      <c r="DP55" s="5" t="s">
        <v>268</v>
      </c>
      <c r="DQ55" s="10"/>
      <c r="DR55" s="5" t="s">
        <v>392</v>
      </c>
      <c r="DS55" s="10" t="s">
        <v>597</v>
      </c>
      <c r="DT55" s="5"/>
      <c r="DU55" s="10"/>
      <c r="DV55" s="10" t="s">
        <v>598</v>
      </c>
      <c r="DW55" s="10" t="s">
        <v>599</v>
      </c>
      <c r="DX55" s="10" t="s">
        <v>600</v>
      </c>
      <c r="DY55" s="10" t="s">
        <v>601</v>
      </c>
      <c r="DZ55" s="10"/>
      <c r="EA55" s="10"/>
      <c r="EB55" s="10"/>
      <c r="EC55" s="9" t="s">
        <v>602</v>
      </c>
      <c r="ED55" s="10"/>
      <c r="EE55" s="5" t="s">
        <v>264</v>
      </c>
      <c r="EF55" s="10"/>
      <c r="EG55" s="10"/>
      <c r="EH55" s="2" t="s">
        <v>458</v>
      </c>
      <c r="EI55" s="2" t="s">
        <v>458</v>
      </c>
    </row>
    <row r="56" spans="1:140" ht="12" customHeight="1" thickBot="1">
      <c r="A56" s="2">
        <v>156</v>
      </c>
      <c r="B56" s="20">
        <v>42796.884976851848</v>
      </c>
      <c r="C56" s="2">
        <v>99</v>
      </c>
      <c r="D56" s="2">
        <v>836</v>
      </c>
      <c r="E56" s="2" t="b">
        <v>0</v>
      </c>
      <c r="F56" s="2" t="s">
        <v>261</v>
      </c>
      <c r="G56" s="2" t="s">
        <v>262</v>
      </c>
      <c r="H56" s="3">
        <f t="shared" si="0"/>
        <v>0</v>
      </c>
      <c r="I56" s="4">
        <f t="shared" si="5"/>
        <v>0</v>
      </c>
      <c r="J56" s="4">
        <f t="shared" si="5"/>
        <v>0</v>
      </c>
      <c r="K56" s="4" t="str">
        <f t="shared" si="2"/>
        <v/>
      </c>
      <c r="L56" s="4">
        <f t="shared" si="3"/>
        <v>0</v>
      </c>
      <c r="M56" s="5" t="s">
        <v>263</v>
      </c>
      <c r="N56" s="5" t="s">
        <v>264</v>
      </c>
      <c r="O56" s="5" t="s">
        <v>264</v>
      </c>
      <c r="P56" s="5" t="s">
        <v>267</v>
      </c>
      <c r="Q56" s="5"/>
      <c r="R56" s="6" t="s">
        <v>264</v>
      </c>
      <c r="S56" s="5" t="s">
        <v>268</v>
      </c>
      <c r="U56" s="6"/>
      <c r="V56" s="7"/>
      <c r="W56" s="5"/>
      <c r="X56" s="5" t="s">
        <v>272</v>
      </c>
      <c r="Y56" s="5" t="s">
        <v>273</v>
      </c>
      <c r="Z56" s="6">
        <v>51</v>
      </c>
      <c r="AA56" s="8">
        <f t="shared" si="4"/>
        <v>50</v>
      </c>
      <c r="AB56" s="2">
        <v>43</v>
      </c>
      <c r="AC56" s="6" t="s">
        <v>291</v>
      </c>
      <c r="AD56" s="6" t="s">
        <v>291</v>
      </c>
      <c r="AE56" s="9" t="s">
        <v>275</v>
      </c>
      <c r="AG56" s="6" t="s">
        <v>284</v>
      </c>
      <c r="AI56" s="5"/>
      <c r="AJ56" s="5" t="s">
        <v>264</v>
      </c>
      <c r="AL56" s="5"/>
      <c r="AM56" s="6"/>
      <c r="AN56" s="5"/>
      <c r="AO56" s="8"/>
      <c r="AP56" s="6"/>
      <c r="AQ56" s="5"/>
      <c r="AR56" s="2" t="s">
        <v>278</v>
      </c>
      <c r="AS56" s="2" t="s">
        <v>603</v>
      </c>
      <c r="AU56" s="2" t="s">
        <v>604</v>
      </c>
      <c r="AV56" s="21">
        <v>126</v>
      </c>
      <c r="AW56" s="2" t="s">
        <v>264</v>
      </c>
      <c r="BC56" s="2" t="s">
        <v>294</v>
      </c>
      <c r="BE56" s="5" t="s">
        <v>295</v>
      </c>
      <c r="BF56" s="5"/>
      <c r="BH56" s="5" t="s">
        <v>281</v>
      </c>
      <c r="BI56" s="5" t="s">
        <v>372</v>
      </c>
      <c r="BJ56" s="2" t="s">
        <v>264</v>
      </c>
      <c r="BK56" s="10"/>
      <c r="BL56" s="5" t="s">
        <v>318</v>
      </c>
      <c r="BM56" s="10"/>
      <c r="BN56" s="5" t="s">
        <v>372</v>
      </c>
      <c r="BO56" s="5" t="s">
        <v>264</v>
      </c>
      <c r="BP56" s="10"/>
      <c r="BQ56" s="5"/>
      <c r="BR56" s="5"/>
      <c r="BS56" s="10"/>
      <c r="BT56" s="5" t="s">
        <v>353</v>
      </c>
      <c r="BU56" s="5" t="s">
        <v>268</v>
      </c>
      <c r="BV56" s="10" t="s">
        <v>605</v>
      </c>
      <c r="BW56" s="9" t="s">
        <v>377</v>
      </c>
      <c r="BX56" s="2" t="s">
        <v>606</v>
      </c>
      <c r="BZ56" s="5" t="s">
        <v>379</v>
      </c>
      <c r="CA56" s="10" t="s">
        <v>607</v>
      </c>
      <c r="CB56" s="2" t="s">
        <v>318</v>
      </c>
      <c r="CC56" s="10"/>
      <c r="CD56" s="5" t="s">
        <v>310</v>
      </c>
      <c r="CE56" s="10" t="s">
        <v>608</v>
      </c>
      <c r="CF56" s="5" t="s">
        <v>318</v>
      </c>
      <c r="CG56" s="10"/>
      <c r="CH56" s="5" t="s">
        <v>296</v>
      </c>
      <c r="CI56" s="10" t="s">
        <v>609</v>
      </c>
      <c r="CJ56" s="10" t="s">
        <v>264</v>
      </c>
      <c r="CK56" s="10" t="s">
        <v>610</v>
      </c>
      <c r="CL56" s="2" t="s">
        <v>398</v>
      </c>
      <c r="CM56" s="5" t="s">
        <v>383</v>
      </c>
      <c r="CN56" s="5" t="s">
        <v>384</v>
      </c>
      <c r="CO56" s="5" t="s">
        <v>385</v>
      </c>
      <c r="CP56" s="5" t="s">
        <v>385</v>
      </c>
      <c r="CQ56" s="2" t="s">
        <v>385</v>
      </c>
      <c r="CR56" s="5" t="s">
        <v>264</v>
      </c>
      <c r="CS56" s="10" t="s">
        <v>611</v>
      </c>
      <c r="CT56" s="5" t="s">
        <v>268</v>
      </c>
      <c r="CU56" s="5"/>
      <c r="CV56" s="5" t="s">
        <v>268</v>
      </c>
      <c r="CW56" s="5" t="s">
        <v>268</v>
      </c>
      <c r="CY56" s="27" t="s">
        <v>612</v>
      </c>
      <c r="CZ56" s="10" t="s">
        <v>613</v>
      </c>
      <c r="DA56" s="10"/>
      <c r="DB56" s="10" t="s">
        <v>614</v>
      </c>
      <c r="DC56" s="5" t="s">
        <v>388</v>
      </c>
      <c r="DD56" s="10"/>
      <c r="DE56" s="10"/>
      <c r="DH56" s="5"/>
      <c r="DL56" s="10"/>
      <c r="DO56" s="10"/>
      <c r="DP56" s="5" t="s">
        <v>264</v>
      </c>
      <c r="DQ56" s="10"/>
      <c r="DR56" s="5" t="s">
        <v>392</v>
      </c>
      <c r="DS56" s="10"/>
      <c r="DT56" s="5" t="s">
        <v>388</v>
      </c>
      <c r="DU56" s="10" t="s">
        <v>615</v>
      </c>
      <c r="DV56" s="10"/>
      <c r="DW56" s="10" t="s">
        <v>616</v>
      </c>
      <c r="DX56" s="10" t="s">
        <v>617</v>
      </c>
      <c r="DY56" s="10" t="s">
        <v>618</v>
      </c>
      <c r="DZ56" s="10" t="s">
        <v>619</v>
      </c>
      <c r="EA56" s="10"/>
      <c r="EB56" s="10"/>
      <c r="EC56" s="9" t="s">
        <v>620</v>
      </c>
      <c r="ED56" s="10"/>
      <c r="EE56" s="5" t="s">
        <v>264</v>
      </c>
      <c r="EF56" s="10"/>
      <c r="EG56" s="10"/>
      <c r="EH56" s="2" t="s">
        <v>458</v>
      </c>
    </row>
    <row r="57" spans="1:140" ht="12" customHeight="1" thickBot="1">
      <c r="A57" s="2">
        <v>157</v>
      </c>
      <c r="B57" s="20">
        <v>42804.451226851852</v>
      </c>
      <c r="C57" s="2">
        <v>42</v>
      </c>
      <c r="D57" s="2">
        <v>841</v>
      </c>
      <c r="E57" s="2" t="b">
        <v>0</v>
      </c>
      <c r="F57" s="2" t="s">
        <v>261</v>
      </c>
      <c r="G57" s="2" t="s">
        <v>262</v>
      </c>
      <c r="H57" s="3">
        <f t="shared" si="0"/>
        <v>0</v>
      </c>
      <c r="I57" s="4">
        <f t="shared" si="5"/>
        <v>0</v>
      </c>
      <c r="J57" s="4">
        <f t="shared" si="5"/>
        <v>0</v>
      </c>
      <c r="K57" s="4" t="str">
        <f t="shared" si="2"/>
        <v/>
      </c>
      <c r="L57" s="4">
        <f t="shared" si="3"/>
        <v>0</v>
      </c>
      <c r="M57" s="5" t="s">
        <v>263</v>
      </c>
      <c r="N57" s="5" t="s">
        <v>264</v>
      </c>
      <c r="O57" s="5" t="s">
        <v>264</v>
      </c>
      <c r="P57" s="5" t="s">
        <v>271</v>
      </c>
      <c r="Q57" s="5" t="s">
        <v>621</v>
      </c>
      <c r="R57" s="6" t="s">
        <v>268</v>
      </c>
      <c r="S57" s="5" t="s">
        <v>264</v>
      </c>
      <c r="T57" s="2" t="s">
        <v>286</v>
      </c>
      <c r="U57" s="6"/>
      <c r="V57" s="7"/>
      <c r="W57" s="5" t="s">
        <v>622</v>
      </c>
      <c r="X57" s="5" t="s">
        <v>272</v>
      </c>
      <c r="Y57" s="5" t="s">
        <v>273</v>
      </c>
      <c r="Z57" s="6">
        <v>43</v>
      </c>
      <c r="AA57" s="8">
        <f t="shared" si="4"/>
        <v>40</v>
      </c>
      <c r="AB57" s="2">
        <v>42</v>
      </c>
      <c r="AC57" s="6" t="s">
        <v>274</v>
      </c>
      <c r="AD57" s="6" t="s">
        <v>274</v>
      </c>
      <c r="AE57" s="9" t="s">
        <v>275</v>
      </c>
      <c r="AG57" s="6" t="s">
        <v>276</v>
      </c>
      <c r="AI57" s="5"/>
      <c r="AJ57" s="5"/>
      <c r="AL57" s="5"/>
      <c r="AM57" s="6">
        <v>1</v>
      </c>
      <c r="AN57" s="5" t="s">
        <v>264</v>
      </c>
      <c r="AO57" s="8" t="s">
        <v>623</v>
      </c>
      <c r="AP57" s="6" t="s">
        <v>293</v>
      </c>
      <c r="AQ57" s="5" t="s">
        <v>293</v>
      </c>
      <c r="AR57" s="2" t="s">
        <v>300</v>
      </c>
      <c r="AT57" s="2" t="s">
        <v>267</v>
      </c>
      <c r="AU57" s="2">
        <v>16</v>
      </c>
      <c r="AV57" s="21">
        <v>16</v>
      </c>
      <c r="AW57" s="2" t="s">
        <v>264</v>
      </c>
      <c r="BC57" s="2" t="s">
        <v>294</v>
      </c>
      <c r="BE57" s="5" t="s">
        <v>346</v>
      </c>
      <c r="BF57" s="5"/>
      <c r="BH57" s="5" t="s">
        <v>317</v>
      </c>
      <c r="BI57" s="5" t="s">
        <v>413</v>
      </c>
      <c r="BJ57" s="2" t="s">
        <v>268</v>
      </c>
      <c r="BK57" s="27" t="s">
        <v>624</v>
      </c>
      <c r="BL57" s="5" t="s">
        <v>318</v>
      </c>
      <c r="BM57" s="10" t="s">
        <v>625</v>
      </c>
      <c r="BN57" s="5"/>
      <c r="BO57" s="5"/>
      <c r="BP57" s="10"/>
      <c r="BQ57" s="5"/>
      <c r="BR57" s="5"/>
      <c r="BS57" s="10"/>
      <c r="BT57" s="5"/>
      <c r="BU57" s="5"/>
      <c r="BV57" s="10"/>
      <c r="BW57" s="9"/>
      <c r="BZ57" s="5"/>
      <c r="CA57" s="10"/>
      <c r="CC57" s="10"/>
      <c r="CD57" s="5"/>
      <c r="CE57" s="10"/>
      <c r="CF57" s="5"/>
      <c r="CG57" s="10"/>
      <c r="CH57" s="5"/>
      <c r="CI57" s="10"/>
      <c r="CJ57" s="10"/>
      <c r="CK57" s="10"/>
      <c r="CM57" s="5"/>
      <c r="CN57" s="5"/>
      <c r="CO57" s="5"/>
      <c r="CP57" s="5"/>
      <c r="CR57" s="5"/>
      <c r="CS57" s="10"/>
      <c r="CT57" s="5"/>
      <c r="CU57" s="5"/>
      <c r="CV57" s="5"/>
      <c r="CW57" s="5"/>
      <c r="CY57" s="10"/>
      <c r="CZ57" s="10"/>
      <c r="DA57" s="10"/>
      <c r="DB57" s="10"/>
      <c r="DC57" s="5"/>
      <c r="DD57" s="10"/>
      <c r="DE57" s="10"/>
      <c r="DH57" s="5"/>
      <c r="DL57" s="10"/>
      <c r="DO57" s="10"/>
      <c r="DP57" s="5"/>
      <c r="DQ57" s="10"/>
      <c r="DR57" s="5"/>
      <c r="DS57" s="10"/>
      <c r="DT57" s="5"/>
      <c r="DU57" s="10"/>
      <c r="DV57" s="10"/>
      <c r="DW57" s="10"/>
      <c r="DX57" s="10"/>
      <c r="DY57" s="10"/>
      <c r="DZ57" s="10"/>
      <c r="EA57" s="10"/>
      <c r="EB57" s="10"/>
      <c r="EC57" s="9"/>
      <c r="ED57" s="10"/>
      <c r="EE57" s="5"/>
      <c r="EF57" s="10"/>
      <c r="EG57" s="10"/>
    </row>
    <row r="58" spans="1:140" ht="12" customHeight="1" thickBot="1">
      <c r="A58" s="2">
        <v>158</v>
      </c>
      <c r="B58" s="20">
        <v>42797.780613425923</v>
      </c>
      <c r="C58" s="2">
        <v>99</v>
      </c>
      <c r="D58" s="2">
        <v>852</v>
      </c>
      <c r="E58" s="2" t="b">
        <v>0</v>
      </c>
      <c r="F58" s="2" t="s">
        <v>261</v>
      </c>
      <c r="G58" s="2" t="s">
        <v>262</v>
      </c>
      <c r="H58" s="3">
        <f t="shared" si="0"/>
        <v>0</v>
      </c>
      <c r="I58" s="4">
        <f t="shared" si="5"/>
        <v>0</v>
      </c>
      <c r="J58" s="4">
        <f t="shared" si="5"/>
        <v>0</v>
      </c>
      <c r="K58" s="4" t="str">
        <f t="shared" si="2"/>
        <v/>
      </c>
      <c r="L58" s="4">
        <f t="shared" si="3"/>
        <v>0</v>
      </c>
      <c r="M58" s="5" t="s">
        <v>263</v>
      </c>
      <c r="N58" s="5" t="s">
        <v>264</v>
      </c>
      <c r="O58" s="5" t="s">
        <v>264</v>
      </c>
      <c r="P58" s="5" t="s">
        <v>267</v>
      </c>
      <c r="Q58" s="5"/>
      <c r="R58" s="6" t="s">
        <v>264</v>
      </c>
      <c r="S58" s="5" t="s">
        <v>268</v>
      </c>
      <c r="U58" s="6"/>
      <c r="V58" s="7"/>
      <c r="W58" s="5"/>
      <c r="X58" s="5" t="s">
        <v>525</v>
      </c>
      <c r="Y58" s="5" t="s">
        <v>273</v>
      </c>
      <c r="Z58" s="6">
        <v>40</v>
      </c>
      <c r="AA58" s="8">
        <f t="shared" si="4"/>
        <v>40</v>
      </c>
      <c r="AB58" s="2">
        <v>38</v>
      </c>
      <c r="AC58" s="6" t="s">
        <v>274</v>
      </c>
      <c r="AD58" s="6" t="s">
        <v>274</v>
      </c>
      <c r="AE58" s="9" t="s">
        <v>275</v>
      </c>
      <c r="AG58" s="6" t="s">
        <v>284</v>
      </c>
      <c r="AI58" s="5"/>
      <c r="AJ58" s="5" t="s">
        <v>264</v>
      </c>
      <c r="AL58" s="5"/>
      <c r="AM58" s="6"/>
      <c r="AN58" s="5"/>
      <c r="AO58" s="8"/>
      <c r="AP58" s="6"/>
      <c r="AQ58" s="5"/>
      <c r="AR58" s="2" t="s">
        <v>264</v>
      </c>
      <c r="AV58" s="18"/>
      <c r="AW58" s="2" t="s">
        <v>264</v>
      </c>
      <c r="BC58" s="2" t="s">
        <v>294</v>
      </c>
      <c r="BE58" s="5" t="s">
        <v>295</v>
      </c>
      <c r="BF58" s="5"/>
      <c r="BH58" s="5" t="s">
        <v>317</v>
      </c>
      <c r="BI58" s="5" t="s">
        <v>413</v>
      </c>
      <c r="BJ58" s="2" t="s">
        <v>268</v>
      </c>
      <c r="BK58" s="10" t="s">
        <v>626</v>
      </c>
      <c r="BL58" s="5" t="s">
        <v>318</v>
      </c>
      <c r="BM58" s="10" t="s">
        <v>627</v>
      </c>
      <c r="BN58" s="5" t="s">
        <v>353</v>
      </c>
      <c r="BO58" s="5" t="s">
        <v>268</v>
      </c>
      <c r="BP58" s="10" t="s">
        <v>628</v>
      </c>
      <c r="BQ58" s="5"/>
      <c r="BR58" s="5"/>
      <c r="BS58" s="10"/>
      <c r="BT58" s="5" t="s">
        <v>318</v>
      </c>
      <c r="BU58" s="5" t="s">
        <v>268</v>
      </c>
      <c r="BV58" s="10" t="s">
        <v>629</v>
      </c>
      <c r="BW58" s="9" t="s">
        <v>425</v>
      </c>
      <c r="BZ58" s="5" t="s">
        <v>379</v>
      </c>
      <c r="CA58" s="10" t="s">
        <v>630</v>
      </c>
      <c r="CB58" s="2" t="s">
        <v>318</v>
      </c>
      <c r="CC58" s="10"/>
      <c r="CD58" s="5" t="s">
        <v>327</v>
      </c>
      <c r="CE58" s="10" t="s">
        <v>631</v>
      </c>
      <c r="CF58" s="5" t="s">
        <v>309</v>
      </c>
      <c r="CG58" s="10" t="s">
        <v>632</v>
      </c>
      <c r="CH58" s="5" t="s">
        <v>398</v>
      </c>
      <c r="CI58" s="10" t="s">
        <v>633</v>
      </c>
      <c r="CJ58" s="10" t="s">
        <v>268</v>
      </c>
      <c r="CK58" s="10" t="s">
        <v>634</v>
      </c>
      <c r="CL58" s="2" t="s">
        <v>413</v>
      </c>
      <c r="CM58" s="5" t="s">
        <v>383</v>
      </c>
      <c r="CN58" s="5" t="s">
        <v>384</v>
      </c>
      <c r="CO58" s="5" t="s">
        <v>385</v>
      </c>
      <c r="CP58" s="5" t="s">
        <v>426</v>
      </c>
      <c r="CQ58" s="2" t="s">
        <v>384</v>
      </c>
      <c r="CR58" s="5" t="s">
        <v>264</v>
      </c>
      <c r="CS58" s="10" t="s">
        <v>635</v>
      </c>
      <c r="CT58" s="5" t="s">
        <v>268</v>
      </c>
      <c r="CU58" s="5"/>
      <c r="CV58" s="5" t="s">
        <v>268</v>
      </c>
      <c r="CW58" s="5" t="s">
        <v>268</v>
      </c>
      <c r="CY58" s="10" t="s">
        <v>636</v>
      </c>
      <c r="CZ58" s="10" t="s">
        <v>637</v>
      </c>
      <c r="DA58" s="10"/>
      <c r="DB58" s="10" t="s">
        <v>638</v>
      </c>
      <c r="DC58" s="5" t="s">
        <v>429</v>
      </c>
      <c r="DD58" s="10"/>
      <c r="DE58" s="10" t="s">
        <v>639</v>
      </c>
      <c r="DH58" s="5"/>
      <c r="DL58" s="10"/>
      <c r="DO58" s="10" t="s">
        <v>640</v>
      </c>
      <c r="DP58" s="5" t="s">
        <v>264</v>
      </c>
      <c r="DQ58" s="10" t="s">
        <v>641</v>
      </c>
      <c r="DR58" s="5" t="s">
        <v>392</v>
      </c>
      <c r="DS58" s="10"/>
      <c r="DT58" s="5" t="s">
        <v>388</v>
      </c>
      <c r="DU58" s="10" t="s">
        <v>642</v>
      </c>
      <c r="DV58" s="10"/>
      <c r="DW58" s="10" t="s">
        <v>643</v>
      </c>
      <c r="DX58" s="10" t="s">
        <v>644</v>
      </c>
      <c r="DY58" s="10" t="s">
        <v>645</v>
      </c>
      <c r="DZ58" s="10" t="s">
        <v>646</v>
      </c>
      <c r="EA58" s="10"/>
      <c r="EB58" s="10" t="s">
        <v>647</v>
      </c>
      <c r="EC58" s="9" t="s">
        <v>648</v>
      </c>
      <c r="ED58" s="10"/>
      <c r="EE58" s="5" t="s">
        <v>264</v>
      </c>
      <c r="EF58" s="10"/>
      <c r="EG58" s="10"/>
      <c r="EH58" s="2" t="s">
        <v>264</v>
      </c>
    </row>
    <row r="59" spans="1:140" ht="12" customHeight="1" thickBot="1">
      <c r="A59" s="2">
        <v>159</v>
      </c>
      <c r="B59" s="20">
        <v>42791.640335648146</v>
      </c>
      <c r="C59" s="2">
        <v>100</v>
      </c>
      <c r="D59" s="2">
        <v>853</v>
      </c>
      <c r="E59" s="2" t="b">
        <v>1</v>
      </c>
      <c r="F59" s="2" t="s">
        <v>261</v>
      </c>
      <c r="G59" s="2" t="s">
        <v>262</v>
      </c>
      <c r="H59" s="3">
        <f t="shared" si="0"/>
        <v>0</v>
      </c>
      <c r="I59" s="4">
        <f t="shared" si="5"/>
        <v>0</v>
      </c>
      <c r="J59" s="4">
        <f t="shared" si="5"/>
        <v>0</v>
      </c>
      <c r="K59" s="4" t="str">
        <f t="shared" si="2"/>
        <v/>
      </c>
      <c r="L59" s="4">
        <f t="shared" si="3"/>
        <v>0</v>
      </c>
      <c r="M59" s="5" t="s">
        <v>270</v>
      </c>
      <c r="N59" s="5" t="s">
        <v>264</v>
      </c>
      <c r="O59" s="5" t="s">
        <v>264</v>
      </c>
      <c r="P59" s="5" t="s">
        <v>279</v>
      </c>
      <c r="Q59" s="5" t="s">
        <v>649</v>
      </c>
      <c r="R59" s="6" t="s">
        <v>268</v>
      </c>
      <c r="S59" s="5" t="s">
        <v>268</v>
      </c>
      <c r="U59" s="6"/>
      <c r="V59" s="7"/>
      <c r="W59" s="5"/>
      <c r="X59" s="5" t="s">
        <v>269</v>
      </c>
      <c r="Y59" s="5" t="s">
        <v>273</v>
      </c>
      <c r="Z59" s="6">
        <v>20</v>
      </c>
      <c r="AA59" s="8">
        <f t="shared" si="4"/>
        <v>20</v>
      </c>
      <c r="AC59" s="6" t="s">
        <v>291</v>
      </c>
      <c r="AD59" s="6"/>
      <c r="AE59" s="9" t="s">
        <v>275</v>
      </c>
      <c r="AG59" s="6" t="s">
        <v>276</v>
      </c>
      <c r="AI59" s="5"/>
      <c r="AJ59" s="5"/>
      <c r="AL59" s="5"/>
      <c r="AM59" s="6">
        <v>2</v>
      </c>
      <c r="AN59" s="5" t="s">
        <v>268</v>
      </c>
      <c r="AO59" s="8"/>
      <c r="AP59" s="6" t="s">
        <v>277</v>
      </c>
      <c r="AQ59" s="5"/>
      <c r="AR59" s="2" t="s">
        <v>300</v>
      </c>
      <c r="AT59" s="2" t="s">
        <v>650</v>
      </c>
      <c r="AU59" s="2" t="s">
        <v>651</v>
      </c>
      <c r="AV59" s="25" t="s">
        <v>651</v>
      </c>
      <c r="AW59" s="2" t="s">
        <v>264</v>
      </c>
      <c r="BC59" s="2" t="s">
        <v>294</v>
      </c>
      <c r="BE59" s="5" t="s">
        <v>280</v>
      </c>
      <c r="BF59" s="5"/>
      <c r="BH59" s="5" t="s">
        <v>268</v>
      </c>
      <c r="BI59" s="5"/>
      <c r="BK59" s="10"/>
      <c r="BL59" s="5" t="s">
        <v>398</v>
      </c>
      <c r="BM59" s="10" t="s">
        <v>652</v>
      </c>
      <c r="BN59" s="5" t="s">
        <v>296</v>
      </c>
      <c r="BO59" s="5" t="s">
        <v>264</v>
      </c>
      <c r="BP59" s="10"/>
      <c r="BQ59" s="5"/>
      <c r="BR59" s="5"/>
      <c r="BS59" s="10"/>
      <c r="BT59" s="5" t="s">
        <v>359</v>
      </c>
      <c r="BU59" s="5"/>
      <c r="BV59" s="10"/>
      <c r="BW59" s="9" t="s">
        <v>425</v>
      </c>
      <c r="BZ59" s="5" t="s">
        <v>494</v>
      </c>
      <c r="CA59" s="10" t="s">
        <v>653</v>
      </c>
      <c r="CB59" s="2" t="s">
        <v>309</v>
      </c>
      <c r="CC59" s="10" t="s">
        <v>654</v>
      </c>
      <c r="CD59" s="5" t="s">
        <v>327</v>
      </c>
      <c r="CE59" s="10" t="s">
        <v>655</v>
      </c>
      <c r="CF59" s="5" t="s">
        <v>309</v>
      </c>
      <c r="CG59" s="10" t="s">
        <v>656</v>
      </c>
      <c r="CH59" s="5" t="s">
        <v>372</v>
      </c>
      <c r="CI59" s="10" t="s">
        <v>657</v>
      </c>
      <c r="CJ59" s="10" t="s">
        <v>658</v>
      </c>
      <c r="CK59" s="10" t="s">
        <v>659</v>
      </c>
      <c r="CL59" s="2" t="s">
        <v>398</v>
      </c>
      <c r="CM59" s="5" t="s">
        <v>383</v>
      </c>
      <c r="CN59" s="5" t="s">
        <v>385</v>
      </c>
      <c r="CO59" s="5" t="s">
        <v>385</v>
      </c>
      <c r="CP59" s="5" t="s">
        <v>386</v>
      </c>
      <c r="CQ59" s="2" t="s">
        <v>386</v>
      </c>
      <c r="CR59" s="5" t="s">
        <v>264</v>
      </c>
      <c r="CS59" s="10" t="s">
        <v>660</v>
      </c>
      <c r="CT59" s="5" t="s">
        <v>268</v>
      </c>
      <c r="CU59" s="5"/>
      <c r="CV59" s="5" t="s">
        <v>268</v>
      </c>
      <c r="CW59" s="5" t="s">
        <v>268</v>
      </c>
      <c r="CY59" s="10" t="s">
        <v>661</v>
      </c>
      <c r="CZ59" s="10" t="s">
        <v>662</v>
      </c>
      <c r="DA59" s="10"/>
      <c r="DB59" s="10" t="s">
        <v>663</v>
      </c>
      <c r="DC59" s="5" t="s">
        <v>464</v>
      </c>
      <c r="DD59" s="10"/>
      <c r="DE59" s="10"/>
      <c r="DH59" s="5"/>
      <c r="DL59" s="10"/>
      <c r="DO59" s="10" t="s">
        <v>664</v>
      </c>
      <c r="DP59" s="5" t="s">
        <v>268</v>
      </c>
      <c r="DQ59" s="10"/>
      <c r="DR59" s="5" t="s">
        <v>392</v>
      </c>
      <c r="DS59" s="10" t="s">
        <v>665</v>
      </c>
      <c r="DT59" s="5" t="s">
        <v>268</v>
      </c>
      <c r="DU59" s="10"/>
      <c r="DV59" s="10" t="s">
        <v>666</v>
      </c>
      <c r="DW59" s="10" t="s">
        <v>667</v>
      </c>
      <c r="DX59" s="10" t="s">
        <v>668</v>
      </c>
      <c r="DY59" s="10" t="s">
        <v>669</v>
      </c>
      <c r="DZ59" s="10" t="s">
        <v>670</v>
      </c>
      <c r="EA59" s="10" t="s">
        <v>671</v>
      </c>
      <c r="EB59" s="10" t="s">
        <v>672</v>
      </c>
      <c r="EC59" s="9" t="s">
        <v>673</v>
      </c>
      <c r="ED59" s="10"/>
      <c r="EE59" s="5" t="s">
        <v>264</v>
      </c>
      <c r="EF59" s="10"/>
      <c r="EG59" s="10" t="s">
        <v>674</v>
      </c>
      <c r="EH59" s="2" t="s">
        <v>264</v>
      </c>
    </row>
    <row r="60" spans="1:140" ht="12" customHeight="1" thickBot="1">
      <c r="A60" s="2">
        <v>160</v>
      </c>
      <c r="B60" s="20">
        <v>42767.797395833331</v>
      </c>
      <c r="C60" s="2">
        <v>71</v>
      </c>
      <c r="D60" s="2">
        <v>863</v>
      </c>
      <c r="E60" s="2" t="b">
        <v>0</v>
      </c>
      <c r="F60" s="2" t="s">
        <v>261</v>
      </c>
      <c r="G60" s="2" t="s">
        <v>262</v>
      </c>
      <c r="H60" s="3">
        <f t="shared" si="0"/>
        <v>0</v>
      </c>
      <c r="I60" s="4">
        <f t="shared" si="5"/>
        <v>0</v>
      </c>
      <c r="J60" s="4">
        <f t="shared" si="5"/>
        <v>0</v>
      </c>
      <c r="K60" s="4" t="str">
        <f t="shared" si="2"/>
        <v/>
      </c>
      <c r="L60" s="4">
        <f t="shared" si="3"/>
        <v>0</v>
      </c>
      <c r="M60" s="5" t="s">
        <v>263</v>
      </c>
      <c r="N60" s="5" t="s">
        <v>264</v>
      </c>
      <c r="O60" s="5" t="s">
        <v>264</v>
      </c>
      <c r="P60" s="5" t="s">
        <v>267</v>
      </c>
      <c r="Q60" s="5"/>
      <c r="R60" s="6" t="s">
        <v>264</v>
      </c>
      <c r="S60" s="5" t="s">
        <v>268</v>
      </c>
      <c r="U60" s="6"/>
      <c r="V60" s="7"/>
      <c r="W60" s="5"/>
      <c r="X60" s="5" t="s">
        <v>675</v>
      </c>
      <c r="Y60" s="5" t="s">
        <v>273</v>
      </c>
      <c r="Z60" s="6">
        <v>41</v>
      </c>
      <c r="AA60" s="8">
        <f t="shared" si="4"/>
        <v>40</v>
      </c>
      <c r="AB60" s="2">
        <v>38</v>
      </c>
      <c r="AC60" s="6" t="s">
        <v>274</v>
      </c>
      <c r="AD60" s="6" t="s">
        <v>274</v>
      </c>
      <c r="AE60" s="9" t="s">
        <v>275</v>
      </c>
      <c r="AG60" s="6" t="s">
        <v>284</v>
      </c>
      <c r="AI60" s="5"/>
      <c r="AJ60" s="5"/>
      <c r="AL60" s="5"/>
      <c r="AM60" s="6">
        <v>2</v>
      </c>
      <c r="AN60" s="5" t="s">
        <v>264</v>
      </c>
      <c r="AO60" s="8" t="s">
        <v>676</v>
      </c>
      <c r="AP60" s="6" t="s">
        <v>405</v>
      </c>
      <c r="AQ60" s="5" t="s">
        <v>405</v>
      </c>
      <c r="AR60" s="2" t="s">
        <v>264</v>
      </c>
      <c r="AV60" s="18"/>
      <c r="AW60" s="2" t="s">
        <v>268</v>
      </c>
      <c r="AX60" s="2">
        <v>2013</v>
      </c>
      <c r="AY60" s="2">
        <v>11</v>
      </c>
      <c r="AZ60" s="2" t="s">
        <v>677</v>
      </c>
      <c r="BA60" s="2" t="s">
        <v>345</v>
      </c>
      <c r="BC60" s="2" t="s">
        <v>294</v>
      </c>
      <c r="BE60" s="5" t="s">
        <v>346</v>
      </c>
      <c r="BF60" s="5" t="s">
        <v>264</v>
      </c>
      <c r="BG60" s="2" t="s">
        <v>295</v>
      </c>
      <c r="BH60" s="5" t="s">
        <v>281</v>
      </c>
      <c r="BI60" s="5" t="s">
        <v>413</v>
      </c>
      <c r="BJ60" s="2" t="s">
        <v>268</v>
      </c>
      <c r="BK60" s="27" t="s">
        <v>678</v>
      </c>
      <c r="BL60" s="5" t="s">
        <v>353</v>
      </c>
      <c r="BM60" s="10" t="s">
        <v>679</v>
      </c>
      <c r="BN60" s="5" t="s">
        <v>398</v>
      </c>
      <c r="BO60" s="5" t="s">
        <v>264</v>
      </c>
      <c r="BP60" s="10"/>
      <c r="BQ60" s="5" t="s">
        <v>413</v>
      </c>
      <c r="BR60" s="5" t="s">
        <v>264</v>
      </c>
      <c r="BS60" s="10"/>
      <c r="BT60" s="5" t="s">
        <v>353</v>
      </c>
      <c r="BU60" s="5" t="s">
        <v>268</v>
      </c>
      <c r="BV60" s="10" t="s">
        <v>680</v>
      </c>
      <c r="BW60" s="9" t="s">
        <v>425</v>
      </c>
      <c r="BZ60" s="5" t="s">
        <v>308</v>
      </c>
      <c r="CA60" s="10" t="s">
        <v>681</v>
      </c>
      <c r="CB60" s="2" t="s">
        <v>326</v>
      </c>
      <c r="CC60" s="10" t="s">
        <v>682</v>
      </c>
      <c r="CD60" s="5" t="s">
        <v>327</v>
      </c>
      <c r="CE60" s="10"/>
      <c r="CF60" s="5" t="s">
        <v>318</v>
      </c>
      <c r="CG60" s="10"/>
      <c r="CH60" s="5" t="s">
        <v>296</v>
      </c>
      <c r="CI60" s="10" t="s">
        <v>683</v>
      </c>
      <c r="CJ60" s="10" t="s">
        <v>264</v>
      </c>
      <c r="CK60" s="10" t="s">
        <v>684</v>
      </c>
      <c r="CL60" s="2" t="s">
        <v>398</v>
      </c>
      <c r="CM60" s="5" t="s">
        <v>446</v>
      </c>
      <c r="CN60" s="5" t="s">
        <v>384</v>
      </c>
      <c r="CO60" s="5" t="s">
        <v>384</v>
      </c>
      <c r="CP60" s="5" t="s">
        <v>385</v>
      </c>
      <c r="CQ60" s="2" t="s">
        <v>385</v>
      </c>
      <c r="CR60" s="5" t="s">
        <v>264</v>
      </c>
      <c r="CS60" s="10" t="s">
        <v>685</v>
      </c>
      <c r="CT60" s="5" t="s">
        <v>268</v>
      </c>
      <c r="CU60" s="5"/>
      <c r="CV60" s="5" t="s">
        <v>268</v>
      </c>
      <c r="CW60" s="5" t="s">
        <v>268</v>
      </c>
      <c r="CY60" s="10" t="s">
        <v>686</v>
      </c>
      <c r="CZ60" s="27" t="s">
        <v>687</v>
      </c>
      <c r="DA60" s="10"/>
      <c r="DB60" s="10"/>
      <c r="DC60" s="5"/>
      <c r="DD60" s="10"/>
      <c r="DE60" s="10"/>
      <c r="DH60" s="5"/>
      <c r="DL60" s="10"/>
      <c r="DO60" s="10"/>
      <c r="DP60" s="5"/>
      <c r="DQ60" s="10"/>
      <c r="DR60" s="5"/>
      <c r="DS60" s="10"/>
      <c r="DT60" s="5"/>
      <c r="DU60" s="10"/>
      <c r="DV60" s="10"/>
      <c r="DW60" s="10"/>
      <c r="DX60" s="10"/>
      <c r="DY60" s="10"/>
      <c r="DZ60" s="10"/>
      <c r="EA60" s="10"/>
      <c r="EB60" s="10"/>
      <c r="EC60" s="9"/>
      <c r="ED60" s="10"/>
      <c r="EE60" s="5"/>
      <c r="EF60" s="10"/>
      <c r="EG60" s="10"/>
    </row>
    <row r="61" spans="1:140" ht="12" customHeight="1" thickBot="1">
      <c r="A61" s="2">
        <v>162</v>
      </c>
      <c r="B61" s="20">
        <v>42645.941284722219</v>
      </c>
      <c r="C61" s="2">
        <v>99</v>
      </c>
      <c r="D61" s="2">
        <v>877</v>
      </c>
      <c r="E61" s="2" t="b">
        <v>0</v>
      </c>
      <c r="F61" s="2" t="s">
        <v>261</v>
      </c>
      <c r="G61" s="2" t="s">
        <v>262</v>
      </c>
      <c r="H61" s="3">
        <f t="shared" si="0"/>
        <v>0</v>
      </c>
      <c r="I61" s="4">
        <f t="shared" si="5"/>
        <v>0</v>
      </c>
      <c r="J61" s="4">
        <f t="shared" si="5"/>
        <v>0</v>
      </c>
      <c r="K61" s="4" t="str">
        <f t="shared" si="2"/>
        <v/>
      </c>
      <c r="L61" s="4">
        <f t="shared" si="3"/>
        <v>0</v>
      </c>
      <c r="M61" s="5" t="s">
        <v>263</v>
      </c>
      <c r="N61" s="5" t="s">
        <v>264</v>
      </c>
      <c r="O61" s="5" t="s">
        <v>264</v>
      </c>
      <c r="P61" s="5" t="s">
        <v>271</v>
      </c>
      <c r="Q61" s="5" t="s">
        <v>688</v>
      </c>
      <c r="R61" s="6" t="s">
        <v>268</v>
      </c>
      <c r="S61" s="5" t="s">
        <v>264</v>
      </c>
      <c r="T61" s="2" t="s">
        <v>286</v>
      </c>
      <c r="U61" s="6"/>
      <c r="V61" s="7"/>
      <c r="W61" s="5" t="s">
        <v>333</v>
      </c>
      <c r="X61" s="5" t="s">
        <v>272</v>
      </c>
      <c r="Y61" s="5" t="s">
        <v>273</v>
      </c>
      <c r="Z61" s="6">
        <v>57</v>
      </c>
      <c r="AA61" s="8">
        <f t="shared" si="4"/>
        <v>50</v>
      </c>
      <c r="AB61" s="2">
        <v>45</v>
      </c>
      <c r="AC61" s="6" t="s">
        <v>274</v>
      </c>
      <c r="AD61" s="6" t="s">
        <v>274</v>
      </c>
      <c r="AE61" s="9" t="s">
        <v>275</v>
      </c>
      <c r="AG61" s="6" t="s">
        <v>486</v>
      </c>
      <c r="AI61" s="5"/>
      <c r="AJ61" s="5"/>
      <c r="AL61" s="5"/>
      <c r="AM61" s="6">
        <v>4</v>
      </c>
      <c r="AN61" s="5" t="s">
        <v>268</v>
      </c>
      <c r="AO61" s="8"/>
      <c r="AP61" s="6" t="s">
        <v>293</v>
      </c>
      <c r="AQ61" s="5" t="s">
        <v>293</v>
      </c>
      <c r="AR61" s="2" t="s">
        <v>300</v>
      </c>
      <c r="AT61" s="2" t="s">
        <v>689</v>
      </c>
      <c r="AU61" s="2" t="s">
        <v>690</v>
      </c>
      <c r="AV61" s="21">
        <v>30</v>
      </c>
      <c r="AW61" s="2" t="s">
        <v>268</v>
      </c>
      <c r="BE61" s="5"/>
      <c r="BF61" s="5"/>
      <c r="BH61" s="5"/>
      <c r="BI61" s="5"/>
      <c r="BK61" s="10"/>
      <c r="BL61" s="5"/>
      <c r="BM61" s="10"/>
      <c r="BN61" s="5"/>
      <c r="BO61" s="5"/>
      <c r="BP61" s="10"/>
      <c r="BQ61" s="5"/>
      <c r="BR61" s="5"/>
      <c r="BS61" s="10"/>
      <c r="BT61" s="5" t="s">
        <v>353</v>
      </c>
      <c r="BU61" s="5" t="s">
        <v>268</v>
      </c>
      <c r="BV61" s="10"/>
      <c r="BW61" s="9" t="s">
        <v>555</v>
      </c>
      <c r="BZ61" s="5" t="s">
        <v>379</v>
      </c>
      <c r="CA61" s="10"/>
      <c r="CB61" s="2" t="s">
        <v>318</v>
      </c>
      <c r="CC61" s="10"/>
      <c r="CD61" s="5" t="s">
        <v>327</v>
      </c>
      <c r="CE61" s="10"/>
      <c r="CF61" s="5" t="s">
        <v>318</v>
      </c>
      <c r="CG61" s="10"/>
      <c r="CH61" s="5"/>
      <c r="CI61" s="10"/>
      <c r="CJ61" s="10"/>
      <c r="CK61" s="10"/>
      <c r="CM61" s="5"/>
      <c r="CN61" s="5"/>
      <c r="CO61" s="5"/>
      <c r="CP61" s="5"/>
      <c r="CR61" s="5"/>
      <c r="CS61" s="10"/>
      <c r="CT61" s="5"/>
      <c r="CU61" s="5"/>
      <c r="CV61" s="5"/>
      <c r="CW61" s="5"/>
      <c r="CY61" s="10"/>
      <c r="CZ61" s="10"/>
      <c r="DA61" s="10"/>
      <c r="DB61" s="10"/>
      <c r="DC61" s="5"/>
      <c r="DD61" s="10"/>
      <c r="DE61" s="10"/>
      <c r="DH61" s="5"/>
      <c r="DL61" s="10"/>
      <c r="DO61" s="10"/>
      <c r="DP61" s="5"/>
      <c r="DQ61" s="10"/>
      <c r="DR61" s="5"/>
      <c r="DS61" s="10"/>
      <c r="DT61" s="5"/>
      <c r="DU61" s="10"/>
      <c r="DV61" s="10"/>
      <c r="DW61" s="10"/>
      <c r="DX61" s="10"/>
      <c r="DY61" s="10"/>
      <c r="DZ61" s="10"/>
      <c r="EA61" s="10"/>
      <c r="EB61" s="10"/>
      <c r="EC61" s="9"/>
      <c r="ED61" s="10"/>
      <c r="EE61" s="5"/>
      <c r="EF61" s="10"/>
      <c r="EG61" s="10"/>
    </row>
    <row r="62" spans="1:140" ht="12" customHeight="1" thickBot="1">
      <c r="A62" s="2">
        <v>163</v>
      </c>
      <c r="B62" s="20">
        <v>42601.401307870372</v>
      </c>
      <c r="C62" s="2">
        <v>99</v>
      </c>
      <c r="D62" s="2">
        <v>882</v>
      </c>
      <c r="E62" s="2" t="b">
        <v>0</v>
      </c>
      <c r="F62" s="2" t="s">
        <v>261</v>
      </c>
      <c r="G62" s="2" t="s">
        <v>262</v>
      </c>
      <c r="H62" s="3">
        <f t="shared" si="0"/>
        <v>0</v>
      </c>
      <c r="I62" s="4">
        <f t="shared" si="5"/>
        <v>0</v>
      </c>
      <c r="J62" s="4">
        <f t="shared" si="5"/>
        <v>0</v>
      </c>
      <c r="K62" s="4" t="str">
        <f t="shared" si="2"/>
        <v/>
      </c>
      <c r="L62" s="4">
        <f t="shared" si="3"/>
        <v>0</v>
      </c>
      <c r="M62" s="5" t="s">
        <v>263</v>
      </c>
      <c r="N62" s="5" t="s">
        <v>264</v>
      </c>
      <c r="O62" s="5" t="s">
        <v>264</v>
      </c>
      <c r="P62" s="5" t="s">
        <v>267</v>
      </c>
      <c r="Q62" s="5"/>
      <c r="R62" s="6" t="s">
        <v>264</v>
      </c>
      <c r="S62" s="5" t="s">
        <v>264</v>
      </c>
      <c r="T62" s="2" t="s">
        <v>286</v>
      </c>
      <c r="U62" s="6"/>
      <c r="V62" s="7"/>
      <c r="W62" s="5" t="s">
        <v>691</v>
      </c>
      <c r="X62" s="5" t="s">
        <v>692</v>
      </c>
      <c r="Y62" s="5" t="s">
        <v>273</v>
      </c>
      <c r="Z62" s="6">
        <v>39</v>
      </c>
      <c r="AA62" s="8">
        <f t="shared" si="4"/>
        <v>30</v>
      </c>
      <c r="AB62" s="2">
        <v>34</v>
      </c>
      <c r="AC62" s="6" t="s">
        <v>291</v>
      </c>
      <c r="AD62" s="6" t="s">
        <v>291</v>
      </c>
      <c r="AE62" s="9" t="s">
        <v>275</v>
      </c>
      <c r="AG62" s="6" t="s">
        <v>284</v>
      </c>
      <c r="AI62" s="5"/>
      <c r="AJ62" s="5" t="s">
        <v>264</v>
      </c>
      <c r="AL62" s="5"/>
      <c r="AM62" s="6"/>
      <c r="AN62" s="5"/>
      <c r="AO62" s="8"/>
      <c r="AP62" s="6"/>
      <c r="AQ62" s="5"/>
      <c r="AR62" s="2" t="s">
        <v>264</v>
      </c>
      <c r="AV62" s="18"/>
      <c r="AW62" s="2" t="s">
        <v>264</v>
      </c>
      <c r="BC62" s="2" t="s">
        <v>294</v>
      </c>
      <c r="BE62" s="5" t="s">
        <v>295</v>
      </c>
      <c r="BF62" s="5"/>
      <c r="BH62" s="5" t="s">
        <v>268</v>
      </c>
      <c r="BI62" s="5"/>
      <c r="BK62" s="10"/>
      <c r="BL62" s="5" t="s">
        <v>353</v>
      </c>
      <c r="BM62" s="10" t="s">
        <v>693</v>
      </c>
      <c r="BN62" s="5" t="s">
        <v>296</v>
      </c>
      <c r="BO62" s="5" t="s">
        <v>268</v>
      </c>
      <c r="BP62" s="10" t="s">
        <v>694</v>
      </c>
      <c r="BQ62" s="5"/>
      <c r="BR62" s="5"/>
      <c r="BS62" s="10"/>
      <c r="BT62" s="5" t="s">
        <v>353</v>
      </c>
      <c r="BU62" s="5" t="s">
        <v>268</v>
      </c>
      <c r="BV62" s="10" t="s">
        <v>695</v>
      </c>
      <c r="BW62" s="9" t="s">
        <v>425</v>
      </c>
      <c r="BZ62" s="5" t="s">
        <v>379</v>
      </c>
      <c r="CA62" s="10" t="s">
        <v>696</v>
      </c>
      <c r="CB62" s="2" t="s">
        <v>326</v>
      </c>
      <c r="CC62" s="10" t="s">
        <v>697</v>
      </c>
      <c r="CD62" s="5" t="s">
        <v>698</v>
      </c>
      <c r="CE62" s="10" t="s">
        <v>699</v>
      </c>
      <c r="CF62" s="5" t="s">
        <v>309</v>
      </c>
      <c r="CG62" s="10"/>
      <c r="CH62" s="5" t="s">
        <v>296</v>
      </c>
      <c r="CI62" s="10" t="s">
        <v>419</v>
      </c>
      <c r="CJ62" s="10" t="s">
        <v>268</v>
      </c>
      <c r="CK62" s="10"/>
      <c r="CL62" s="2" t="s">
        <v>296</v>
      </c>
      <c r="CM62" s="5" t="s">
        <v>383</v>
      </c>
      <c r="CN62" s="5" t="s">
        <v>384</v>
      </c>
      <c r="CO62" s="5" t="s">
        <v>384</v>
      </c>
      <c r="CP62" s="5" t="s">
        <v>386</v>
      </c>
      <c r="CQ62" s="2" t="s">
        <v>384</v>
      </c>
      <c r="CR62" s="5" t="s">
        <v>264</v>
      </c>
      <c r="CS62" s="10" t="s">
        <v>700</v>
      </c>
      <c r="CT62" s="5" t="s">
        <v>268</v>
      </c>
      <c r="CU62" s="5"/>
      <c r="CV62" s="5" t="s">
        <v>268</v>
      </c>
      <c r="CW62" s="5" t="s">
        <v>268</v>
      </c>
      <c r="CY62" s="10" t="s">
        <v>701</v>
      </c>
      <c r="CZ62" s="10" t="s">
        <v>702</v>
      </c>
      <c r="DA62" s="10"/>
      <c r="DB62" s="10"/>
      <c r="DC62" s="5" t="s">
        <v>388</v>
      </c>
      <c r="DD62" s="10" t="s">
        <v>703</v>
      </c>
      <c r="DE62" s="10"/>
      <c r="DF62" s="2" t="s">
        <v>594</v>
      </c>
      <c r="DH62" s="5" t="s">
        <v>268</v>
      </c>
      <c r="DI62" s="2" t="s">
        <v>390</v>
      </c>
      <c r="DK62" s="2" t="s">
        <v>704</v>
      </c>
      <c r="DL62" s="10" t="s">
        <v>705</v>
      </c>
      <c r="DM62" s="2" t="s">
        <v>279</v>
      </c>
      <c r="DN62" s="2" t="s">
        <v>706</v>
      </c>
      <c r="DO62" s="10"/>
      <c r="DP62" s="5" t="s">
        <v>268</v>
      </c>
      <c r="DQ62" s="10"/>
      <c r="DR62" s="5" t="s">
        <v>388</v>
      </c>
      <c r="DS62" s="10" t="s">
        <v>707</v>
      </c>
      <c r="DT62" s="5" t="s">
        <v>429</v>
      </c>
      <c r="DU62" s="10"/>
      <c r="DV62" s="10" t="s">
        <v>708</v>
      </c>
      <c r="DW62" s="10" t="s">
        <v>709</v>
      </c>
      <c r="DX62" s="10" t="s">
        <v>710</v>
      </c>
      <c r="DY62" s="10" t="s">
        <v>711</v>
      </c>
      <c r="DZ62" s="10" t="s">
        <v>712</v>
      </c>
      <c r="EA62" s="10"/>
      <c r="EB62" s="10"/>
      <c r="EC62" s="9" t="s">
        <v>713</v>
      </c>
      <c r="ED62" s="10"/>
      <c r="EE62" s="5" t="s">
        <v>264</v>
      </c>
      <c r="EF62" s="10"/>
      <c r="EG62" s="10" t="s">
        <v>714</v>
      </c>
      <c r="EH62" s="2" t="s">
        <v>264</v>
      </c>
    </row>
    <row r="63" spans="1:140" ht="12" customHeight="1" thickBot="1">
      <c r="A63" s="2">
        <v>164</v>
      </c>
      <c r="B63" s="20">
        <v>42821.669710648152</v>
      </c>
      <c r="C63" s="2">
        <v>40</v>
      </c>
      <c r="D63" s="2">
        <v>890</v>
      </c>
      <c r="E63" s="2" t="b">
        <v>0</v>
      </c>
      <c r="F63" s="2" t="s">
        <v>261</v>
      </c>
      <c r="G63" s="2" t="s">
        <v>262</v>
      </c>
      <c r="H63" s="3">
        <f t="shared" si="0"/>
        <v>0</v>
      </c>
      <c r="I63" s="4">
        <f t="shared" si="5"/>
        <v>0</v>
      </c>
      <c r="J63" s="4">
        <f t="shared" si="5"/>
        <v>0</v>
      </c>
      <c r="K63" s="4" t="str">
        <f t="shared" si="2"/>
        <v/>
      </c>
      <c r="L63" s="4">
        <f t="shared" si="3"/>
        <v>0</v>
      </c>
      <c r="M63" s="5" t="s">
        <v>270</v>
      </c>
      <c r="N63" s="5" t="s">
        <v>264</v>
      </c>
      <c r="O63" s="5" t="s">
        <v>264</v>
      </c>
      <c r="P63" s="5" t="s">
        <v>279</v>
      </c>
      <c r="Q63" s="5" t="s">
        <v>715</v>
      </c>
      <c r="R63" s="6" t="s">
        <v>268</v>
      </c>
      <c r="S63" s="5" t="s">
        <v>264</v>
      </c>
      <c r="T63" s="2" t="s">
        <v>286</v>
      </c>
      <c r="U63" s="6"/>
      <c r="V63" s="7"/>
      <c r="W63" s="5" t="s">
        <v>716</v>
      </c>
      <c r="X63" s="5" t="s">
        <v>272</v>
      </c>
      <c r="Y63" s="5" t="s">
        <v>297</v>
      </c>
      <c r="Z63" s="6">
        <v>62</v>
      </c>
      <c r="AA63" s="8">
        <f t="shared" si="4"/>
        <v>60</v>
      </c>
      <c r="AC63" s="6" t="s">
        <v>283</v>
      </c>
      <c r="AD63" s="6"/>
      <c r="AE63" s="9" t="s">
        <v>275</v>
      </c>
      <c r="AG63" s="6" t="s">
        <v>276</v>
      </c>
      <c r="AI63" s="5"/>
      <c r="AJ63" s="5"/>
      <c r="AL63" s="5"/>
      <c r="AM63" s="6">
        <v>4</v>
      </c>
      <c r="AN63" s="5" t="s">
        <v>264</v>
      </c>
      <c r="AO63" s="8"/>
      <c r="AP63" s="6" t="s">
        <v>277</v>
      </c>
      <c r="AQ63" s="5"/>
      <c r="AR63" s="2" t="s">
        <v>278</v>
      </c>
      <c r="AS63" s="2" t="s">
        <v>717</v>
      </c>
      <c r="AV63" s="18"/>
      <c r="AW63" s="2" t="s">
        <v>264</v>
      </c>
      <c r="BC63" s="2" t="s">
        <v>397</v>
      </c>
      <c r="BE63" s="5"/>
      <c r="BF63" s="5"/>
      <c r="BH63" s="5"/>
      <c r="BI63" s="5"/>
      <c r="BK63" s="10"/>
      <c r="BL63" s="5"/>
      <c r="BM63" s="10"/>
      <c r="BN63" s="5"/>
      <c r="BO63" s="5"/>
      <c r="BP63" s="10"/>
      <c r="BQ63" s="5"/>
      <c r="BR63" s="5"/>
      <c r="BS63" s="10"/>
      <c r="BT63" s="5"/>
      <c r="BU63" s="5"/>
      <c r="BV63" s="10"/>
      <c r="BW63" s="9"/>
      <c r="BZ63" s="5"/>
      <c r="CA63" s="10"/>
      <c r="CC63" s="10"/>
      <c r="CD63" s="5"/>
      <c r="CE63" s="10"/>
      <c r="CF63" s="5"/>
      <c r="CG63" s="10"/>
      <c r="CH63" s="5"/>
      <c r="CI63" s="10"/>
      <c r="CJ63" s="10"/>
      <c r="CK63" s="10"/>
      <c r="CM63" s="5"/>
      <c r="CN63" s="5"/>
      <c r="CO63" s="5"/>
      <c r="CP63" s="5"/>
      <c r="CR63" s="5"/>
      <c r="CS63" s="10"/>
      <c r="CT63" s="5"/>
      <c r="CU63" s="5"/>
      <c r="CV63" s="5"/>
      <c r="CW63" s="5"/>
      <c r="CY63" s="10"/>
      <c r="CZ63" s="10"/>
      <c r="DA63" s="10"/>
      <c r="DB63" s="10"/>
      <c r="DC63" s="5"/>
      <c r="DD63" s="10"/>
      <c r="DE63" s="10"/>
      <c r="DH63" s="5"/>
      <c r="DL63" s="10"/>
      <c r="DO63" s="10"/>
      <c r="DP63" s="5"/>
      <c r="DQ63" s="10"/>
      <c r="DR63" s="5"/>
      <c r="DS63" s="10"/>
      <c r="DT63" s="5"/>
      <c r="DU63" s="10"/>
      <c r="DV63" s="10"/>
      <c r="DW63" s="10"/>
      <c r="DX63" s="10"/>
      <c r="DY63" s="10"/>
      <c r="DZ63" s="10"/>
      <c r="EA63" s="10"/>
      <c r="EB63" s="10"/>
      <c r="EC63" s="9"/>
      <c r="ED63" s="10"/>
      <c r="EE63" s="5"/>
      <c r="EF63" s="10"/>
      <c r="EG63" s="10"/>
    </row>
    <row r="64" spans="1:140" ht="12" customHeight="1" thickBot="1">
      <c r="A64" s="2">
        <v>165</v>
      </c>
      <c r="B64" s="20">
        <v>42753.845925925925</v>
      </c>
      <c r="C64" s="2">
        <v>100</v>
      </c>
      <c r="D64" s="2">
        <v>901</v>
      </c>
      <c r="E64" s="2" t="b">
        <v>1</v>
      </c>
      <c r="F64" s="2" t="s">
        <v>261</v>
      </c>
      <c r="G64" s="2" t="s">
        <v>262</v>
      </c>
      <c r="H64" s="3">
        <f t="shared" si="0"/>
        <v>0</v>
      </c>
      <c r="I64" s="4">
        <f t="shared" si="5"/>
        <v>0</v>
      </c>
      <c r="J64" s="4">
        <f t="shared" si="5"/>
        <v>0</v>
      </c>
      <c r="K64" s="4" t="str">
        <f t="shared" si="2"/>
        <v/>
      </c>
      <c r="L64" s="4">
        <f t="shared" si="3"/>
        <v>0</v>
      </c>
      <c r="M64" s="5" t="s">
        <v>270</v>
      </c>
      <c r="N64" s="5" t="s">
        <v>264</v>
      </c>
      <c r="O64" s="5" t="s">
        <v>264</v>
      </c>
      <c r="P64" s="5" t="s">
        <v>267</v>
      </c>
      <c r="Q64" s="5"/>
      <c r="R64" s="6" t="s">
        <v>264</v>
      </c>
      <c r="S64" s="5" t="s">
        <v>264</v>
      </c>
      <c r="T64" s="2" t="s">
        <v>286</v>
      </c>
      <c r="U64" s="6"/>
      <c r="V64" s="7"/>
      <c r="W64" s="5" t="s">
        <v>718</v>
      </c>
      <c r="X64" s="5" t="s">
        <v>282</v>
      </c>
      <c r="Y64" s="5" t="s">
        <v>273</v>
      </c>
      <c r="Z64" s="6">
        <v>43</v>
      </c>
      <c r="AA64" s="8">
        <f t="shared" si="4"/>
        <v>40</v>
      </c>
      <c r="AC64" s="6" t="s">
        <v>334</v>
      </c>
      <c r="AD64" s="6"/>
      <c r="AE64" s="9" t="s">
        <v>275</v>
      </c>
      <c r="AG64" s="6" t="s">
        <v>284</v>
      </c>
      <c r="AI64" s="5"/>
      <c r="AJ64" s="5" t="s">
        <v>264</v>
      </c>
      <c r="AL64" s="5"/>
      <c r="AM64" s="6"/>
      <c r="AN64" s="5"/>
      <c r="AO64" s="8"/>
      <c r="AP64" s="6"/>
      <c r="AQ64" s="5"/>
      <c r="AR64" s="2" t="s">
        <v>264</v>
      </c>
      <c r="AV64" s="18"/>
      <c r="AW64" s="2" t="s">
        <v>264</v>
      </c>
      <c r="BC64" s="2" t="s">
        <v>294</v>
      </c>
      <c r="BE64" s="5" t="s">
        <v>295</v>
      </c>
      <c r="BF64" s="5"/>
      <c r="BH64" s="5" t="s">
        <v>268</v>
      </c>
      <c r="BI64" s="5"/>
      <c r="BK64" s="10"/>
      <c r="BL64" s="5" t="s">
        <v>318</v>
      </c>
      <c r="BM64" s="10" t="s">
        <v>719</v>
      </c>
      <c r="BN64" s="5" t="s">
        <v>318</v>
      </c>
      <c r="BO64" s="5" t="s">
        <v>268</v>
      </c>
      <c r="BP64" s="10" t="s">
        <v>720</v>
      </c>
      <c r="BQ64" s="5"/>
      <c r="BR64" s="5"/>
      <c r="BS64" s="10"/>
      <c r="BT64" s="5" t="s">
        <v>318</v>
      </c>
      <c r="BU64" s="5" t="s">
        <v>268</v>
      </c>
      <c r="BV64" s="10" t="s">
        <v>721</v>
      </c>
      <c r="BW64" s="9" t="s">
        <v>425</v>
      </c>
      <c r="BZ64" s="5" t="s">
        <v>379</v>
      </c>
      <c r="CA64" s="10" t="s">
        <v>722</v>
      </c>
      <c r="CB64" s="2" t="s">
        <v>318</v>
      </c>
      <c r="CC64" s="10"/>
      <c r="CD64" s="5" t="s">
        <v>496</v>
      </c>
      <c r="CE64" s="10"/>
      <c r="CF64" s="5" t="s">
        <v>318</v>
      </c>
      <c r="CG64" s="10"/>
      <c r="CH64" s="5" t="s">
        <v>318</v>
      </c>
      <c r="CI64" s="10"/>
      <c r="CJ64" s="10" t="s">
        <v>268</v>
      </c>
      <c r="CK64" s="10" t="s">
        <v>723</v>
      </c>
      <c r="CL64" s="2" t="s">
        <v>318</v>
      </c>
      <c r="CM64" s="5" t="s">
        <v>383</v>
      </c>
      <c r="CN64" s="5" t="s">
        <v>385</v>
      </c>
      <c r="CO64" s="5" t="s">
        <v>385</v>
      </c>
      <c r="CP64" s="5" t="s">
        <v>384</v>
      </c>
      <c r="CQ64" s="2" t="s">
        <v>386</v>
      </c>
      <c r="CR64" s="5" t="s">
        <v>264</v>
      </c>
      <c r="CS64" s="10" t="s">
        <v>724</v>
      </c>
      <c r="CT64" s="5" t="s">
        <v>268</v>
      </c>
      <c r="CU64" s="5"/>
      <c r="CV64" s="5" t="s">
        <v>268</v>
      </c>
      <c r="CW64" s="5" t="s">
        <v>268</v>
      </c>
      <c r="CY64" s="10" t="s">
        <v>725</v>
      </c>
      <c r="CZ64" s="27" t="s">
        <v>726</v>
      </c>
      <c r="DA64" s="10"/>
      <c r="DB64" s="10" t="s">
        <v>727</v>
      </c>
      <c r="DC64" s="5" t="s">
        <v>392</v>
      </c>
      <c r="DD64" s="27" t="s">
        <v>728</v>
      </c>
      <c r="DE64" s="10"/>
      <c r="DF64" s="2" t="s">
        <v>594</v>
      </c>
      <c r="DH64" s="5" t="s">
        <v>268</v>
      </c>
      <c r="DI64" s="2" t="s">
        <v>390</v>
      </c>
      <c r="DK64" s="2" t="s">
        <v>729</v>
      </c>
      <c r="DL64" s="10" t="s">
        <v>730</v>
      </c>
      <c r="DM64" s="2" t="s">
        <v>595</v>
      </c>
      <c r="DO64" s="10" t="s">
        <v>731</v>
      </c>
      <c r="DP64" s="5" t="s">
        <v>268</v>
      </c>
      <c r="DQ64" s="10"/>
      <c r="DR64" s="5" t="s">
        <v>392</v>
      </c>
      <c r="DS64" s="10" t="s">
        <v>732</v>
      </c>
      <c r="DT64" s="5" t="s">
        <v>392</v>
      </c>
      <c r="DU64" s="10" t="s">
        <v>733</v>
      </c>
      <c r="DV64" s="10" t="s">
        <v>734</v>
      </c>
      <c r="DW64" s="10" t="s">
        <v>735</v>
      </c>
      <c r="DX64" s="10" t="s">
        <v>736</v>
      </c>
      <c r="DY64" s="10" t="s">
        <v>737</v>
      </c>
      <c r="DZ64" s="10" t="s">
        <v>738</v>
      </c>
      <c r="EA64" s="10" t="s">
        <v>739</v>
      </c>
      <c r="EB64" s="10" t="s">
        <v>740</v>
      </c>
      <c r="EC64" s="9" t="s">
        <v>741</v>
      </c>
      <c r="ED64" s="10"/>
      <c r="EE64" s="5" t="s">
        <v>264</v>
      </c>
      <c r="EF64" s="10"/>
      <c r="EG64" s="10"/>
      <c r="EH64" s="2" t="s">
        <v>264</v>
      </c>
      <c r="EJ64" s="2" t="s">
        <v>742</v>
      </c>
    </row>
    <row r="65" spans="1:140" ht="12" customHeight="1" thickBot="1">
      <c r="A65" s="2">
        <v>166</v>
      </c>
      <c r="B65" s="20">
        <v>42775.893171296295</v>
      </c>
      <c r="C65" s="2">
        <v>99</v>
      </c>
      <c r="D65" s="2">
        <v>908</v>
      </c>
      <c r="E65" s="2" t="b">
        <v>0</v>
      </c>
      <c r="F65" s="2" t="s">
        <v>261</v>
      </c>
      <c r="G65" s="2" t="s">
        <v>262</v>
      </c>
      <c r="H65" s="3">
        <f t="shared" si="0"/>
        <v>0</v>
      </c>
      <c r="I65" s="4">
        <f t="shared" si="5"/>
        <v>0</v>
      </c>
      <c r="J65" s="4">
        <f t="shared" si="5"/>
        <v>0</v>
      </c>
      <c r="K65" s="4" t="str">
        <f t="shared" si="2"/>
        <v/>
      </c>
      <c r="L65" s="4">
        <f t="shared" si="3"/>
        <v>0</v>
      </c>
      <c r="M65" s="5" t="s">
        <v>270</v>
      </c>
      <c r="N65" s="5" t="s">
        <v>264</v>
      </c>
      <c r="O65" s="5" t="s">
        <v>264</v>
      </c>
      <c r="P65" s="5" t="s">
        <v>514</v>
      </c>
      <c r="Q65" s="5"/>
      <c r="R65" s="6" t="s">
        <v>264</v>
      </c>
      <c r="S65" s="5" t="s">
        <v>268</v>
      </c>
      <c r="U65" s="6"/>
      <c r="V65" s="7"/>
      <c r="W65" s="5"/>
      <c r="X65" s="5" t="s">
        <v>272</v>
      </c>
      <c r="Y65" s="5" t="s">
        <v>297</v>
      </c>
      <c r="Z65" s="6">
        <v>39</v>
      </c>
      <c r="AA65" s="8">
        <f t="shared" si="4"/>
        <v>30</v>
      </c>
      <c r="AC65" s="6" t="s">
        <v>283</v>
      </c>
      <c r="AD65" s="6"/>
      <c r="AE65" s="9" t="s">
        <v>275</v>
      </c>
      <c r="AG65" s="6" t="s">
        <v>284</v>
      </c>
      <c r="AI65" s="5"/>
      <c r="AJ65" s="5" t="s">
        <v>264</v>
      </c>
      <c r="AL65" s="5"/>
      <c r="AM65" s="6"/>
      <c r="AN65" s="5"/>
      <c r="AO65" s="8"/>
      <c r="AP65" s="6"/>
      <c r="AQ65" s="5"/>
      <c r="AR65" s="2" t="s">
        <v>300</v>
      </c>
      <c r="AT65" s="2" t="s">
        <v>743</v>
      </c>
      <c r="AU65" s="2">
        <v>15</v>
      </c>
      <c r="AV65" s="21">
        <v>15</v>
      </c>
      <c r="AW65" s="2" t="s">
        <v>264</v>
      </c>
      <c r="BC65" s="2" t="s">
        <v>294</v>
      </c>
      <c r="BE65" s="5" t="s">
        <v>346</v>
      </c>
      <c r="BF65" s="5"/>
      <c r="BH65" s="5" t="s">
        <v>317</v>
      </c>
      <c r="BI65" s="5" t="s">
        <v>413</v>
      </c>
      <c r="BJ65" s="2" t="s">
        <v>268</v>
      </c>
      <c r="BK65" s="10" t="s">
        <v>744</v>
      </c>
      <c r="BL65" s="5" t="s">
        <v>353</v>
      </c>
      <c r="BM65" s="10" t="s">
        <v>745</v>
      </c>
      <c r="BN65" s="5" t="s">
        <v>413</v>
      </c>
      <c r="BO65" s="5" t="s">
        <v>268</v>
      </c>
      <c r="BP65" s="10" t="s">
        <v>746</v>
      </c>
      <c r="BQ65" s="5"/>
      <c r="BR65" s="5"/>
      <c r="BS65" s="10"/>
      <c r="BT65" s="5" t="s">
        <v>353</v>
      </c>
      <c r="BU65" s="5" t="s">
        <v>268</v>
      </c>
      <c r="BV65" s="10" t="s">
        <v>747</v>
      </c>
      <c r="BW65" s="9" t="s">
        <v>279</v>
      </c>
      <c r="BY65" s="2" t="s">
        <v>582</v>
      </c>
      <c r="BZ65" s="5" t="s">
        <v>379</v>
      </c>
      <c r="CA65" s="10"/>
      <c r="CB65" s="2" t="s">
        <v>318</v>
      </c>
      <c r="CC65" s="10"/>
      <c r="CD65" s="5" t="s">
        <v>327</v>
      </c>
      <c r="CE65" s="10"/>
      <c r="CF65" s="5" t="s">
        <v>309</v>
      </c>
      <c r="CG65" s="10" t="s">
        <v>748</v>
      </c>
      <c r="CH65" s="5" t="s">
        <v>318</v>
      </c>
      <c r="CI65" s="10"/>
      <c r="CJ65" s="10" t="s">
        <v>268</v>
      </c>
      <c r="CK65" s="10" t="s">
        <v>749</v>
      </c>
      <c r="CL65" s="2" t="s">
        <v>353</v>
      </c>
      <c r="CM65" s="5" t="s">
        <v>750</v>
      </c>
      <c r="CN65" s="5" t="s">
        <v>426</v>
      </c>
      <c r="CO65" s="5" t="s">
        <v>426</v>
      </c>
      <c r="CP65" s="5" t="s">
        <v>385</v>
      </c>
      <c r="CQ65" s="2" t="s">
        <v>384</v>
      </c>
      <c r="CR65" s="5" t="s">
        <v>264</v>
      </c>
      <c r="CS65" s="10"/>
      <c r="CT65" s="5" t="s">
        <v>268</v>
      </c>
      <c r="CU65" s="5"/>
      <c r="CV65" s="5" t="s">
        <v>268</v>
      </c>
      <c r="CW65" s="5" t="s">
        <v>268</v>
      </c>
      <c r="CY65" s="10" t="s">
        <v>751</v>
      </c>
      <c r="CZ65" s="10" t="s">
        <v>752</v>
      </c>
      <c r="DA65" s="10"/>
      <c r="DB65" s="10" t="s">
        <v>753</v>
      </c>
      <c r="DC65" s="5"/>
      <c r="DD65" s="10" t="s">
        <v>754</v>
      </c>
      <c r="DE65" s="10"/>
      <c r="DH65" s="5"/>
      <c r="DL65" s="10"/>
      <c r="DO65" s="10"/>
      <c r="DP65" s="5" t="s">
        <v>268</v>
      </c>
      <c r="DQ65" s="10"/>
      <c r="DR65" s="5" t="s">
        <v>392</v>
      </c>
      <c r="DS65" s="10"/>
      <c r="DT65" s="5" t="s">
        <v>388</v>
      </c>
      <c r="DU65" s="10"/>
      <c r="DV65" s="10" t="s">
        <v>755</v>
      </c>
      <c r="DW65" s="10" t="s">
        <v>756</v>
      </c>
      <c r="DX65" s="10" t="s">
        <v>757</v>
      </c>
      <c r="DY65" s="10" t="s">
        <v>758</v>
      </c>
      <c r="DZ65" s="10"/>
      <c r="EA65" s="10"/>
      <c r="EB65" s="10"/>
      <c r="EC65" s="9" t="s">
        <v>759</v>
      </c>
      <c r="ED65" s="10"/>
      <c r="EE65" s="5" t="s">
        <v>264</v>
      </c>
      <c r="EF65" s="10"/>
      <c r="EG65" s="10"/>
      <c r="EH65" s="2" t="s">
        <v>458</v>
      </c>
    </row>
    <row r="66" spans="1:140" ht="12" customHeight="1" thickBot="1">
      <c r="A66" s="2">
        <v>167</v>
      </c>
      <c r="B66" s="20">
        <v>42688.694120370368</v>
      </c>
      <c r="C66" s="2">
        <v>87</v>
      </c>
      <c r="D66" s="2">
        <v>910</v>
      </c>
      <c r="E66" s="2" t="b">
        <v>0</v>
      </c>
      <c r="F66" s="2" t="s">
        <v>261</v>
      </c>
      <c r="G66" s="2" t="s">
        <v>262</v>
      </c>
      <c r="H66" s="3">
        <f t="shared" si="0"/>
        <v>0</v>
      </c>
      <c r="I66" s="4">
        <f t="shared" si="5"/>
        <v>0</v>
      </c>
      <c r="J66" s="4">
        <f t="shared" si="5"/>
        <v>0</v>
      </c>
      <c r="K66" s="4" t="str">
        <f t="shared" si="2"/>
        <v/>
      </c>
      <c r="L66" s="4">
        <f t="shared" si="3"/>
        <v>0</v>
      </c>
      <c r="M66" s="5" t="s">
        <v>270</v>
      </c>
      <c r="N66" s="5" t="s">
        <v>264</v>
      </c>
      <c r="O66" s="5" t="s">
        <v>264</v>
      </c>
      <c r="P66" s="5" t="s">
        <v>267</v>
      </c>
      <c r="Q66" s="5"/>
      <c r="R66" s="6" t="s">
        <v>264</v>
      </c>
      <c r="S66" s="5" t="s">
        <v>264</v>
      </c>
      <c r="T66" s="2" t="s">
        <v>286</v>
      </c>
      <c r="U66" s="6"/>
      <c r="V66" s="7"/>
      <c r="W66" s="5" t="s">
        <v>760</v>
      </c>
      <c r="X66" s="5" t="s">
        <v>282</v>
      </c>
      <c r="Y66" s="5" t="s">
        <v>273</v>
      </c>
      <c r="Z66" s="6">
        <v>36</v>
      </c>
      <c r="AA66" s="8">
        <f t="shared" si="4"/>
        <v>30</v>
      </c>
      <c r="AC66" s="6" t="s">
        <v>334</v>
      </c>
      <c r="AD66" s="6"/>
      <c r="AE66" s="9" t="s">
        <v>275</v>
      </c>
      <c r="AG66" s="6" t="s">
        <v>489</v>
      </c>
      <c r="AI66" s="5" t="s">
        <v>268</v>
      </c>
      <c r="AJ66" s="5" t="s">
        <v>264</v>
      </c>
      <c r="AL66" s="5"/>
      <c r="AM66" s="6"/>
      <c r="AN66" s="5"/>
      <c r="AO66" s="8"/>
      <c r="AP66" s="6"/>
      <c r="AQ66" s="5"/>
      <c r="AR66" s="2" t="s">
        <v>264</v>
      </c>
      <c r="AV66" s="18"/>
      <c r="AW66" s="2" t="s">
        <v>264</v>
      </c>
      <c r="BC66" s="2" t="s">
        <v>294</v>
      </c>
      <c r="BE66" s="5" t="s">
        <v>295</v>
      </c>
      <c r="BF66" s="5"/>
      <c r="BH66" s="5" t="s">
        <v>268</v>
      </c>
      <c r="BI66" s="5"/>
      <c r="BK66" s="10"/>
      <c r="BL66" s="5" t="s">
        <v>296</v>
      </c>
      <c r="BM66" s="10"/>
      <c r="BN66" s="5" t="s">
        <v>413</v>
      </c>
      <c r="BO66" s="5" t="s">
        <v>268</v>
      </c>
      <c r="BP66" s="10" t="s">
        <v>761</v>
      </c>
      <c r="BQ66" s="5"/>
      <c r="BR66" s="5"/>
      <c r="BS66" s="10"/>
      <c r="BT66" s="5" t="s">
        <v>296</v>
      </c>
      <c r="BU66" s="5" t="s">
        <v>268</v>
      </c>
      <c r="BV66" s="10" t="s">
        <v>762</v>
      </c>
      <c r="BW66" s="9" t="s">
        <v>439</v>
      </c>
      <c r="BZ66" s="5" t="s">
        <v>308</v>
      </c>
      <c r="CA66" s="10" t="s">
        <v>763</v>
      </c>
      <c r="CB66" s="2" t="s">
        <v>326</v>
      </c>
      <c r="CC66" s="10" t="s">
        <v>764</v>
      </c>
      <c r="CD66" s="5" t="s">
        <v>327</v>
      </c>
      <c r="CE66" s="10" t="s">
        <v>765</v>
      </c>
      <c r="CF66" s="5" t="s">
        <v>326</v>
      </c>
      <c r="CG66" s="10"/>
      <c r="CH66" s="5" t="s">
        <v>296</v>
      </c>
      <c r="CI66" s="10" t="s">
        <v>766</v>
      </c>
      <c r="CJ66" s="10" t="s">
        <v>268</v>
      </c>
      <c r="CK66" s="10" t="s">
        <v>767</v>
      </c>
      <c r="CL66" s="2" t="s">
        <v>296</v>
      </c>
      <c r="CM66" s="5" t="s">
        <v>383</v>
      </c>
      <c r="CN66" s="5" t="s">
        <v>385</v>
      </c>
      <c r="CO66" s="5" t="s">
        <v>426</v>
      </c>
      <c r="CP66" s="5" t="s">
        <v>384</v>
      </c>
      <c r="CQ66" s="2" t="s">
        <v>426</v>
      </c>
      <c r="CR66" s="5" t="s">
        <v>268</v>
      </c>
      <c r="CS66" s="10"/>
      <c r="CT66" s="5" t="s">
        <v>427</v>
      </c>
      <c r="CU66" s="5" t="s">
        <v>268</v>
      </c>
      <c r="CV66" s="5" t="s">
        <v>268</v>
      </c>
      <c r="CW66" s="5" t="s">
        <v>268</v>
      </c>
      <c r="CY66" s="10" t="s">
        <v>768</v>
      </c>
      <c r="CZ66" s="10" t="s">
        <v>769</v>
      </c>
      <c r="DA66" s="10"/>
      <c r="DB66" s="10" t="s">
        <v>770</v>
      </c>
      <c r="DC66" s="5" t="s">
        <v>464</v>
      </c>
      <c r="DD66" s="10"/>
      <c r="DE66" s="10"/>
      <c r="DF66" s="2" t="s">
        <v>594</v>
      </c>
      <c r="DH66" s="5" t="s">
        <v>264</v>
      </c>
      <c r="DI66" s="2" t="s">
        <v>390</v>
      </c>
      <c r="DL66" s="10"/>
      <c r="DM66" s="2" t="s">
        <v>595</v>
      </c>
      <c r="DO66" s="10"/>
      <c r="DP66" s="5" t="s">
        <v>268</v>
      </c>
      <c r="DQ66" s="10"/>
      <c r="DR66" s="5" t="s">
        <v>392</v>
      </c>
      <c r="DS66" s="10" t="s">
        <v>771</v>
      </c>
      <c r="DT66" s="5" t="s">
        <v>388</v>
      </c>
      <c r="DU66" s="10"/>
      <c r="DV66" s="10"/>
      <c r="DW66" s="10"/>
      <c r="DX66" s="10"/>
      <c r="DY66" s="10"/>
      <c r="DZ66" s="10"/>
      <c r="EA66" s="10"/>
      <c r="EB66" s="10"/>
      <c r="EC66" s="9"/>
      <c r="ED66" s="10"/>
      <c r="EE66" s="5"/>
      <c r="EF66" s="10"/>
      <c r="EG66" s="10"/>
    </row>
    <row r="67" spans="1:140" ht="12" customHeight="1" thickBot="1">
      <c r="A67" s="2">
        <v>168</v>
      </c>
      <c r="B67" s="20">
        <v>42868.88790509259</v>
      </c>
      <c r="C67" s="2">
        <v>99</v>
      </c>
      <c r="D67" s="2">
        <v>940</v>
      </c>
      <c r="E67" s="2" t="b">
        <v>0</v>
      </c>
      <c r="F67" s="2" t="s">
        <v>261</v>
      </c>
      <c r="G67" s="2" t="s">
        <v>262</v>
      </c>
      <c r="H67" s="3">
        <f t="shared" ref="H67:H130" si="6">IF(M67="Yes, currently",0,IF(M67="Yes, in the past",0,IF(M67="NO",1,"")))</f>
        <v>0</v>
      </c>
      <c r="I67" s="4">
        <f t="shared" ref="I67:J98" si="7">IF(N67="Yes",0,IF(N67="NO",1,""))</f>
        <v>0</v>
      </c>
      <c r="J67" s="4">
        <f t="shared" si="7"/>
        <v>0</v>
      </c>
      <c r="K67" s="4" t="str">
        <f t="shared" ref="K67:K130" si="8">IF(F67="No, I do not want to continue",1,"")</f>
        <v/>
      </c>
      <c r="L67" s="4">
        <f t="shared" ref="L67:L130" si="9">IF(G67="I understand",0,1)</f>
        <v>0</v>
      </c>
      <c r="M67" s="5" t="s">
        <v>270</v>
      </c>
      <c r="N67" s="5" t="s">
        <v>264</v>
      </c>
      <c r="O67" s="5" t="s">
        <v>264</v>
      </c>
      <c r="P67" s="5" t="s">
        <v>267</v>
      </c>
      <c r="Q67" s="5"/>
      <c r="R67" s="6" t="s">
        <v>264</v>
      </c>
      <c r="S67" s="5" t="s">
        <v>268</v>
      </c>
      <c r="U67" s="6"/>
      <c r="V67" s="7"/>
      <c r="W67" s="5"/>
      <c r="X67" s="5" t="s">
        <v>361</v>
      </c>
      <c r="Y67" s="5" t="s">
        <v>273</v>
      </c>
      <c r="Z67" s="6">
        <v>32</v>
      </c>
      <c r="AA67" s="8">
        <f t="shared" ref="AA67:AA130" si="10">FLOOR(Z67/10,1)*10</f>
        <v>30</v>
      </c>
      <c r="AC67" s="6" t="s">
        <v>291</v>
      </c>
      <c r="AD67" s="6"/>
      <c r="AE67" s="9" t="s">
        <v>275</v>
      </c>
      <c r="AG67" s="6" t="s">
        <v>284</v>
      </c>
      <c r="AI67" s="5"/>
      <c r="AJ67" s="5" t="s">
        <v>264</v>
      </c>
      <c r="AL67" s="5"/>
      <c r="AM67" s="6"/>
      <c r="AN67" s="5"/>
      <c r="AO67" s="8"/>
      <c r="AP67" s="6"/>
      <c r="AQ67" s="5"/>
      <c r="AR67" s="2" t="s">
        <v>264</v>
      </c>
      <c r="AV67" s="18"/>
      <c r="AW67" s="2" t="s">
        <v>264</v>
      </c>
      <c r="BC67" s="2" t="s">
        <v>294</v>
      </c>
      <c r="BE67" s="5" t="s">
        <v>295</v>
      </c>
      <c r="BF67" s="5"/>
      <c r="BH67" s="5" t="s">
        <v>268</v>
      </c>
      <c r="BI67" s="5"/>
      <c r="BK67" s="10"/>
      <c r="BL67" s="5" t="s">
        <v>318</v>
      </c>
      <c r="BM67" s="10" t="s">
        <v>772</v>
      </c>
      <c r="BN67" s="5" t="s">
        <v>296</v>
      </c>
      <c r="BO67" s="5" t="s">
        <v>268</v>
      </c>
      <c r="BP67" s="10" t="s">
        <v>773</v>
      </c>
      <c r="BQ67" s="5"/>
      <c r="BR67" s="5"/>
      <c r="BS67" s="10"/>
      <c r="BT67" s="5" t="s">
        <v>353</v>
      </c>
      <c r="BU67" s="5" t="s">
        <v>268</v>
      </c>
      <c r="BV67" s="10" t="s">
        <v>774</v>
      </c>
      <c r="BW67" s="9" t="s">
        <v>419</v>
      </c>
      <c r="BX67" s="2" t="s">
        <v>775</v>
      </c>
      <c r="BZ67" s="5" t="s">
        <v>379</v>
      </c>
      <c r="CA67" s="10" t="s">
        <v>776</v>
      </c>
      <c r="CB67" s="2" t="s">
        <v>318</v>
      </c>
      <c r="CC67" s="10"/>
      <c r="CD67" s="5" t="s">
        <v>327</v>
      </c>
      <c r="CE67" s="10" t="s">
        <v>777</v>
      </c>
      <c r="CF67" s="5" t="s">
        <v>309</v>
      </c>
      <c r="CG67" s="10"/>
      <c r="CH67" s="5" t="s">
        <v>296</v>
      </c>
      <c r="CI67" s="10"/>
      <c r="CJ67" s="10" t="s">
        <v>268</v>
      </c>
      <c r="CK67" s="10"/>
      <c r="CL67" s="2" t="s">
        <v>353</v>
      </c>
      <c r="CM67" s="5" t="s">
        <v>383</v>
      </c>
      <c r="CN67" s="5" t="s">
        <v>385</v>
      </c>
      <c r="CO67" s="5" t="s">
        <v>385</v>
      </c>
      <c r="CP67" s="5" t="s">
        <v>386</v>
      </c>
      <c r="CQ67" s="2" t="s">
        <v>386</v>
      </c>
      <c r="CR67" s="5" t="s">
        <v>264</v>
      </c>
      <c r="CS67" s="10"/>
      <c r="CT67" s="5" t="s">
        <v>268</v>
      </c>
      <c r="CU67" s="5"/>
      <c r="CV67" s="5" t="s">
        <v>268</v>
      </c>
      <c r="CW67" s="5" t="s">
        <v>268</v>
      </c>
      <c r="CY67" s="10"/>
      <c r="CZ67" s="10"/>
      <c r="DA67" s="10"/>
      <c r="DB67" s="10"/>
      <c r="DC67" s="5" t="s">
        <v>388</v>
      </c>
      <c r="DD67" s="10"/>
      <c r="DE67" s="10"/>
      <c r="DH67" s="5"/>
      <c r="DL67" s="10"/>
      <c r="DO67" s="10"/>
      <c r="DP67" s="5" t="s">
        <v>268</v>
      </c>
      <c r="DQ67" s="10"/>
      <c r="DR67" s="5" t="s">
        <v>392</v>
      </c>
      <c r="DS67" s="10"/>
      <c r="DT67" s="5" t="s">
        <v>392</v>
      </c>
      <c r="DU67" s="10"/>
      <c r="DV67" s="10"/>
      <c r="DW67" s="10"/>
      <c r="DX67" s="10"/>
      <c r="DY67" s="10"/>
      <c r="DZ67" s="10"/>
      <c r="EA67" s="10"/>
      <c r="EB67" s="10"/>
      <c r="EC67" s="9" t="s">
        <v>778</v>
      </c>
      <c r="ED67" s="10"/>
      <c r="EE67" s="5" t="s">
        <v>264</v>
      </c>
      <c r="EF67" s="10"/>
      <c r="EG67" s="10"/>
      <c r="EH67" s="2" t="s">
        <v>264</v>
      </c>
    </row>
    <row r="68" spans="1:140" ht="12" customHeight="1" thickBot="1">
      <c r="A68" s="2">
        <v>169</v>
      </c>
      <c r="B68" s="20">
        <v>42626.300462962965</v>
      </c>
      <c r="C68" s="2">
        <v>99</v>
      </c>
      <c r="D68" s="2">
        <v>956</v>
      </c>
      <c r="E68" s="2" t="b">
        <v>0</v>
      </c>
      <c r="F68" s="2" t="s">
        <v>261</v>
      </c>
      <c r="G68" s="2" t="s">
        <v>262</v>
      </c>
      <c r="H68" s="3">
        <f t="shared" si="6"/>
        <v>0</v>
      </c>
      <c r="I68" s="4">
        <f t="shared" si="7"/>
        <v>0</v>
      </c>
      <c r="J68" s="4">
        <f t="shared" si="7"/>
        <v>0</v>
      </c>
      <c r="K68" s="4" t="str">
        <f t="shared" si="8"/>
        <v/>
      </c>
      <c r="L68" s="4">
        <f t="shared" si="9"/>
        <v>0</v>
      </c>
      <c r="M68" s="5" t="s">
        <v>263</v>
      </c>
      <c r="N68" s="5" t="s">
        <v>264</v>
      </c>
      <c r="O68" s="5" t="s">
        <v>264</v>
      </c>
      <c r="P68" s="5" t="s">
        <v>271</v>
      </c>
      <c r="Q68" s="5" t="s">
        <v>338</v>
      </c>
      <c r="R68" s="6" t="s">
        <v>268</v>
      </c>
      <c r="S68" s="5" t="s">
        <v>268</v>
      </c>
      <c r="U68" s="6"/>
      <c r="V68" s="7"/>
      <c r="W68" s="5"/>
      <c r="X68" s="5" t="s">
        <v>779</v>
      </c>
      <c r="Y68" s="5" t="s">
        <v>273</v>
      </c>
      <c r="Z68" s="6">
        <v>49</v>
      </c>
      <c r="AA68" s="8">
        <f t="shared" si="10"/>
        <v>40</v>
      </c>
      <c r="AB68" s="2">
        <v>46</v>
      </c>
      <c r="AC68" s="6" t="s">
        <v>274</v>
      </c>
      <c r="AD68" s="6" t="s">
        <v>274</v>
      </c>
      <c r="AE68" s="9" t="s">
        <v>275</v>
      </c>
      <c r="AG68" s="6" t="s">
        <v>486</v>
      </c>
      <c r="AI68" s="5"/>
      <c r="AJ68" s="5"/>
      <c r="AL68" s="5"/>
      <c r="AM68" s="6">
        <v>2</v>
      </c>
      <c r="AN68" s="5" t="s">
        <v>264</v>
      </c>
      <c r="AO68" s="8" t="s">
        <v>780</v>
      </c>
      <c r="AP68" s="6" t="s">
        <v>313</v>
      </c>
      <c r="AQ68" s="5" t="s">
        <v>313</v>
      </c>
      <c r="AR68" s="2" t="s">
        <v>278</v>
      </c>
      <c r="AS68" s="2" t="s">
        <v>781</v>
      </c>
      <c r="AU68" s="26">
        <v>42865</v>
      </c>
      <c r="AV68" s="29"/>
      <c r="AW68" s="2" t="s">
        <v>268</v>
      </c>
      <c r="AX68" s="2">
        <v>2015</v>
      </c>
      <c r="AY68" s="2">
        <v>38</v>
      </c>
      <c r="AZ68" s="2" t="s">
        <v>350</v>
      </c>
      <c r="BA68" s="2" t="s">
        <v>345</v>
      </c>
      <c r="BC68" s="2" t="s">
        <v>294</v>
      </c>
      <c r="BE68" s="5" t="s">
        <v>280</v>
      </c>
      <c r="BF68" s="5" t="s">
        <v>264</v>
      </c>
      <c r="BG68" s="2" t="s">
        <v>295</v>
      </c>
      <c r="BH68" s="5" t="s">
        <v>281</v>
      </c>
      <c r="BI68" s="5" t="s">
        <v>318</v>
      </c>
      <c r="BJ68" s="2" t="s">
        <v>264</v>
      </c>
      <c r="BK68" s="10"/>
      <c r="BL68" s="5" t="s">
        <v>296</v>
      </c>
      <c r="BM68" s="10" t="s">
        <v>782</v>
      </c>
      <c r="BN68" s="5" t="s">
        <v>372</v>
      </c>
      <c r="BO68" s="5" t="s">
        <v>264</v>
      </c>
      <c r="BP68" s="10"/>
      <c r="BQ68" s="5" t="s">
        <v>318</v>
      </c>
      <c r="BR68" s="5" t="s">
        <v>567</v>
      </c>
      <c r="BS68" s="10"/>
      <c r="BT68" s="5"/>
      <c r="BU68" s="5"/>
      <c r="BV68" s="10"/>
      <c r="BW68" s="9" t="s">
        <v>419</v>
      </c>
      <c r="BX68" s="2" t="s">
        <v>781</v>
      </c>
      <c r="BZ68" s="5" t="s">
        <v>308</v>
      </c>
      <c r="CA68" s="10"/>
      <c r="CB68" s="2" t="s">
        <v>318</v>
      </c>
      <c r="CC68" s="10"/>
      <c r="CD68" s="5" t="s">
        <v>310</v>
      </c>
      <c r="CE68" s="10"/>
      <c r="CF68" s="5" t="s">
        <v>318</v>
      </c>
      <c r="CG68" s="10"/>
      <c r="CH68" s="5" t="s">
        <v>296</v>
      </c>
      <c r="CI68" s="10" t="s">
        <v>783</v>
      </c>
      <c r="CJ68" s="10" t="s">
        <v>784</v>
      </c>
      <c r="CK68" s="10" t="s">
        <v>785</v>
      </c>
      <c r="CL68" s="2" t="s">
        <v>413</v>
      </c>
      <c r="CM68" s="5" t="s">
        <v>383</v>
      </c>
      <c r="CN68" s="5" t="s">
        <v>385</v>
      </c>
      <c r="CO68" s="5" t="s">
        <v>385</v>
      </c>
      <c r="CP68" s="5" t="s">
        <v>384</v>
      </c>
      <c r="CQ68" s="2" t="s">
        <v>386</v>
      </c>
      <c r="CR68" s="5" t="s">
        <v>264</v>
      </c>
      <c r="CS68" s="10" t="s">
        <v>786</v>
      </c>
      <c r="CT68" s="5" t="s">
        <v>268</v>
      </c>
      <c r="CU68" s="5"/>
      <c r="CV68" s="5" t="s">
        <v>268</v>
      </c>
      <c r="CW68" s="5" t="s">
        <v>268</v>
      </c>
      <c r="CY68" s="27" t="s">
        <v>787</v>
      </c>
      <c r="CZ68" s="27" t="s">
        <v>788</v>
      </c>
      <c r="DA68" s="10"/>
      <c r="DB68" s="10"/>
      <c r="DC68" s="5" t="s">
        <v>392</v>
      </c>
      <c r="DD68" s="10" t="s">
        <v>789</v>
      </c>
      <c r="DE68" s="10"/>
      <c r="DH68" s="5"/>
      <c r="DL68" s="10"/>
      <c r="DO68" s="27" t="s">
        <v>790</v>
      </c>
      <c r="DP68" s="5" t="s">
        <v>268</v>
      </c>
      <c r="DQ68" s="10"/>
      <c r="DR68" s="5" t="s">
        <v>268</v>
      </c>
      <c r="DS68" s="10"/>
      <c r="DT68" s="5"/>
      <c r="DU68" s="10"/>
      <c r="DV68" s="10" t="s">
        <v>791</v>
      </c>
      <c r="DW68" s="10" t="s">
        <v>792</v>
      </c>
      <c r="DX68" s="10" t="s">
        <v>793</v>
      </c>
      <c r="DY68" s="10"/>
      <c r="DZ68" s="10"/>
      <c r="EA68" s="10"/>
      <c r="EB68" s="10"/>
      <c r="EC68" s="9" t="s">
        <v>794</v>
      </c>
      <c r="ED68" s="10"/>
      <c r="EE68" s="5" t="s">
        <v>264</v>
      </c>
      <c r="EF68" s="10"/>
      <c r="EG68" s="10"/>
      <c r="EH68" s="2" t="s">
        <v>264</v>
      </c>
      <c r="EI68" s="2" t="s">
        <v>458</v>
      </c>
    </row>
    <row r="69" spans="1:140" ht="12" customHeight="1" thickBot="1">
      <c r="A69" s="2">
        <v>170</v>
      </c>
      <c r="B69" s="20">
        <v>42601.235254629632</v>
      </c>
      <c r="C69" s="2">
        <v>91</v>
      </c>
      <c r="D69" s="2">
        <v>966</v>
      </c>
      <c r="E69" s="2" t="b">
        <v>0</v>
      </c>
      <c r="F69" s="2" t="s">
        <v>261</v>
      </c>
      <c r="G69" s="2" t="s">
        <v>262</v>
      </c>
      <c r="H69" s="3">
        <f t="shared" si="6"/>
        <v>0</v>
      </c>
      <c r="I69" s="4">
        <f t="shared" si="7"/>
        <v>0</v>
      </c>
      <c r="J69" s="4">
        <f t="shared" si="7"/>
        <v>0</v>
      </c>
      <c r="K69" s="4" t="str">
        <f t="shared" si="8"/>
        <v/>
      </c>
      <c r="L69" s="4">
        <f t="shared" si="9"/>
        <v>0</v>
      </c>
      <c r="M69" s="5" t="s">
        <v>270</v>
      </c>
      <c r="N69" s="5" t="s">
        <v>264</v>
      </c>
      <c r="O69" s="5" t="s">
        <v>264</v>
      </c>
      <c r="P69" s="5" t="s">
        <v>267</v>
      </c>
      <c r="Q69" s="5"/>
      <c r="R69" s="6" t="s">
        <v>264</v>
      </c>
      <c r="S69" s="5" t="s">
        <v>264</v>
      </c>
      <c r="T69" s="2" t="s">
        <v>286</v>
      </c>
      <c r="U69" s="6"/>
      <c r="V69" s="7"/>
      <c r="W69" s="5" t="s">
        <v>795</v>
      </c>
      <c r="X69" s="5" t="s">
        <v>272</v>
      </c>
      <c r="Y69" s="5" t="s">
        <v>273</v>
      </c>
      <c r="Z69" s="6">
        <v>42</v>
      </c>
      <c r="AA69" s="8">
        <f t="shared" si="10"/>
        <v>40</v>
      </c>
      <c r="AC69" s="6" t="s">
        <v>334</v>
      </c>
      <c r="AD69" s="6"/>
      <c r="AE69" s="9" t="s">
        <v>275</v>
      </c>
      <c r="AG69" s="6" t="s">
        <v>284</v>
      </c>
      <c r="AI69" s="5"/>
      <c r="AJ69" s="5" t="s">
        <v>268</v>
      </c>
      <c r="AL69" s="5" t="s">
        <v>264</v>
      </c>
      <c r="AM69" s="6">
        <v>4</v>
      </c>
      <c r="AN69" s="5" t="s">
        <v>264</v>
      </c>
      <c r="AO69" s="8" t="s">
        <v>796</v>
      </c>
      <c r="AP69" s="6" t="s">
        <v>313</v>
      </c>
      <c r="AQ69" s="5"/>
      <c r="AR69" s="2" t="s">
        <v>264</v>
      </c>
      <c r="AV69" s="18"/>
      <c r="AW69" s="2" t="s">
        <v>264</v>
      </c>
      <c r="BC69" s="2" t="s">
        <v>294</v>
      </c>
      <c r="BE69" s="5" t="s">
        <v>295</v>
      </c>
      <c r="BF69" s="5"/>
      <c r="BH69" s="5" t="s">
        <v>268</v>
      </c>
      <c r="BI69" s="5"/>
      <c r="BK69" s="10"/>
      <c r="BL69" s="5" t="s">
        <v>318</v>
      </c>
      <c r="BM69" s="10" t="s">
        <v>797</v>
      </c>
      <c r="BN69" s="5" t="s">
        <v>318</v>
      </c>
      <c r="BO69" s="5" t="s">
        <v>268</v>
      </c>
      <c r="BP69" s="10" t="s">
        <v>798</v>
      </c>
      <c r="BQ69" s="5" t="s">
        <v>318</v>
      </c>
      <c r="BR69" s="5" t="s">
        <v>268</v>
      </c>
      <c r="BS69" s="10" t="s">
        <v>799</v>
      </c>
      <c r="BT69" s="5" t="s">
        <v>318</v>
      </c>
      <c r="BU69" s="5" t="s">
        <v>268</v>
      </c>
      <c r="BV69" s="10" t="s">
        <v>800</v>
      </c>
      <c r="BW69" s="9" t="s">
        <v>439</v>
      </c>
      <c r="BZ69" s="5" t="s">
        <v>379</v>
      </c>
      <c r="CA69" s="10" t="s">
        <v>801</v>
      </c>
      <c r="CB69" s="2" t="s">
        <v>318</v>
      </c>
      <c r="CC69" s="10"/>
      <c r="CD69" s="5" t="s">
        <v>310</v>
      </c>
      <c r="CE69" s="10" t="s">
        <v>802</v>
      </c>
      <c r="CF69" s="5" t="s">
        <v>309</v>
      </c>
      <c r="CG69" s="10" t="s">
        <v>803</v>
      </c>
      <c r="CH69" s="5" t="s">
        <v>318</v>
      </c>
      <c r="CI69" s="10"/>
      <c r="CJ69" s="10" t="s">
        <v>804</v>
      </c>
      <c r="CK69" s="10" t="s">
        <v>805</v>
      </c>
      <c r="CL69" s="2" t="s">
        <v>318</v>
      </c>
      <c r="CM69" s="5" t="s">
        <v>383</v>
      </c>
      <c r="CN69" s="5" t="s">
        <v>386</v>
      </c>
      <c r="CO69" s="5" t="s">
        <v>386</v>
      </c>
      <c r="CP69" s="5" t="s">
        <v>386</v>
      </c>
      <c r="CQ69" s="2" t="s">
        <v>386</v>
      </c>
      <c r="CR69" s="5" t="s">
        <v>264</v>
      </c>
      <c r="CS69" s="10" t="s">
        <v>806</v>
      </c>
      <c r="CT69" s="5" t="s">
        <v>268</v>
      </c>
      <c r="CU69" s="5"/>
      <c r="CV69" s="5" t="s">
        <v>268</v>
      </c>
      <c r="CW69" s="5" t="s">
        <v>268</v>
      </c>
      <c r="CY69" s="27" t="s">
        <v>807</v>
      </c>
      <c r="CZ69" s="27" t="s">
        <v>808</v>
      </c>
      <c r="DA69" s="27" t="s">
        <v>809</v>
      </c>
      <c r="DB69" s="10" t="s">
        <v>810</v>
      </c>
      <c r="DC69" s="5" t="s">
        <v>392</v>
      </c>
      <c r="DD69" s="10" t="s">
        <v>811</v>
      </c>
      <c r="DE69" s="10"/>
      <c r="DF69" s="2" t="s">
        <v>539</v>
      </c>
      <c r="DH69" s="5" t="s">
        <v>268</v>
      </c>
      <c r="DI69" s="2" t="s">
        <v>390</v>
      </c>
      <c r="DK69" s="2" t="s">
        <v>812</v>
      </c>
      <c r="DL69" s="10" t="s">
        <v>813</v>
      </c>
      <c r="DM69" s="2" t="s">
        <v>595</v>
      </c>
      <c r="DO69" s="10" t="s">
        <v>814</v>
      </c>
      <c r="DP69" s="5" t="s">
        <v>268</v>
      </c>
      <c r="DQ69" s="10"/>
      <c r="DR69" s="5" t="s">
        <v>392</v>
      </c>
      <c r="DS69" s="10" t="s">
        <v>815</v>
      </c>
      <c r="DT69" s="5" t="s">
        <v>392</v>
      </c>
      <c r="DU69" s="10"/>
      <c r="DV69" s="10" t="s">
        <v>816</v>
      </c>
      <c r="DW69" s="27" t="s">
        <v>817</v>
      </c>
      <c r="DX69" s="10" t="s">
        <v>818</v>
      </c>
      <c r="DY69" s="10" t="s">
        <v>819</v>
      </c>
      <c r="DZ69" s="10" t="s">
        <v>820</v>
      </c>
      <c r="EA69" s="10"/>
      <c r="EB69" s="10"/>
      <c r="EC69" s="9"/>
      <c r="ED69" s="10"/>
      <c r="EE69" s="5"/>
      <c r="EF69" s="10"/>
      <c r="EG69" s="10"/>
    </row>
    <row r="70" spans="1:140" ht="12" customHeight="1" thickBot="1">
      <c r="A70" s="2">
        <v>171</v>
      </c>
      <c r="B70" s="20">
        <v>42857.902858796297</v>
      </c>
      <c r="C70" s="2">
        <v>99</v>
      </c>
      <c r="D70" s="2">
        <v>975</v>
      </c>
      <c r="E70" s="2" t="b">
        <v>0</v>
      </c>
      <c r="F70" s="2" t="s">
        <v>261</v>
      </c>
      <c r="G70" s="2" t="s">
        <v>262</v>
      </c>
      <c r="H70" s="3">
        <f t="shared" si="6"/>
        <v>0</v>
      </c>
      <c r="I70" s="4">
        <f t="shared" si="7"/>
        <v>0</v>
      </c>
      <c r="J70" s="4">
        <f t="shared" si="7"/>
        <v>0</v>
      </c>
      <c r="K70" s="4" t="str">
        <f t="shared" si="8"/>
        <v/>
      </c>
      <c r="L70" s="4">
        <f t="shared" si="9"/>
        <v>0</v>
      </c>
      <c r="M70" s="5" t="s">
        <v>263</v>
      </c>
      <c r="N70" s="5" t="s">
        <v>264</v>
      </c>
      <c r="O70" s="5" t="s">
        <v>264</v>
      </c>
      <c r="P70" s="5" t="s">
        <v>267</v>
      </c>
      <c r="Q70" s="5"/>
      <c r="R70" s="6" t="s">
        <v>264</v>
      </c>
      <c r="S70" s="5" t="s">
        <v>268</v>
      </c>
      <c r="U70" s="6"/>
      <c r="V70" s="7"/>
      <c r="W70" s="5"/>
      <c r="X70" s="5" t="s">
        <v>269</v>
      </c>
      <c r="Y70" s="5" t="s">
        <v>273</v>
      </c>
      <c r="Z70" s="6">
        <v>28</v>
      </c>
      <c r="AA70" s="8">
        <f t="shared" si="10"/>
        <v>20</v>
      </c>
      <c r="AB70" s="2" t="s">
        <v>821</v>
      </c>
      <c r="AC70" s="6" t="s">
        <v>291</v>
      </c>
      <c r="AD70" s="6" t="s">
        <v>291</v>
      </c>
      <c r="AE70" s="9" t="s">
        <v>275</v>
      </c>
      <c r="AG70" s="6" t="s">
        <v>284</v>
      </c>
      <c r="AI70" s="5"/>
      <c r="AJ70" s="5" t="s">
        <v>268</v>
      </c>
      <c r="AL70" s="5" t="s">
        <v>264</v>
      </c>
      <c r="AM70" s="6">
        <v>2</v>
      </c>
      <c r="AN70" s="5" t="s">
        <v>264</v>
      </c>
      <c r="AO70" s="8" t="s">
        <v>822</v>
      </c>
      <c r="AP70" s="6" t="s">
        <v>293</v>
      </c>
      <c r="AQ70" s="5" t="s">
        <v>293</v>
      </c>
      <c r="AR70" s="2" t="s">
        <v>264</v>
      </c>
      <c r="AV70" s="18"/>
      <c r="AW70" s="2" t="s">
        <v>268</v>
      </c>
      <c r="AX70" s="2">
        <v>2017</v>
      </c>
      <c r="AY70" s="2">
        <v>4</v>
      </c>
      <c r="AZ70" s="24" t="s">
        <v>823</v>
      </c>
      <c r="BA70" s="2" t="s">
        <v>345</v>
      </c>
      <c r="BC70" s="2" t="s">
        <v>824</v>
      </c>
      <c r="BD70" s="2" t="s">
        <v>825</v>
      </c>
      <c r="BE70" s="5" t="s">
        <v>295</v>
      </c>
      <c r="BF70" s="5" t="s">
        <v>268</v>
      </c>
      <c r="BH70" s="5" t="s">
        <v>268</v>
      </c>
      <c r="BI70" s="5"/>
      <c r="BK70" s="10"/>
      <c r="BL70" s="5" t="s">
        <v>353</v>
      </c>
      <c r="BM70" s="10" t="s">
        <v>826</v>
      </c>
      <c r="BN70" s="5" t="s">
        <v>296</v>
      </c>
      <c r="BO70" s="5" t="s">
        <v>268</v>
      </c>
      <c r="BP70" s="10" t="s">
        <v>827</v>
      </c>
      <c r="BQ70" s="5" t="s">
        <v>353</v>
      </c>
      <c r="BR70" s="5" t="s">
        <v>268</v>
      </c>
      <c r="BS70" s="10" t="s">
        <v>828</v>
      </c>
      <c r="BT70" s="5" t="s">
        <v>353</v>
      </c>
      <c r="BU70" s="5" t="s">
        <v>268</v>
      </c>
      <c r="BV70" s="10" t="s">
        <v>829</v>
      </c>
      <c r="BW70" s="9" t="s">
        <v>830</v>
      </c>
      <c r="BX70" s="2" t="s">
        <v>831</v>
      </c>
      <c r="BZ70" s="5" t="s">
        <v>379</v>
      </c>
      <c r="CA70" s="10" t="s">
        <v>832</v>
      </c>
      <c r="CB70" s="2" t="s">
        <v>326</v>
      </c>
      <c r="CC70" s="10" t="s">
        <v>833</v>
      </c>
      <c r="CD70" s="5" t="s">
        <v>310</v>
      </c>
      <c r="CE70" s="10" t="s">
        <v>834</v>
      </c>
      <c r="CF70" s="5" t="s">
        <v>309</v>
      </c>
      <c r="CG70" s="10" t="s">
        <v>835</v>
      </c>
      <c r="CH70" s="5" t="s">
        <v>353</v>
      </c>
      <c r="CI70" s="10" t="s">
        <v>555</v>
      </c>
      <c r="CJ70" s="10" t="s">
        <v>268</v>
      </c>
      <c r="CK70" s="10" t="s">
        <v>836</v>
      </c>
      <c r="CL70" s="2" t="s">
        <v>353</v>
      </c>
      <c r="CM70" s="5" t="s">
        <v>383</v>
      </c>
      <c r="CN70" s="5" t="s">
        <v>384</v>
      </c>
      <c r="CO70" s="5" t="s">
        <v>386</v>
      </c>
      <c r="CP70" s="5" t="s">
        <v>522</v>
      </c>
      <c r="CQ70" s="2" t="s">
        <v>522</v>
      </c>
      <c r="CR70" s="5" t="s">
        <v>264</v>
      </c>
      <c r="CS70" s="10" t="s">
        <v>837</v>
      </c>
      <c r="CT70" s="5" t="s">
        <v>268</v>
      </c>
      <c r="CU70" s="5"/>
      <c r="CV70" s="5" t="s">
        <v>268</v>
      </c>
      <c r="CW70" s="5" t="s">
        <v>268</v>
      </c>
      <c r="CY70" s="10" t="s">
        <v>838</v>
      </c>
      <c r="CZ70" s="10" t="s">
        <v>839</v>
      </c>
      <c r="DA70" s="10" t="s">
        <v>840</v>
      </c>
      <c r="DB70" s="10" t="s">
        <v>841</v>
      </c>
      <c r="DC70" s="5" t="s">
        <v>388</v>
      </c>
      <c r="DD70" s="10" t="s">
        <v>842</v>
      </c>
      <c r="DE70" s="10"/>
      <c r="DH70" s="5"/>
      <c r="DL70" s="10"/>
      <c r="DO70" s="10"/>
      <c r="DP70" s="5" t="s">
        <v>264</v>
      </c>
      <c r="DQ70" s="10" t="s">
        <v>843</v>
      </c>
      <c r="DR70" s="5" t="s">
        <v>392</v>
      </c>
      <c r="DS70" s="10" t="s">
        <v>844</v>
      </c>
      <c r="DT70" s="5" t="s">
        <v>392</v>
      </c>
      <c r="DU70" s="10"/>
      <c r="DV70" s="10" t="s">
        <v>845</v>
      </c>
      <c r="DW70" s="10" t="s">
        <v>846</v>
      </c>
      <c r="DX70" s="10" t="s">
        <v>847</v>
      </c>
      <c r="DY70" s="10" t="s">
        <v>848</v>
      </c>
      <c r="DZ70" s="10"/>
      <c r="EA70" s="10" t="s">
        <v>849</v>
      </c>
      <c r="EB70" s="10"/>
      <c r="EC70" s="9" t="s">
        <v>850</v>
      </c>
      <c r="ED70" s="10"/>
      <c r="EE70" s="5" t="s">
        <v>264</v>
      </c>
      <c r="EF70" s="10"/>
      <c r="EG70" s="10"/>
      <c r="EH70" s="2" t="s">
        <v>264</v>
      </c>
      <c r="EI70" s="2" t="s">
        <v>458</v>
      </c>
    </row>
    <row r="71" spans="1:140" ht="12" customHeight="1" thickBot="1">
      <c r="A71" s="2">
        <v>172</v>
      </c>
      <c r="B71" s="20">
        <v>42753.818877314814</v>
      </c>
      <c r="C71" s="2">
        <v>91</v>
      </c>
      <c r="D71" s="2">
        <v>990</v>
      </c>
      <c r="E71" s="2" t="b">
        <v>0</v>
      </c>
      <c r="F71" s="2" t="s">
        <v>261</v>
      </c>
      <c r="G71" s="2" t="s">
        <v>262</v>
      </c>
      <c r="H71" s="3">
        <f t="shared" si="6"/>
        <v>0</v>
      </c>
      <c r="I71" s="4">
        <f t="shared" si="7"/>
        <v>0</v>
      </c>
      <c r="J71" s="4">
        <f t="shared" si="7"/>
        <v>0</v>
      </c>
      <c r="K71" s="4" t="str">
        <f t="shared" si="8"/>
        <v/>
      </c>
      <c r="L71" s="4">
        <f t="shared" si="9"/>
        <v>0</v>
      </c>
      <c r="M71" s="5" t="s">
        <v>263</v>
      </c>
      <c r="N71" s="5" t="s">
        <v>264</v>
      </c>
      <c r="O71" s="5" t="s">
        <v>264</v>
      </c>
      <c r="P71" s="5" t="s">
        <v>271</v>
      </c>
      <c r="Q71" s="5" t="s">
        <v>409</v>
      </c>
      <c r="R71" s="6" t="s">
        <v>268</v>
      </c>
      <c r="S71" s="5" t="s">
        <v>268</v>
      </c>
      <c r="U71" s="6"/>
      <c r="V71" s="28">
        <v>2000</v>
      </c>
      <c r="W71" s="5"/>
      <c r="X71" s="5" t="s">
        <v>272</v>
      </c>
      <c r="Y71" s="5" t="s">
        <v>273</v>
      </c>
      <c r="Z71" s="6">
        <v>45</v>
      </c>
      <c r="AA71" s="8">
        <f t="shared" si="10"/>
        <v>40</v>
      </c>
      <c r="AB71" s="2">
        <v>40</v>
      </c>
      <c r="AC71" s="6" t="s">
        <v>274</v>
      </c>
      <c r="AD71" s="6" t="s">
        <v>274</v>
      </c>
      <c r="AE71" s="9" t="s">
        <v>275</v>
      </c>
      <c r="AG71" s="6" t="s">
        <v>276</v>
      </c>
      <c r="AI71" s="5"/>
      <c r="AJ71" s="5"/>
      <c r="AL71" s="5"/>
      <c r="AM71" s="6">
        <v>4</v>
      </c>
      <c r="AN71" s="5" t="s">
        <v>264</v>
      </c>
      <c r="AO71" s="8" t="s">
        <v>851</v>
      </c>
      <c r="AP71" s="6" t="s">
        <v>293</v>
      </c>
      <c r="AQ71" s="5" t="s">
        <v>293</v>
      </c>
      <c r="AR71" s="2" t="s">
        <v>278</v>
      </c>
      <c r="AS71" s="2" t="s">
        <v>342</v>
      </c>
      <c r="AU71" s="2">
        <v>40</v>
      </c>
      <c r="AV71" s="21">
        <v>40</v>
      </c>
      <c r="AW71" s="2" t="s">
        <v>268</v>
      </c>
      <c r="AX71" s="2">
        <v>2014</v>
      </c>
      <c r="AY71" s="2">
        <v>3</v>
      </c>
      <c r="AZ71" s="2" t="s">
        <v>350</v>
      </c>
      <c r="BA71" s="2" t="s">
        <v>315</v>
      </c>
      <c r="BC71" s="2" t="s">
        <v>294</v>
      </c>
      <c r="BE71" s="5" t="s">
        <v>316</v>
      </c>
      <c r="BF71" s="5" t="s">
        <v>268</v>
      </c>
      <c r="BH71" s="5" t="s">
        <v>317</v>
      </c>
      <c r="BI71" s="5"/>
      <c r="BK71" s="10" t="s">
        <v>852</v>
      </c>
      <c r="BL71" s="5" t="s">
        <v>353</v>
      </c>
      <c r="BM71" s="10" t="s">
        <v>415</v>
      </c>
      <c r="BN71" s="5" t="s">
        <v>296</v>
      </c>
      <c r="BO71" s="5" t="s">
        <v>268</v>
      </c>
      <c r="BP71" s="10" t="s">
        <v>853</v>
      </c>
      <c r="BQ71" s="5"/>
      <c r="BR71" s="5" t="s">
        <v>567</v>
      </c>
      <c r="BS71" s="10"/>
      <c r="BT71" s="5"/>
      <c r="BU71" s="5"/>
      <c r="BV71" s="10"/>
      <c r="BW71" s="9" t="s">
        <v>830</v>
      </c>
      <c r="BX71" s="2" t="s">
        <v>854</v>
      </c>
      <c r="BZ71" s="5" t="s">
        <v>379</v>
      </c>
      <c r="CA71" s="10" t="s">
        <v>855</v>
      </c>
      <c r="CB71" s="2" t="s">
        <v>318</v>
      </c>
      <c r="CC71" s="10"/>
      <c r="CD71" s="5" t="s">
        <v>310</v>
      </c>
      <c r="CE71" s="10" t="s">
        <v>856</v>
      </c>
      <c r="CF71" s="5" t="s">
        <v>309</v>
      </c>
      <c r="CG71" s="10"/>
      <c r="CH71" s="5" t="s">
        <v>353</v>
      </c>
      <c r="CI71" s="10" t="s">
        <v>338</v>
      </c>
      <c r="CJ71" s="10" t="s">
        <v>268</v>
      </c>
      <c r="CK71" s="10" t="s">
        <v>857</v>
      </c>
      <c r="CL71" s="2" t="s">
        <v>353</v>
      </c>
      <c r="CM71" s="5" t="s">
        <v>383</v>
      </c>
      <c r="CN71" s="5" t="s">
        <v>385</v>
      </c>
      <c r="CO71" s="5" t="s">
        <v>386</v>
      </c>
      <c r="CP71" s="5" t="s">
        <v>385</v>
      </c>
      <c r="CQ71" s="2" t="s">
        <v>522</v>
      </c>
      <c r="CR71" s="5" t="s">
        <v>264</v>
      </c>
      <c r="CS71" s="10" t="s">
        <v>858</v>
      </c>
      <c r="CT71" s="5" t="s">
        <v>268</v>
      </c>
      <c r="CU71" s="5"/>
      <c r="CV71" s="5" t="s">
        <v>264</v>
      </c>
      <c r="CW71" s="5" t="s">
        <v>264</v>
      </c>
      <c r="CX71" s="2" t="s">
        <v>859</v>
      </c>
      <c r="CY71" s="10" t="s">
        <v>860</v>
      </c>
      <c r="CZ71" s="10" t="s">
        <v>860</v>
      </c>
      <c r="DA71" s="10" t="s">
        <v>861</v>
      </c>
      <c r="DB71" s="10" t="s">
        <v>862</v>
      </c>
      <c r="DC71" s="5"/>
      <c r="DD71" s="10"/>
      <c r="DE71" s="10"/>
      <c r="DH71" s="5"/>
      <c r="DL71" s="10"/>
      <c r="DO71" s="10"/>
      <c r="DP71" s="5" t="s">
        <v>264</v>
      </c>
      <c r="DQ71" s="10" t="s">
        <v>863</v>
      </c>
      <c r="DR71" s="5" t="s">
        <v>392</v>
      </c>
      <c r="DS71" s="10"/>
      <c r="DT71" s="5" t="s">
        <v>392</v>
      </c>
      <c r="DU71" s="10" t="s">
        <v>864</v>
      </c>
      <c r="DV71" s="10"/>
      <c r="DW71" s="10"/>
      <c r="DX71" s="10"/>
      <c r="DY71" s="10"/>
      <c r="DZ71" s="10"/>
      <c r="EA71" s="10"/>
      <c r="EB71" s="10"/>
      <c r="EC71" s="9"/>
      <c r="ED71" s="10"/>
      <c r="EE71" s="5"/>
      <c r="EF71" s="10"/>
      <c r="EG71" s="10"/>
      <c r="EJ71" s="2" t="s">
        <v>742</v>
      </c>
    </row>
    <row r="72" spans="1:140" ht="12" customHeight="1" thickBot="1">
      <c r="A72" s="2">
        <v>173</v>
      </c>
      <c r="B72" s="20">
        <v>42829.558159722219</v>
      </c>
      <c r="C72" s="2">
        <v>99</v>
      </c>
      <c r="D72" s="2">
        <v>1005</v>
      </c>
      <c r="E72" s="2" t="b">
        <v>0</v>
      </c>
      <c r="F72" s="2" t="s">
        <v>261</v>
      </c>
      <c r="G72" s="2" t="s">
        <v>262</v>
      </c>
      <c r="H72" s="3">
        <f t="shared" si="6"/>
        <v>0</v>
      </c>
      <c r="I72" s="4">
        <f t="shared" si="7"/>
        <v>0</v>
      </c>
      <c r="J72" s="4">
        <f t="shared" si="7"/>
        <v>0</v>
      </c>
      <c r="K72" s="4" t="str">
        <f t="shared" si="8"/>
        <v/>
      </c>
      <c r="L72" s="4">
        <f t="shared" si="9"/>
        <v>0</v>
      </c>
      <c r="M72" s="5" t="s">
        <v>270</v>
      </c>
      <c r="N72" s="5" t="s">
        <v>264</v>
      </c>
      <c r="O72" s="5" t="s">
        <v>264</v>
      </c>
      <c r="P72" s="5" t="s">
        <v>265</v>
      </c>
      <c r="Q72" s="5"/>
      <c r="R72" s="6"/>
      <c r="S72" s="5" t="s">
        <v>268</v>
      </c>
      <c r="U72" s="6"/>
      <c r="V72" s="7"/>
      <c r="W72" s="5"/>
      <c r="X72" s="5" t="s">
        <v>272</v>
      </c>
      <c r="Y72" s="5" t="s">
        <v>273</v>
      </c>
      <c r="Z72" s="6">
        <v>22</v>
      </c>
      <c r="AA72" s="8">
        <f t="shared" si="10"/>
        <v>20</v>
      </c>
      <c r="AC72" s="6" t="s">
        <v>291</v>
      </c>
      <c r="AD72" s="6"/>
      <c r="AE72" s="9" t="s">
        <v>865</v>
      </c>
      <c r="AG72" s="6" t="s">
        <v>276</v>
      </c>
      <c r="AI72" s="5"/>
      <c r="AJ72" s="5"/>
      <c r="AL72" s="5"/>
      <c r="AM72" s="6">
        <v>4</v>
      </c>
      <c r="AN72" s="5" t="s">
        <v>264</v>
      </c>
      <c r="AO72" s="8" t="s">
        <v>866</v>
      </c>
      <c r="AP72" s="6" t="s">
        <v>867</v>
      </c>
      <c r="AQ72" s="5"/>
      <c r="AR72" s="2" t="s">
        <v>278</v>
      </c>
      <c r="AS72" s="2" t="s">
        <v>868</v>
      </c>
      <c r="AU72" s="2" t="s">
        <v>869</v>
      </c>
      <c r="AV72" s="21">
        <v>27</v>
      </c>
      <c r="AW72" s="2" t="s">
        <v>264</v>
      </c>
      <c r="BC72" s="2" t="s">
        <v>279</v>
      </c>
      <c r="BD72" s="2" t="s">
        <v>870</v>
      </c>
      <c r="BE72" s="5" t="s">
        <v>280</v>
      </c>
      <c r="BF72" s="5"/>
      <c r="BH72" s="5" t="s">
        <v>306</v>
      </c>
      <c r="BI72" s="5"/>
      <c r="BK72" s="10"/>
      <c r="BL72" s="5"/>
      <c r="BM72" s="10"/>
      <c r="BN72" s="5"/>
      <c r="BO72" s="5"/>
      <c r="BP72" s="10"/>
      <c r="BQ72" s="5"/>
      <c r="BR72" s="5"/>
      <c r="BS72" s="10"/>
      <c r="BT72" s="5"/>
      <c r="BU72" s="5"/>
      <c r="BV72" s="10"/>
      <c r="BW72" s="9" t="s">
        <v>871</v>
      </c>
      <c r="BZ72" s="5" t="s">
        <v>308</v>
      </c>
      <c r="CA72" s="10" t="s">
        <v>872</v>
      </c>
      <c r="CB72" s="2" t="s">
        <v>318</v>
      </c>
      <c r="CC72" s="10"/>
      <c r="CD72" s="5" t="s">
        <v>327</v>
      </c>
      <c r="CE72" s="10" t="s">
        <v>873</v>
      </c>
      <c r="CF72" s="5" t="s">
        <v>318</v>
      </c>
      <c r="CG72" s="10"/>
      <c r="CH72" s="5" t="s">
        <v>398</v>
      </c>
      <c r="CI72" s="10" t="s">
        <v>874</v>
      </c>
      <c r="CJ72" s="10" t="s">
        <v>875</v>
      </c>
      <c r="CK72" s="10" t="s">
        <v>876</v>
      </c>
      <c r="CL72" s="2" t="s">
        <v>372</v>
      </c>
      <c r="CM72" s="5" t="s">
        <v>446</v>
      </c>
      <c r="CN72" s="5" t="s">
        <v>385</v>
      </c>
      <c r="CO72" s="5" t="s">
        <v>385</v>
      </c>
      <c r="CP72" s="5" t="s">
        <v>385</v>
      </c>
      <c r="CQ72" s="2" t="s">
        <v>385</v>
      </c>
      <c r="CR72" s="5" t="s">
        <v>268</v>
      </c>
      <c r="CS72" s="10"/>
      <c r="CT72" s="5" t="s">
        <v>264</v>
      </c>
      <c r="CU72" s="5" t="s">
        <v>268</v>
      </c>
      <c r="CV72" s="5" t="s">
        <v>268</v>
      </c>
      <c r="CW72" s="5" t="s">
        <v>268</v>
      </c>
      <c r="CY72" s="27" t="s">
        <v>877</v>
      </c>
      <c r="CZ72" s="27" t="s">
        <v>878</v>
      </c>
      <c r="DA72" s="10" t="s">
        <v>879</v>
      </c>
      <c r="DB72" s="10" t="s">
        <v>880</v>
      </c>
      <c r="DC72" s="5" t="s">
        <v>268</v>
      </c>
      <c r="DD72" s="10"/>
      <c r="DE72" s="10"/>
      <c r="DH72" s="5"/>
      <c r="DL72" s="10"/>
      <c r="DO72" s="10"/>
      <c r="DP72" s="5" t="s">
        <v>268</v>
      </c>
      <c r="DQ72" s="10"/>
      <c r="DR72" s="5"/>
      <c r="DS72" s="10"/>
      <c r="DT72" s="5"/>
      <c r="DU72" s="10"/>
      <c r="DV72" s="10"/>
      <c r="DW72" s="10"/>
      <c r="DX72" s="10"/>
      <c r="DY72" s="10"/>
      <c r="DZ72" s="10"/>
      <c r="EA72" s="10" t="s">
        <v>881</v>
      </c>
      <c r="EB72" s="10" t="s">
        <v>882</v>
      </c>
      <c r="EC72" s="9" t="s">
        <v>437</v>
      </c>
      <c r="ED72" s="10"/>
      <c r="EE72" s="5" t="s">
        <v>264</v>
      </c>
      <c r="EF72" s="10"/>
      <c r="EG72" s="10"/>
      <c r="EH72" s="2" t="s">
        <v>458</v>
      </c>
      <c r="EI72" s="2" t="s">
        <v>458</v>
      </c>
    </row>
    <row r="73" spans="1:140" ht="12" customHeight="1" thickBot="1">
      <c r="A73" s="2">
        <v>174</v>
      </c>
      <c r="B73" s="20">
        <v>42863.921273148146</v>
      </c>
      <c r="C73" s="2">
        <v>99</v>
      </c>
      <c r="D73" s="2">
        <v>1054</v>
      </c>
      <c r="E73" s="2" t="b">
        <v>0</v>
      </c>
      <c r="F73" s="2" t="s">
        <v>261</v>
      </c>
      <c r="G73" s="2" t="s">
        <v>262</v>
      </c>
      <c r="H73" s="3">
        <f t="shared" si="6"/>
        <v>0</v>
      </c>
      <c r="I73" s="4">
        <f t="shared" si="7"/>
        <v>0</v>
      </c>
      <c r="J73" s="4">
        <f t="shared" si="7"/>
        <v>0</v>
      </c>
      <c r="K73" s="4" t="str">
        <f t="shared" si="8"/>
        <v/>
      </c>
      <c r="L73" s="4">
        <f t="shared" si="9"/>
        <v>0</v>
      </c>
      <c r="M73" s="5" t="s">
        <v>270</v>
      </c>
      <c r="N73" s="5" t="s">
        <v>264</v>
      </c>
      <c r="O73" s="5" t="s">
        <v>264</v>
      </c>
      <c r="P73" s="5" t="s">
        <v>267</v>
      </c>
      <c r="Q73" s="5"/>
      <c r="R73" s="6" t="s">
        <v>264</v>
      </c>
      <c r="S73" s="5" t="s">
        <v>268</v>
      </c>
      <c r="U73" s="6"/>
      <c r="V73" s="7"/>
      <c r="W73" s="5"/>
      <c r="X73" s="5" t="s">
        <v>361</v>
      </c>
      <c r="Y73" s="5" t="s">
        <v>273</v>
      </c>
      <c r="Z73" s="6">
        <v>31</v>
      </c>
      <c r="AA73" s="8">
        <f t="shared" si="10"/>
        <v>30</v>
      </c>
      <c r="AC73" s="6" t="s">
        <v>291</v>
      </c>
      <c r="AD73" s="6"/>
      <c r="AE73" s="9" t="s">
        <v>275</v>
      </c>
      <c r="AG73" s="6" t="s">
        <v>284</v>
      </c>
      <c r="AI73" s="5"/>
      <c r="AJ73" s="5" t="s">
        <v>268</v>
      </c>
      <c r="AL73" s="5" t="s">
        <v>264</v>
      </c>
      <c r="AM73" s="6">
        <v>2</v>
      </c>
      <c r="AN73" s="5" t="s">
        <v>268</v>
      </c>
      <c r="AO73" s="8"/>
      <c r="AP73" s="6" t="s">
        <v>867</v>
      </c>
      <c r="AQ73" s="5"/>
      <c r="AR73" s="2" t="s">
        <v>264</v>
      </c>
      <c r="AV73" s="18"/>
      <c r="AW73" s="2" t="s">
        <v>264</v>
      </c>
      <c r="BC73" s="2" t="s">
        <v>883</v>
      </c>
      <c r="BD73" s="2" t="s">
        <v>884</v>
      </c>
      <c r="BE73" s="5" t="s">
        <v>346</v>
      </c>
      <c r="BF73" s="5"/>
      <c r="BH73" s="5" t="s">
        <v>268</v>
      </c>
      <c r="BI73" s="5"/>
      <c r="BK73" s="10"/>
      <c r="BL73" s="5" t="s">
        <v>296</v>
      </c>
      <c r="BM73" s="10" t="s">
        <v>885</v>
      </c>
      <c r="BN73" s="5" t="s">
        <v>398</v>
      </c>
      <c r="BO73" s="5" t="s">
        <v>268</v>
      </c>
      <c r="BP73" s="10" t="s">
        <v>886</v>
      </c>
      <c r="BQ73" s="5"/>
      <c r="BR73" s="5"/>
      <c r="BS73" s="10"/>
      <c r="BT73" s="5" t="s">
        <v>296</v>
      </c>
      <c r="BU73" s="5" t="s">
        <v>268</v>
      </c>
      <c r="BV73" s="10" t="s">
        <v>887</v>
      </c>
      <c r="BW73" s="9" t="s">
        <v>377</v>
      </c>
      <c r="BX73" s="2" t="s">
        <v>888</v>
      </c>
      <c r="BZ73" s="5" t="s">
        <v>379</v>
      </c>
      <c r="CA73" s="10" t="s">
        <v>889</v>
      </c>
      <c r="CB73" s="2" t="s">
        <v>318</v>
      </c>
      <c r="CC73" s="10"/>
      <c r="CD73" s="5" t="s">
        <v>327</v>
      </c>
      <c r="CE73" s="10" t="s">
        <v>890</v>
      </c>
      <c r="CF73" s="5" t="s">
        <v>326</v>
      </c>
      <c r="CG73" s="10"/>
      <c r="CH73" s="5" t="s">
        <v>296</v>
      </c>
      <c r="CI73" s="10" t="s">
        <v>891</v>
      </c>
      <c r="CJ73" s="10" t="s">
        <v>892</v>
      </c>
      <c r="CK73" s="10" t="s">
        <v>893</v>
      </c>
      <c r="CL73" s="2" t="s">
        <v>413</v>
      </c>
      <c r="CM73" s="5" t="s">
        <v>383</v>
      </c>
      <c r="CN73" s="5" t="s">
        <v>384</v>
      </c>
      <c r="CO73" s="5" t="s">
        <v>385</v>
      </c>
      <c r="CP73" s="5" t="s">
        <v>385</v>
      </c>
      <c r="CQ73" s="2" t="s">
        <v>385</v>
      </c>
      <c r="CR73" s="5" t="s">
        <v>264</v>
      </c>
      <c r="CS73" s="10" t="s">
        <v>894</v>
      </c>
      <c r="CT73" s="5" t="s">
        <v>264</v>
      </c>
      <c r="CU73" s="5" t="s">
        <v>268</v>
      </c>
      <c r="CV73" s="5" t="s">
        <v>268</v>
      </c>
      <c r="CW73" s="5" t="s">
        <v>268</v>
      </c>
      <c r="CY73" s="10" t="s">
        <v>895</v>
      </c>
      <c r="CZ73" s="10" t="s">
        <v>896</v>
      </c>
      <c r="DA73" s="10"/>
      <c r="DB73" s="10" t="s">
        <v>897</v>
      </c>
      <c r="DC73" s="5" t="s">
        <v>388</v>
      </c>
      <c r="DD73" s="10" t="s">
        <v>898</v>
      </c>
      <c r="DE73" s="10"/>
      <c r="DH73" s="5"/>
      <c r="DL73" s="10"/>
      <c r="DO73" s="10" t="s">
        <v>899</v>
      </c>
      <c r="DP73" s="5" t="s">
        <v>268</v>
      </c>
      <c r="DQ73" s="10"/>
      <c r="DR73" s="5" t="s">
        <v>268</v>
      </c>
      <c r="DS73" s="10"/>
      <c r="DT73" s="5" t="s">
        <v>268</v>
      </c>
      <c r="DU73" s="10"/>
      <c r="DV73" s="10" t="s">
        <v>900</v>
      </c>
      <c r="DW73" s="10" t="s">
        <v>901</v>
      </c>
      <c r="DX73" s="10" t="s">
        <v>902</v>
      </c>
      <c r="DY73" s="10" t="s">
        <v>903</v>
      </c>
      <c r="DZ73" s="10" t="s">
        <v>904</v>
      </c>
      <c r="EA73" s="10" t="s">
        <v>905</v>
      </c>
      <c r="EB73" s="10" t="s">
        <v>906</v>
      </c>
      <c r="EC73" s="9"/>
      <c r="ED73" s="10"/>
      <c r="EE73" s="5" t="s">
        <v>264</v>
      </c>
      <c r="EF73" s="10"/>
      <c r="EG73" s="10"/>
      <c r="EH73" s="2" t="s">
        <v>264</v>
      </c>
    </row>
    <row r="74" spans="1:140" ht="12" customHeight="1" thickBot="1">
      <c r="A74" s="2">
        <v>175</v>
      </c>
      <c r="B74" s="20">
        <v>42845.855682870373</v>
      </c>
      <c r="C74" s="2">
        <v>99</v>
      </c>
      <c r="D74" s="2">
        <v>1087</v>
      </c>
      <c r="E74" s="2" t="b">
        <v>0</v>
      </c>
      <c r="F74" s="2" t="s">
        <v>261</v>
      </c>
      <c r="G74" s="2" t="s">
        <v>262</v>
      </c>
      <c r="H74" s="3">
        <f t="shared" si="6"/>
        <v>0</v>
      </c>
      <c r="I74" s="4">
        <f t="shared" si="7"/>
        <v>0</v>
      </c>
      <c r="J74" s="4">
        <f t="shared" si="7"/>
        <v>0</v>
      </c>
      <c r="K74" s="4" t="str">
        <f t="shared" si="8"/>
        <v/>
      </c>
      <c r="L74" s="4">
        <f t="shared" si="9"/>
        <v>0</v>
      </c>
      <c r="M74" s="5" t="s">
        <v>263</v>
      </c>
      <c r="N74" s="5" t="s">
        <v>264</v>
      </c>
      <c r="O74" s="5" t="s">
        <v>264</v>
      </c>
      <c r="P74" s="5" t="s">
        <v>265</v>
      </c>
      <c r="Q74" s="5"/>
      <c r="R74" s="6"/>
      <c r="S74" s="5" t="s">
        <v>268</v>
      </c>
      <c r="U74" s="6"/>
      <c r="V74" s="7"/>
      <c r="W74" s="5"/>
      <c r="X74" s="5" t="s">
        <v>269</v>
      </c>
      <c r="Y74" s="5" t="s">
        <v>273</v>
      </c>
      <c r="Z74" s="6">
        <v>40</v>
      </c>
      <c r="AA74" s="8">
        <f t="shared" si="10"/>
        <v>40</v>
      </c>
      <c r="AB74" s="2">
        <v>35</v>
      </c>
      <c r="AC74" s="6" t="s">
        <v>291</v>
      </c>
      <c r="AD74" s="6" t="s">
        <v>291</v>
      </c>
      <c r="AE74" s="9" t="s">
        <v>275</v>
      </c>
      <c r="AG74" s="6" t="s">
        <v>276</v>
      </c>
      <c r="AI74" s="5"/>
      <c r="AJ74" s="5"/>
      <c r="AL74" s="5"/>
      <c r="AM74" s="6">
        <v>2</v>
      </c>
      <c r="AN74" s="5" t="s">
        <v>264</v>
      </c>
      <c r="AO74" s="23" t="s">
        <v>907</v>
      </c>
      <c r="AP74" s="6" t="s">
        <v>277</v>
      </c>
      <c r="AQ74" s="5" t="s">
        <v>277</v>
      </c>
      <c r="AR74" s="2" t="s">
        <v>300</v>
      </c>
      <c r="AT74" s="2" t="s">
        <v>267</v>
      </c>
      <c r="AU74" s="2" t="s">
        <v>690</v>
      </c>
      <c r="AV74" s="21">
        <v>30</v>
      </c>
      <c r="AW74" s="2" t="s">
        <v>264</v>
      </c>
      <c r="BC74" s="2" t="s">
        <v>908</v>
      </c>
      <c r="BE74" s="5" t="s">
        <v>316</v>
      </c>
      <c r="BF74" s="5"/>
      <c r="BH74" s="5" t="s">
        <v>317</v>
      </c>
      <c r="BI74" s="5" t="s">
        <v>413</v>
      </c>
      <c r="BJ74" s="2" t="s">
        <v>268</v>
      </c>
      <c r="BK74" s="27" t="s">
        <v>909</v>
      </c>
      <c r="BL74" s="5" t="s">
        <v>296</v>
      </c>
      <c r="BM74" s="10"/>
      <c r="BN74" s="5" t="s">
        <v>318</v>
      </c>
      <c r="BO74" s="5" t="s">
        <v>264</v>
      </c>
      <c r="BP74" s="10"/>
      <c r="BQ74" s="5" t="s">
        <v>413</v>
      </c>
      <c r="BR74" s="5" t="s">
        <v>567</v>
      </c>
      <c r="BS74" s="10"/>
      <c r="BT74" s="5"/>
      <c r="BU74" s="5"/>
      <c r="BV74" s="10"/>
      <c r="BW74" s="9" t="s">
        <v>871</v>
      </c>
      <c r="BZ74" s="5" t="s">
        <v>308</v>
      </c>
      <c r="CA74" s="10"/>
      <c r="CB74" s="2" t="s">
        <v>318</v>
      </c>
      <c r="CC74" s="10"/>
      <c r="CD74" s="5" t="s">
        <v>310</v>
      </c>
      <c r="CE74" s="10" t="s">
        <v>910</v>
      </c>
      <c r="CF74" s="5" t="s">
        <v>309</v>
      </c>
      <c r="CG74" s="10"/>
      <c r="CH74" s="5" t="s">
        <v>353</v>
      </c>
      <c r="CI74" s="27" t="s">
        <v>911</v>
      </c>
      <c r="CJ74" s="10"/>
      <c r="CK74" s="10"/>
      <c r="CL74" s="2" t="s">
        <v>372</v>
      </c>
      <c r="CM74" s="5" t="s">
        <v>446</v>
      </c>
      <c r="CN74" s="5" t="s">
        <v>384</v>
      </c>
      <c r="CO74" s="5" t="s">
        <v>384</v>
      </c>
      <c r="CP74" s="5" t="s">
        <v>385</v>
      </c>
      <c r="CQ74" s="2" t="s">
        <v>385</v>
      </c>
      <c r="CR74" s="5" t="s">
        <v>268</v>
      </c>
      <c r="CS74" s="10"/>
      <c r="CT74" s="5" t="s">
        <v>264</v>
      </c>
      <c r="CU74" s="5" t="s">
        <v>264</v>
      </c>
      <c r="CV74" s="5" t="s">
        <v>268</v>
      </c>
      <c r="CW74" s="5" t="s">
        <v>268</v>
      </c>
      <c r="CY74" s="10"/>
      <c r="CZ74" s="10"/>
      <c r="DA74" s="10"/>
      <c r="DB74" s="10"/>
      <c r="DC74" s="5" t="s">
        <v>268</v>
      </c>
      <c r="DD74" s="10"/>
      <c r="DE74" s="10"/>
      <c r="DH74" s="5"/>
      <c r="DL74" s="10"/>
      <c r="DO74" s="10"/>
      <c r="DP74" s="5" t="s">
        <v>268</v>
      </c>
      <c r="DQ74" s="10"/>
      <c r="DR74" s="5"/>
      <c r="DS74" s="10"/>
      <c r="DT74" s="5"/>
      <c r="DU74" s="10"/>
      <c r="DV74" s="10"/>
      <c r="DW74" s="10"/>
      <c r="DX74" s="10"/>
      <c r="DY74" s="10"/>
      <c r="DZ74" s="10"/>
      <c r="EA74" s="10"/>
      <c r="EB74" s="10"/>
      <c r="EC74" s="9" t="s">
        <v>912</v>
      </c>
      <c r="ED74" s="10"/>
      <c r="EE74" s="5" t="s">
        <v>264</v>
      </c>
      <c r="EF74" s="10"/>
      <c r="EG74" s="10"/>
      <c r="EH74" s="2" t="s">
        <v>458</v>
      </c>
      <c r="EI74" s="2" t="s">
        <v>458</v>
      </c>
    </row>
    <row r="75" spans="1:140" ht="12" customHeight="1" thickBot="1">
      <c r="A75" s="2">
        <v>176</v>
      </c>
      <c r="B75" s="20">
        <v>42600.964722222219</v>
      </c>
      <c r="C75" s="2">
        <v>99</v>
      </c>
      <c r="D75" s="2">
        <v>1092</v>
      </c>
      <c r="E75" s="2" t="b">
        <v>0</v>
      </c>
      <c r="F75" s="2" t="s">
        <v>261</v>
      </c>
      <c r="G75" s="2" t="s">
        <v>262</v>
      </c>
      <c r="H75" s="3">
        <f t="shared" si="6"/>
        <v>0</v>
      </c>
      <c r="I75" s="4">
        <f t="shared" si="7"/>
        <v>0</v>
      </c>
      <c r="J75" s="4">
        <f t="shared" si="7"/>
        <v>0</v>
      </c>
      <c r="K75" s="4" t="str">
        <f t="shared" si="8"/>
        <v/>
      </c>
      <c r="L75" s="4">
        <f t="shared" si="9"/>
        <v>0</v>
      </c>
      <c r="M75" s="5" t="s">
        <v>263</v>
      </c>
      <c r="N75" s="5" t="s">
        <v>264</v>
      </c>
      <c r="O75" s="5" t="s">
        <v>264</v>
      </c>
      <c r="P75" s="5" t="s">
        <v>267</v>
      </c>
      <c r="Q75" s="5"/>
      <c r="R75" s="6" t="s">
        <v>264</v>
      </c>
      <c r="S75" s="5" t="s">
        <v>268</v>
      </c>
      <c r="U75" s="6"/>
      <c r="V75" s="7"/>
      <c r="W75" s="5"/>
      <c r="X75" s="5" t="s">
        <v>272</v>
      </c>
      <c r="Y75" s="5" t="s">
        <v>273</v>
      </c>
      <c r="Z75" s="6">
        <v>47</v>
      </c>
      <c r="AA75" s="8">
        <f t="shared" si="10"/>
        <v>40</v>
      </c>
      <c r="AB75" s="2">
        <v>45</v>
      </c>
      <c r="AC75" s="6" t="s">
        <v>291</v>
      </c>
      <c r="AD75" s="6" t="s">
        <v>291</v>
      </c>
      <c r="AE75" s="9" t="s">
        <v>492</v>
      </c>
      <c r="AG75" s="6" t="s">
        <v>913</v>
      </c>
      <c r="AH75" s="2" t="s">
        <v>264</v>
      </c>
      <c r="AI75" s="5" t="s">
        <v>914</v>
      </c>
      <c r="AJ75" s="5" t="s">
        <v>264</v>
      </c>
      <c r="AL75" s="5"/>
      <c r="AM75" s="6"/>
      <c r="AN75" s="5"/>
      <c r="AO75" s="8"/>
      <c r="AP75" s="6"/>
      <c r="AQ75" s="5"/>
      <c r="AR75" s="2" t="s">
        <v>264</v>
      </c>
      <c r="AV75" s="18"/>
      <c r="AW75" s="2" t="s">
        <v>268</v>
      </c>
      <c r="AX75" s="2">
        <v>2015</v>
      </c>
      <c r="AY75" s="2">
        <v>14</v>
      </c>
      <c r="AZ75" s="2" t="s">
        <v>915</v>
      </c>
      <c r="BA75" s="2" t="s">
        <v>345</v>
      </c>
      <c r="BC75" s="2" t="s">
        <v>294</v>
      </c>
      <c r="BE75" s="5" t="s">
        <v>295</v>
      </c>
      <c r="BF75" s="5" t="s">
        <v>264</v>
      </c>
      <c r="BG75" s="2" t="s">
        <v>295</v>
      </c>
      <c r="BH75" s="5" t="s">
        <v>268</v>
      </c>
      <c r="BI75" s="5"/>
      <c r="BK75" s="10"/>
      <c r="BL75" s="5" t="s">
        <v>318</v>
      </c>
      <c r="BM75" s="10" t="s">
        <v>893</v>
      </c>
      <c r="BN75" s="5" t="s">
        <v>296</v>
      </c>
      <c r="BO75" s="5" t="s">
        <v>268</v>
      </c>
      <c r="BP75" s="10" t="s">
        <v>916</v>
      </c>
      <c r="BQ75" s="5"/>
      <c r="BR75" s="5"/>
      <c r="BS75" s="10"/>
      <c r="BT75" s="5" t="s">
        <v>318</v>
      </c>
      <c r="BU75" s="5" t="s">
        <v>268</v>
      </c>
      <c r="BV75" s="10"/>
      <c r="BW75" s="9" t="s">
        <v>917</v>
      </c>
      <c r="BZ75" s="5" t="s">
        <v>379</v>
      </c>
      <c r="CA75" s="10" t="s">
        <v>918</v>
      </c>
      <c r="CB75" s="2" t="s">
        <v>318</v>
      </c>
      <c r="CC75" s="10"/>
      <c r="CD75" s="5" t="s">
        <v>327</v>
      </c>
      <c r="CE75" s="10" t="s">
        <v>919</v>
      </c>
      <c r="CF75" s="5" t="s">
        <v>309</v>
      </c>
      <c r="CG75" s="10" t="s">
        <v>920</v>
      </c>
      <c r="CH75" s="5" t="s">
        <v>353</v>
      </c>
      <c r="CI75" s="10" t="s">
        <v>921</v>
      </c>
      <c r="CJ75" s="10" t="s">
        <v>922</v>
      </c>
      <c r="CK75" s="10" t="s">
        <v>923</v>
      </c>
      <c r="CL75" s="2" t="s">
        <v>398</v>
      </c>
      <c r="CM75" s="5" t="s">
        <v>383</v>
      </c>
      <c r="CN75" s="5" t="s">
        <v>386</v>
      </c>
      <c r="CO75" s="5" t="s">
        <v>522</v>
      </c>
      <c r="CP75" s="5" t="s">
        <v>386</v>
      </c>
      <c r="CQ75" s="2" t="s">
        <v>386</v>
      </c>
      <c r="CR75" s="5" t="s">
        <v>264</v>
      </c>
      <c r="CS75" s="10" t="s">
        <v>924</v>
      </c>
      <c r="CT75" s="5" t="s">
        <v>268</v>
      </c>
      <c r="CU75" s="5"/>
      <c r="CV75" s="5" t="s">
        <v>268</v>
      </c>
      <c r="CW75" s="5" t="s">
        <v>268</v>
      </c>
      <c r="CY75" s="10" t="s">
        <v>925</v>
      </c>
      <c r="CZ75" s="10" t="s">
        <v>926</v>
      </c>
      <c r="DA75" s="10"/>
      <c r="DB75" s="10" t="s">
        <v>927</v>
      </c>
      <c r="DC75" s="5" t="s">
        <v>392</v>
      </c>
      <c r="DD75" s="10" t="s">
        <v>928</v>
      </c>
      <c r="DE75" s="10"/>
      <c r="DH75" s="5"/>
      <c r="DL75" s="10"/>
      <c r="DO75" s="10" t="s">
        <v>929</v>
      </c>
      <c r="DP75" s="5" t="s">
        <v>268</v>
      </c>
      <c r="DQ75" s="10"/>
      <c r="DR75" s="5" t="s">
        <v>392</v>
      </c>
      <c r="DS75" s="10" t="s">
        <v>930</v>
      </c>
      <c r="DT75" s="5" t="s">
        <v>268</v>
      </c>
      <c r="DU75" s="10"/>
      <c r="DV75" s="10" t="s">
        <v>931</v>
      </c>
      <c r="DW75" s="10" t="s">
        <v>932</v>
      </c>
      <c r="DX75" s="10" t="s">
        <v>933</v>
      </c>
      <c r="DY75" s="10" t="s">
        <v>934</v>
      </c>
      <c r="DZ75" s="10" t="s">
        <v>935</v>
      </c>
      <c r="EA75" s="10" t="s">
        <v>936</v>
      </c>
      <c r="EB75" s="10" t="s">
        <v>937</v>
      </c>
      <c r="EC75" s="9" t="s">
        <v>938</v>
      </c>
      <c r="ED75" s="10"/>
      <c r="EE75" s="5" t="s">
        <v>264</v>
      </c>
      <c r="EF75" s="10"/>
      <c r="EG75" s="10" t="s">
        <v>939</v>
      </c>
      <c r="EH75" s="2" t="s">
        <v>264</v>
      </c>
    </row>
    <row r="76" spans="1:140" ht="12" customHeight="1" thickBot="1">
      <c r="A76" s="2">
        <v>178</v>
      </c>
      <c r="B76" s="20">
        <v>42860.54488425926</v>
      </c>
      <c r="C76" s="2">
        <v>99</v>
      </c>
      <c r="D76" s="2">
        <v>1121</v>
      </c>
      <c r="E76" s="2" t="b">
        <v>0</v>
      </c>
      <c r="F76" s="2" t="s">
        <v>261</v>
      </c>
      <c r="G76" s="2" t="s">
        <v>262</v>
      </c>
      <c r="H76" s="3">
        <f t="shared" si="6"/>
        <v>0</v>
      </c>
      <c r="I76" s="4">
        <f t="shared" si="7"/>
        <v>0</v>
      </c>
      <c r="J76" s="4">
        <f t="shared" si="7"/>
        <v>0</v>
      </c>
      <c r="K76" s="4" t="str">
        <f t="shared" si="8"/>
        <v/>
      </c>
      <c r="L76" s="4">
        <f t="shared" si="9"/>
        <v>0</v>
      </c>
      <c r="M76" s="5" t="s">
        <v>270</v>
      </c>
      <c r="N76" s="5" t="s">
        <v>264</v>
      </c>
      <c r="O76" s="5" t="s">
        <v>264</v>
      </c>
      <c r="P76" s="5" t="s">
        <v>267</v>
      </c>
      <c r="Q76" s="5"/>
      <c r="R76" s="6" t="s">
        <v>264</v>
      </c>
      <c r="S76" s="5" t="s">
        <v>268</v>
      </c>
      <c r="U76" s="6"/>
      <c r="V76" s="7"/>
      <c r="W76" s="5"/>
      <c r="X76" s="5" t="s">
        <v>272</v>
      </c>
      <c r="Y76" s="5" t="s">
        <v>273</v>
      </c>
      <c r="Z76" s="6">
        <v>43</v>
      </c>
      <c r="AA76" s="8">
        <f t="shared" si="10"/>
        <v>40</v>
      </c>
      <c r="AC76" s="6" t="s">
        <v>291</v>
      </c>
      <c r="AD76" s="6"/>
      <c r="AE76" s="9" t="s">
        <v>292</v>
      </c>
      <c r="AG76" s="6" t="s">
        <v>284</v>
      </c>
      <c r="AI76" s="5"/>
      <c r="AJ76" s="5" t="s">
        <v>264</v>
      </c>
      <c r="AL76" s="5"/>
      <c r="AM76" s="6"/>
      <c r="AN76" s="5"/>
      <c r="AO76" s="8"/>
      <c r="AP76" s="6"/>
      <c r="AQ76" s="5"/>
      <c r="AR76" s="2" t="s">
        <v>264</v>
      </c>
      <c r="AV76" s="18"/>
      <c r="AW76" s="2" t="s">
        <v>264</v>
      </c>
      <c r="BC76" s="2" t="s">
        <v>279</v>
      </c>
      <c r="BD76" s="2" t="s">
        <v>940</v>
      </c>
      <c r="BE76" s="5" t="s">
        <v>316</v>
      </c>
      <c r="BF76" s="5"/>
      <c r="BH76" s="5" t="s">
        <v>317</v>
      </c>
      <c r="BI76" s="5" t="s">
        <v>413</v>
      </c>
      <c r="BJ76" s="2" t="s">
        <v>268</v>
      </c>
      <c r="BK76" s="27" t="s">
        <v>941</v>
      </c>
      <c r="BL76" s="5" t="s">
        <v>413</v>
      </c>
      <c r="BM76" s="10" t="s">
        <v>942</v>
      </c>
      <c r="BN76" s="5" t="s">
        <v>296</v>
      </c>
      <c r="BO76" s="5" t="s">
        <v>268</v>
      </c>
      <c r="BP76" s="10" t="s">
        <v>943</v>
      </c>
      <c r="BQ76" s="5"/>
      <c r="BR76" s="5"/>
      <c r="BS76" s="10"/>
      <c r="BT76" s="5" t="s">
        <v>353</v>
      </c>
      <c r="BU76" s="5" t="s">
        <v>268</v>
      </c>
      <c r="BV76" s="10"/>
      <c r="BW76" s="9" t="s">
        <v>425</v>
      </c>
      <c r="BZ76" s="5" t="s">
        <v>308</v>
      </c>
      <c r="CA76" s="10"/>
      <c r="CB76" s="2" t="s">
        <v>318</v>
      </c>
      <c r="CC76" s="10"/>
      <c r="CD76" s="5" t="s">
        <v>310</v>
      </c>
      <c r="CE76" s="10"/>
      <c r="CF76" s="5" t="s">
        <v>309</v>
      </c>
      <c r="CG76" s="10"/>
      <c r="CH76" s="5" t="s">
        <v>353</v>
      </c>
      <c r="CI76" s="10" t="s">
        <v>944</v>
      </c>
      <c r="CJ76" s="10" t="s">
        <v>268</v>
      </c>
      <c r="CK76" s="10" t="s">
        <v>945</v>
      </c>
      <c r="CL76" s="2" t="s">
        <v>296</v>
      </c>
      <c r="CM76" s="5" t="s">
        <v>383</v>
      </c>
      <c r="CN76" s="5" t="s">
        <v>386</v>
      </c>
      <c r="CO76" s="5" t="s">
        <v>386</v>
      </c>
      <c r="CP76" s="5" t="s">
        <v>386</v>
      </c>
      <c r="CQ76" s="2" t="s">
        <v>386</v>
      </c>
      <c r="CR76" s="5" t="s">
        <v>264</v>
      </c>
      <c r="CS76" s="10"/>
      <c r="CT76" s="5" t="s">
        <v>268</v>
      </c>
      <c r="CU76" s="5"/>
      <c r="CV76" s="5" t="s">
        <v>268</v>
      </c>
      <c r="CW76" s="5" t="s">
        <v>268</v>
      </c>
      <c r="CY76" s="10"/>
      <c r="CZ76" s="10"/>
      <c r="DA76" s="10"/>
      <c r="DB76" s="10"/>
      <c r="DC76" s="5" t="s">
        <v>392</v>
      </c>
      <c r="DD76" s="10"/>
      <c r="DE76" s="10"/>
      <c r="DH76" s="5"/>
      <c r="DL76" s="10"/>
      <c r="DO76" s="10" t="s">
        <v>946</v>
      </c>
      <c r="DP76" s="5" t="s">
        <v>264</v>
      </c>
      <c r="DQ76" s="10"/>
      <c r="DR76" s="5" t="s">
        <v>392</v>
      </c>
      <c r="DS76" s="10"/>
      <c r="DT76" s="5" t="s">
        <v>392</v>
      </c>
      <c r="DU76" s="10"/>
      <c r="DV76" s="10"/>
      <c r="DW76" s="10"/>
      <c r="DX76" s="10"/>
      <c r="DY76" s="10"/>
      <c r="DZ76" s="10"/>
      <c r="EA76" s="10"/>
      <c r="EB76" s="10"/>
      <c r="EC76" s="9" t="s">
        <v>947</v>
      </c>
      <c r="ED76" s="10"/>
      <c r="EE76" s="5" t="s">
        <v>264</v>
      </c>
      <c r="EF76" s="10"/>
      <c r="EG76" s="10"/>
      <c r="EH76" s="2" t="s">
        <v>458</v>
      </c>
    </row>
    <row r="77" spans="1:140" ht="12" customHeight="1" thickBot="1">
      <c r="A77" s="2">
        <v>179</v>
      </c>
      <c r="B77" s="20">
        <v>42803.829270833332</v>
      </c>
      <c r="C77" s="2">
        <v>100</v>
      </c>
      <c r="D77" s="2">
        <v>1134</v>
      </c>
      <c r="E77" s="2" t="b">
        <v>1</v>
      </c>
      <c r="F77" s="2" t="s">
        <v>261</v>
      </c>
      <c r="G77" s="2" t="s">
        <v>262</v>
      </c>
      <c r="H77" s="3">
        <f t="shared" si="6"/>
        <v>0</v>
      </c>
      <c r="I77" s="4">
        <f t="shared" si="7"/>
        <v>0</v>
      </c>
      <c r="J77" s="4">
        <f t="shared" si="7"/>
        <v>0</v>
      </c>
      <c r="K77" s="4" t="str">
        <f t="shared" si="8"/>
        <v/>
      </c>
      <c r="L77" s="4">
        <f t="shared" si="9"/>
        <v>0</v>
      </c>
      <c r="M77" s="5" t="s">
        <v>270</v>
      </c>
      <c r="N77" s="5" t="s">
        <v>264</v>
      </c>
      <c r="O77" s="5" t="s">
        <v>264</v>
      </c>
      <c r="P77" s="5" t="s">
        <v>267</v>
      </c>
      <c r="Q77" s="5"/>
      <c r="R77" s="6" t="s">
        <v>264</v>
      </c>
      <c r="S77" s="5" t="s">
        <v>264</v>
      </c>
      <c r="T77" s="2" t="s">
        <v>286</v>
      </c>
      <c r="U77" s="6"/>
      <c r="V77" s="7"/>
      <c r="W77" s="5" t="s">
        <v>948</v>
      </c>
      <c r="X77" s="5" t="s">
        <v>269</v>
      </c>
      <c r="Y77" s="5" t="s">
        <v>273</v>
      </c>
      <c r="Z77" s="6">
        <v>49</v>
      </c>
      <c r="AA77" s="8">
        <f t="shared" si="10"/>
        <v>40</v>
      </c>
      <c r="AC77" s="6" t="s">
        <v>334</v>
      </c>
      <c r="AD77" s="6"/>
      <c r="AE77" s="9" t="s">
        <v>275</v>
      </c>
      <c r="AG77" s="6" t="s">
        <v>489</v>
      </c>
      <c r="AI77" s="5" t="s">
        <v>264</v>
      </c>
      <c r="AJ77" s="5" t="s">
        <v>268</v>
      </c>
      <c r="AL77" s="5" t="s">
        <v>268</v>
      </c>
      <c r="AM77" s="6">
        <v>2</v>
      </c>
      <c r="AN77" s="5" t="s">
        <v>264</v>
      </c>
      <c r="AO77" s="8" t="s">
        <v>949</v>
      </c>
      <c r="AP77" s="6" t="s">
        <v>411</v>
      </c>
      <c r="AQ77" s="5"/>
      <c r="AR77" s="2" t="s">
        <v>264</v>
      </c>
      <c r="AV77" s="18"/>
      <c r="AW77" s="2" t="s">
        <v>264</v>
      </c>
      <c r="BC77" s="2" t="s">
        <v>294</v>
      </c>
      <c r="BE77" s="5" t="s">
        <v>295</v>
      </c>
      <c r="BF77" s="5"/>
      <c r="BH77" s="5" t="s">
        <v>268</v>
      </c>
      <c r="BI77" s="5"/>
      <c r="BK77" s="10"/>
      <c r="BL77" s="5" t="s">
        <v>318</v>
      </c>
      <c r="BM77" s="10"/>
      <c r="BN77" s="5" t="s">
        <v>318</v>
      </c>
      <c r="BO77" s="5" t="s">
        <v>268</v>
      </c>
      <c r="BP77" s="10" t="s">
        <v>950</v>
      </c>
      <c r="BQ77" s="5" t="s">
        <v>318</v>
      </c>
      <c r="BR77" s="5" t="s">
        <v>268</v>
      </c>
      <c r="BS77" s="10" t="s">
        <v>951</v>
      </c>
      <c r="BT77" s="5" t="s">
        <v>318</v>
      </c>
      <c r="BU77" s="5" t="s">
        <v>268</v>
      </c>
      <c r="BV77" s="10"/>
      <c r="BW77" s="9" t="s">
        <v>439</v>
      </c>
      <c r="BZ77" s="5" t="s">
        <v>379</v>
      </c>
      <c r="CA77" s="10"/>
      <c r="CB77" s="2" t="s">
        <v>318</v>
      </c>
      <c r="CC77" s="10"/>
      <c r="CD77" s="5" t="s">
        <v>310</v>
      </c>
      <c r="CE77" s="10"/>
      <c r="CF77" s="5" t="s">
        <v>309</v>
      </c>
      <c r="CG77" s="10"/>
      <c r="CH77" s="5" t="s">
        <v>318</v>
      </c>
      <c r="CI77" s="10"/>
      <c r="CJ77" s="10" t="s">
        <v>268</v>
      </c>
      <c r="CK77" s="10" t="s">
        <v>952</v>
      </c>
      <c r="CL77" s="2" t="s">
        <v>318</v>
      </c>
      <c r="CM77" s="5" t="s">
        <v>383</v>
      </c>
      <c r="CN77" s="5" t="s">
        <v>384</v>
      </c>
      <c r="CO77" s="5" t="s">
        <v>384</v>
      </c>
      <c r="CP77" s="5" t="s">
        <v>384</v>
      </c>
      <c r="CQ77" s="2" t="s">
        <v>384</v>
      </c>
      <c r="CR77" s="5" t="s">
        <v>268</v>
      </c>
      <c r="CS77" s="10"/>
      <c r="CT77" s="5" t="s">
        <v>268</v>
      </c>
      <c r="CU77" s="5"/>
      <c r="CV77" s="5" t="s">
        <v>268</v>
      </c>
      <c r="CW77" s="5" t="s">
        <v>268</v>
      </c>
      <c r="CY77" s="10" t="s">
        <v>953</v>
      </c>
      <c r="CZ77" s="10" t="s">
        <v>954</v>
      </c>
      <c r="DA77" s="10" t="s">
        <v>955</v>
      </c>
      <c r="DB77" s="10" t="s">
        <v>956</v>
      </c>
      <c r="DC77" s="5" t="s">
        <v>392</v>
      </c>
      <c r="DD77" s="10"/>
      <c r="DE77" s="10"/>
      <c r="DF77" s="2" t="s">
        <v>594</v>
      </c>
      <c r="DH77" s="5" t="s">
        <v>268</v>
      </c>
      <c r="DI77" s="2" t="s">
        <v>540</v>
      </c>
      <c r="DJ77" s="2" t="s">
        <v>268</v>
      </c>
      <c r="DL77" s="10" t="s">
        <v>957</v>
      </c>
      <c r="DM77" s="2" t="s">
        <v>595</v>
      </c>
      <c r="DO77" s="10"/>
      <c r="DP77" s="5" t="s">
        <v>264</v>
      </c>
      <c r="DQ77" s="10" t="s">
        <v>958</v>
      </c>
      <c r="DR77" s="5" t="s">
        <v>392</v>
      </c>
      <c r="DS77" s="10"/>
      <c r="DT77" s="5" t="s">
        <v>392</v>
      </c>
      <c r="DU77" s="10"/>
      <c r="DV77" s="10" t="s">
        <v>959</v>
      </c>
      <c r="DW77" s="10" t="s">
        <v>960</v>
      </c>
      <c r="DX77" s="10" t="s">
        <v>961</v>
      </c>
      <c r="DY77" s="10" t="s">
        <v>962</v>
      </c>
      <c r="DZ77" s="10" t="s">
        <v>963</v>
      </c>
      <c r="EA77" s="10"/>
      <c r="EB77" s="10"/>
      <c r="EC77" s="9" t="s">
        <v>964</v>
      </c>
      <c r="ED77" s="10"/>
      <c r="EE77" s="5" t="s">
        <v>264</v>
      </c>
      <c r="EF77" s="10"/>
      <c r="EG77" s="10"/>
      <c r="EH77" s="2" t="s">
        <v>264</v>
      </c>
      <c r="EI77" s="2" t="s">
        <v>458</v>
      </c>
    </row>
    <row r="78" spans="1:140" ht="12" customHeight="1" thickBot="1">
      <c r="A78" s="2">
        <v>180</v>
      </c>
      <c r="B78" s="20">
        <v>42804.372685185182</v>
      </c>
      <c r="C78" s="2">
        <v>99</v>
      </c>
      <c r="D78" s="2">
        <v>1135</v>
      </c>
      <c r="E78" s="2" t="b">
        <v>0</v>
      </c>
      <c r="F78" s="2" t="s">
        <v>261</v>
      </c>
      <c r="G78" s="2" t="s">
        <v>262</v>
      </c>
      <c r="H78" s="3">
        <f t="shared" si="6"/>
        <v>0</v>
      </c>
      <c r="I78" s="4">
        <f t="shared" si="7"/>
        <v>0</v>
      </c>
      <c r="J78" s="4">
        <f t="shared" si="7"/>
        <v>0</v>
      </c>
      <c r="K78" s="4" t="str">
        <f t="shared" si="8"/>
        <v/>
      </c>
      <c r="L78" s="4">
        <f t="shared" si="9"/>
        <v>0</v>
      </c>
      <c r="M78" s="5" t="s">
        <v>263</v>
      </c>
      <c r="N78" s="5" t="s">
        <v>264</v>
      </c>
      <c r="O78" s="5" t="s">
        <v>264</v>
      </c>
      <c r="P78" s="5" t="s">
        <v>267</v>
      </c>
      <c r="Q78" s="5"/>
      <c r="R78" s="6" t="s">
        <v>264</v>
      </c>
      <c r="S78" s="5" t="s">
        <v>264</v>
      </c>
      <c r="T78" s="2" t="s">
        <v>286</v>
      </c>
      <c r="U78" s="6"/>
      <c r="V78" s="7"/>
      <c r="W78" s="5" t="s">
        <v>760</v>
      </c>
      <c r="X78" s="5" t="s">
        <v>272</v>
      </c>
      <c r="Y78" s="5" t="s">
        <v>273</v>
      </c>
      <c r="Z78" s="6">
        <v>36</v>
      </c>
      <c r="AA78" s="8">
        <f t="shared" si="10"/>
        <v>30</v>
      </c>
      <c r="AB78" s="2">
        <v>35</v>
      </c>
      <c r="AC78" s="6" t="s">
        <v>334</v>
      </c>
      <c r="AD78" s="6" t="s">
        <v>334</v>
      </c>
      <c r="AE78" s="9" t="s">
        <v>275</v>
      </c>
      <c r="AG78" s="6" t="s">
        <v>489</v>
      </c>
      <c r="AI78" s="5" t="s">
        <v>268</v>
      </c>
      <c r="AJ78" s="5" t="s">
        <v>264</v>
      </c>
      <c r="AL78" s="5"/>
      <c r="AM78" s="6"/>
      <c r="AN78" s="5"/>
      <c r="AO78" s="8"/>
      <c r="AP78" s="6"/>
      <c r="AQ78" s="5"/>
      <c r="AR78" s="2" t="s">
        <v>264</v>
      </c>
      <c r="AV78" s="18"/>
      <c r="AW78" s="2" t="s">
        <v>264</v>
      </c>
      <c r="BC78" s="2" t="s">
        <v>294</v>
      </c>
      <c r="BE78" s="5" t="s">
        <v>295</v>
      </c>
      <c r="BF78" s="5"/>
      <c r="BH78" s="5" t="s">
        <v>268</v>
      </c>
      <c r="BI78" s="5"/>
      <c r="BK78" s="10"/>
      <c r="BL78" s="5" t="s">
        <v>296</v>
      </c>
      <c r="BM78" s="10" t="s">
        <v>965</v>
      </c>
      <c r="BN78" s="5" t="s">
        <v>296</v>
      </c>
      <c r="BO78" s="5" t="s">
        <v>268</v>
      </c>
      <c r="BP78" s="10" t="s">
        <v>966</v>
      </c>
      <c r="BQ78" s="5"/>
      <c r="BR78" s="5"/>
      <c r="BS78" s="10"/>
      <c r="BT78" s="5" t="s">
        <v>353</v>
      </c>
      <c r="BU78" s="5" t="s">
        <v>268</v>
      </c>
      <c r="BV78" s="10" t="s">
        <v>967</v>
      </c>
      <c r="BW78" s="9" t="s">
        <v>439</v>
      </c>
      <c r="BZ78" s="5" t="s">
        <v>379</v>
      </c>
      <c r="CA78" s="10" t="s">
        <v>968</v>
      </c>
      <c r="CB78" s="2" t="s">
        <v>326</v>
      </c>
      <c r="CC78" s="10" t="s">
        <v>969</v>
      </c>
      <c r="CD78" s="5" t="s">
        <v>310</v>
      </c>
      <c r="CE78" s="10" t="s">
        <v>970</v>
      </c>
      <c r="CF78" s="5" t="s">
        <v>309</v>
      </c>
      <c r="CG78" s="10"/>
      <c r="CH78" s="5" t="s">
        <v>353</v>
      </c>
      <c r="CI78" s="10" t="s">
        <v>971</v>
      </c>
      <c r="CJ78" s="10" t="s">
        <v>972</v>
      </c>
      <c r="CK78" s="10" t="s">
        <v>973</v>
      </c>
      <c r="CL78" s="2" t="s">
        <v>353</v>
      </c>
      <c r="CM78" s="5" t="s">
        <v>383</v>
      </c>
      <c r="CN78" s="5" t="s">
        <v>385</v>
      </c>
      <c r="CO78" s="5" t="s">
        <v>385</v>
      </c>
      <c r="CP78" s="5" t="s">
        <v>384</v>
      </c>
      <c r="CQ78" s="2" t="s">
        <v>384</v>
      </c>
      <c r="CR78" s="5" t="s">
        <v>264</v>
      </c>
      <c r="CS78" s="10"/>
      <c r="CT78" s="5" t="s">
        <v>268</v>
      </c>
      <c r="CU78" s="5"/>
      <c r="CV78" s="5" t="s">
        <v>268</v>
      </c>
      <c r="CW78" s="5" t="s">
        <v>268</v>
      </c>
      <c r="CY78" s="10" t="s">
        <v>974</v>
      </c>
      <c r="CZ78" s="10" t="s">
        <v>975</v>
      </c>
      <c r="DA78" s="10"/>
      <c r="DB78" s="10" t="s">
        <v>976</v>
      </c>
      <c r="DC78" s="5" t="s">
        <v>464</v>
      </c>
      <c r="DD78" s="10"/>
      <c r="DE78" s="10" t="s">
        <v>977</v>
      </c>
      <c r="DF78" s="2" t="s">
        <v>594</v>
      </c>
      <c r="DH78" s="5" t="s">
        <v>264</v>
      </c>
      <c r="DI78" s="2" t="s">
        <v>390</v>
      </c>
      <c r="DL78" s="10"/>
      <c r="DM78" s="2" t="s">
        <v>595</v>
      </c>
      <c r="DO78" s="10" t="s">
        <v>978</v>
      </c>
      <c r="DP78" s="5" t="s">
        <v>264</v>
      </c>
      <c r="DQ78" s="10"/>
      <c r="DR78" s="5" t="s">
        <v>392</v>
      </c>
      <c r="DS78" s="10"/>
      <c r="DT78" s="5" t="s">
        <v>268</v>
      </c>
      <c r="DU78" s="10"/>
      <c r="DV78" s="10" t="s">
        <v>979</v>
      </c>
      <c r="DW78" s="10" t="s">
        <v>980</v>
      </c>
      <c r="DX78" s="10" t="s">
        <v>981</v>
      </c>
      <c r="DY78" s="10" t="s">
        <v>982</v>
      </c>
      <c r="DZ78" s="10" t="s">
        <v>983</v>
      </c>
      <c r="EA78" s="10"/>
      <c r="EB78" s="10"/>
      <c r="EC78" s="9" t="s">
        <v>984</v>
      </c>
      <c r="ED78" s="10"/>
      <c r="EE78" s="5" t="s">
        <v>268</v>
      </c>
      <c r="EF78" s="10"/>
      <c r="EG78" s="10"/>
      <c r="EH78" s="2" t="s">
        <v>264</v>
      </c>
    </row>
    <row r="79" spans="1:140" ht="12" customHeight="1" thickBot="1">
      <c r="A79" s="2">
        <v>181</v>
      </c>
      <c r="B79" s="20">
        <v>42767.792256944442</v>
      </c>
      <c r="C79" s="2">
        <v>99</v>
      </c>
      <c r="D79" s="2">
        <v>1151</v>
      </c>
      <c r="E79" s="2" t="b">
        <v>0</v>
      </c>
      <c r="F79" s="2" t="s">
        <v>261</v>
      </c>
      <c r="G79" s="2" t="s">
        <v>262</v>
      </c>
      <c r="H79" s="3">
        <f t="shared" si="6"/>
        <v>0</v>
      </c>
      <c r="I79" s="4">
        <f t="shared" si="7"/>
        <v>0</v>
      </c>
      <c r="J79" s="4">
        <f t="shared" si="7"/>
        <v>0</v>
      </c>
      <c r="K79" s="4" t="str">
        <f t="shared" si="8"/>
        <v/>
      </c>
      <c r="L79" s="4">
        <f t="shared" si="9"/>
        <v>0</v>
      </c>
      <c r="M79" s="5" t="s">
        <v>263</v>
      </c>
      <c r="N79" s="5" t="s">
        <v>264</v>
      </c>
      <c r="O79" s="5" t="s">
        <v>264</v>
      </c>
      <c r="P79" s="5" t="s">
        <v>267</v>
      </c>
      <c r="Q79" s="5"/>
      <c r="R79" s="6" t="s">
        <v>264</v>
      </c>
      <c r="S79" s="5" t="s">
        <v>268</v>
      </c>
      <c r="U79" s="6"/>
      <c r="V79" s="28">
        <v>2016</v>
      </c>
      <c r="W79" s="5"/>
      <c r="X79" s="5" t="s">
        <v>272</v>
      </c>
      <c r="Y79" s="5" t="s">
        <v>273</v>
      </c>
      <c r="Z79" s="6">
        <v>52</v>
      </c>
      <c r="AA79" s="8">
        <f t="shared" si="10"/>
        <v>50</v>
      </c>
      <c r="AB79" s="2">
        <v>44</v>
      </c>
      <c r="AC79" s="6" t="s">
        <v>283</v>
      </c>
      <c r="AD79" s="6" t="s">
        <v>283</v>
      </c>
      <c r="AE79" s="9" t="s">
        <v>275</v>
      </c>
      <c r="AG79" s="6" t="s">
        <v>284</v>
      </c>
      <c r="AI79" s="5"/>
      <c r="AJ79" s="5" t="s">
        <v>264</v>
      </c>
      <c r="AL79" s="5"/>
      <c r="AM79" s="6"/>
      <c r="AN79" s="5"/>
      <c r="AO79" s="8"/>
      <c r="AP79" s="6"/>
      <c r="AQ79" s="5"/>
      <c r="AR79" s="2" t="s">
        <v>264</v>
      </c>
      <c r="AV79" s="18"/>
      <c r="AW79" s="2" t="s">
        <v>264</v>
      </c>
      <c r="BC79" s="2" t="s">
        <v>294</v>
      </c>
      <c r="BE79" s="5" t="s">
        <v>316</v>
      </c>
      <c r="BF79" s="5"/>
      <c r="BH79" s="5" t="s">
        <v>268</v>
      </c>
      <c r="BI79" s="5"/>
      <c r="BK79" s="10"/>
      <c r="BL79" s="5" t="s">
        <v>353</v>
      </c>
      <c r="BM79" s="10"/>
      <c r="BN79" s="5" t="s">
        <v>398</v>
      </c>
      <c r="BO79" s="5" t="s">
        <v>264</v>
      </c>
      <c r="BP79" s="10"/>
      <c r="BQ79" s="5"/>
      <c r="BR79" s="5"/>
      <c r="BS79" s="10"/>
      <c r="BT79" s="5" t="s">
        <v>353</v>
      </c>
      <c r="BU79" s="5" t="s">
        <v>268</v>
      </c>
      <c r="BV79" s="10" t="s">
        <v>985</v>
      </c>
      <c r="BW79" s="9" t="s">
        <v>425</v>
      </c>
      <c r="BZ79" s="5" t="s">
        <v>494</v>
      </c>
      <c r="CA79" s="10"/>
      <c r="CB79" s="2" t="s">
        <v>318</v>
      </c>
      <c r="CC79" s="10"/>
      <c r="CD79" s="5" t="s">
        <v>310</v>
      </c>
      <c r="CE79" s="10" t="s">
        <v>986</v>
      </c>
      <c r="CF79" s="5" t="s">
        <v>309</v>
      </c>
      <c r="CG79" s="10"/>
      <c r="CH79" s="5" t="s">
        <v>353</v>
      </c>
      <c r="CI79" s="10" t="s">
        <v>987</v>
      </c>
      <c r="CJ79" s="10"/>
      <c r="CK79" s="10" t="s">
        <v>988</v>
      </c>
      <c r="CL79" s="2" t="s">
        <v>353</v>
      </c>
      <c r="CM79" s="5" t="s">
        <v>383</v>
      </c>
      <c r="CN79" s="5" t="s">
        <v>385</v>
      </c>
      <c r="CO79" s="5" t="s">
        <v>385</v>
      </c>
      <c r="CP79" s="5" t="s">
        <v>384</v>
      </c>
      <c r="CQ79" s="2" t="s">
        <v>386</v>
      </c>
      <c r="CR79" s="5" t="s">
        <v>264</v>
      </c>
      <c r="CS79" s="10" t="s">
        <v>989</v>
      </c>
      <c r="CT79" s="5" t="s">
        <v>427</v>
      </c>
      <c r="CU79" s="5" t="s">
        <v>268</v>
      </c>
      <c r="CV79" s="5" t="s">
        <v>268</v>
      </c>
      <c r="CW79" s="5" t="s">
        <v>268</v>
      </c>
      <c r="CY79" s="10" t="s">
        <v>990</v>
      </c>
      <c r="CZ79" s="10" t="s">
        <v>991</v>
      </c>
      <c r="DA79" s="10"/>
      <c r="DB79" s="10" t="s">
        <v>992</v>
      </c>
      <c r="DC79" s="5" t="s">
        <v>388</v>
      </c>
      <c r="DD79" s="10" t="s">
        <v>993</v>
      </c>
      <c r="DE79" s="10"/>
      <c r="DH79" s="5"/>
      <c r="DL79" s="10"/>
      <c r="DO79" s="10"/>
      <c r="DP79" s="5" t="s">
        <v>268</v>
      </c>
      <c r="DQ79" s="10"/>
      <c r="DR79" s="5" t="s">
        <v>268</v>
      </c>
      <c r="DS79" s="10"/>
      <c r="DT79" s="5" t="s">
        <v>268</v>
      </c>
      <c r="DU79" s="10"/>
      <c r="DV79" s="10" t="s">
        <v>994</v>
      </c>
      <c r="DW79" s="10" t="s">
        <v>995</v>
      </c>
      <c r="DX79" s="10" t="s">
        <v>996</v>
      </c>
      <c r="DY79" s="10" t="s">
        <v>997</v>
      </c>
      <c r="DZ79" s="10" t="s">
        <v>998</v>
      </c>
      <c r="EA79" s="10"/>
      <c r="EB79" s="10"/>
      <c r="EC79" s="9" t="s">
        <v>999</v>
      </c>
      <c r="ED79" s="10"/>
      <c r="EE79" s="5" t="s">
        <v>264</v>
      </c>
      <c r="EF79" s="10"/>
      <c r="EG79" s="10"/>
      <c r="EH79" s="2" t="s">
        <v>264</v>
      </c>
    </row>
    <row r="80" spans="1:140" ht="12" customHeight="1" thickBot="1">
      <c r="A80" s="2">
        <v>182</v>
      </c>
      <c r="B80" s="20">
        <v>42858.237766203703</v>
      </c>
      <c r="C80" s="2">
        <v>81</v>
      </c>
      <c r="D80" s="2">
        <v>1160</v>
      </c>
      <c r="E80" s="2" t="b">
        <v>0</v>
      </c>
      <c r="F80" s="2" t="s">
        <v>261</v>
      </c>
      <c r="G80" s="2" t="s">
        <v>262</v>
      </c>
      <c r="H80" s="3">
        <f t="shared" si="6"/>
        <v>0</v>
      </c>
      <c r="I80" s="4">
        <f t="shared" si="7"/>
        <v>0</v>
      </c>
      <c r="J80" s="4">
        <f t="shared" si="7"/>
        <v>0</v>
      </c>
      <c r="K80" s="4" t="str">
        <f t="shared" si="8"/>
        <v/>
      </c>
      <c r="L80" s="4">
        <f t="shared" si="9"/>
        <v>0</v>
      </c>
      <c r="M80" s="5" t="s">
        <v>263</v>
      </c>
      <c r="N80" s="5" t="s">
        <v>264</v>
      </c>
      <c r="O80" s="5" t="s">
        <v>264</v>
      </c>
      <c r="P80" s="5" t="s">
        <v>267</v>
      </c>
      <c r="Q80" s="5"/>
      <c r="R80" s="6" t="s">
        <v>264</v>
      </c>
      <c r="S80" s="5" t="s">
        <v>264</v>
      </c>
      <c r="T80" s="2" t="s">
        <v>286</v>
      </c>
      <c r="U80" s="6"/>
      <c r="V80" s="7"/>
      <c r="W80" s="5" t="s">
        <v>1000</v>
      </c>
      <c r="X80" s="5" t="s">
        <v>1001</v>
      </c>
      <c r="Y80" s="5" t="s">
        <v>273</v>
      </c>
      <c r="Z80" s="6">
        <v>38</v>
      </c>
      <c r="AA80" s="8">
        <f t="shared" si="10"/>
        <v>30</v>
      </c>
      <c r="AB80" s="2">
        <v>33</v>
      </c>
      <c r="AC80" s="6" t="s">
        <v>291</v>
      </c>
      <c r="AD80" s="6" t="s">
        <v>291</v>
      </c>
      <c r="AE80" s="9" t="s">
        <v>275</v>
      </c>
      <c r="AG80" s="6" t="s">
        <v>489</v>
      </c>
      <c r="AI80" s="5" t="s">
        <v>268</v>
      </c>
      <c r="AJ80" s="5" t="s">
        <v>264</v>
      </c>
      <c r="AL80" s="5"/>
      <c r="AM80" s="6"/>
      <c r="AN80" s="5"/>
      <c r="AO80" s="8"/>
      <c r="AP80" s="6"/>
      <c r="AQ80" s="5"/>
      <c r="AR80" s="2" t="s">
        <v>278</v>
      </c>
      <c r="AS80" s="2" t="s">
        <v>514</v>
      </c>
      <c r="AU80" s="2" t="s">
        <v>1002</v>
      </c>
      <c r="AV80" s="21">
        <v>168</v>
      </c>
      <c r="AW80" s="2" t="s">
        <v>264</v>
      </c>
      <c r="BC80" s="2" t="s">
        <v>294</v>
      </c>
      <c r="BE80" s="5" t="s">
        <v>295</v>
      </c>
      <c r="BF80" s="5"/>
      <c r="BH80" s="5" t="s">
        <v>268</v>
      </c>
      <c r="BI80" s="5"/>
      <c r="BK80" s="10"/>
      <c r="BL80" s="5" t="s">
        <v>318</v>
      </c>
      <c r="BM80" s="10" t="s">
        <v>1003</v>
      </c>
      <c r="BN80" s="5" t="s">
        <v>398</v>
      </c>
      <c r="BO80" s="5" t="s">
        <v>264</v>
      </c>
      <c r="BP80" s="10"/>
      <c r="BQ80" s="5"/>
      <c r="BR80" s="5"/>
      <c r="BS80" s="10"/>
      <c r="BT80" s="5" t="s">
        <v>318</v>
      </c>
      <c r="BU80" s="5" t="s">
        <v>268</v>
      </c>
      <c r="BV80" s="10" t="s">
        <v>1004</v>
      </c>
      <c r="BW80" s="9" t="s">
        <v>425</v>
      </c>
      <c r="BZ80" s="5" t="s">
        <v>494</v>
      </c>
      <c r="CA80" s="10" t="s">
        <v>1005</v>
      </c>
      <c r="CB80" s="2" t="s">
        <v>318</v>
      </c>
      <c r="CC80" s="10"/>
      <c r="CD80" s="5" t="s">
        <v>310</v>
      </c>
      <c r="CE80" s="10" t="s">
        <v>1006</v>
      </c>
      <c r="CF80" s="5" t="s">
        <v>326</v>
      </c>
      <c r="CG80" s="10" t="s">
        <v>1007</v>
      </c>
      <c r="CH80" s="5" t="s">
        <v>353</v>
      </c>
      <c r="CI80" s="10" t="s">
        <v>419</v>
      </c>
      <c r="CJ80" s="10" t="s">
        <v>268</v>
      </c>
      <c r="CK80" s="10" t="s">
        <v>1008</v>
      </c>
      <c r="CL80" s="2" t="s">
        <v>353</v>
      </c>
      <c r="CM80" s="5" t="s">
        <v>400</v>
      </c>
      <c r="CN80" s="5" t="s">
        <v>384</v>
      </c>
      <c r="CO80" s="5" t="s">
        <v>385</v>
      </c>
      <c r="CP80" s="5" t="s">
        <v>385</v>
      </c>
      <c r="CQ80" s="2" t="s">
        <v>386</v>
      </c>
      <c r="CR80" s="5" t="s">
        <v>264</v>
      </c>
      <c r="CS80" s="10" t="s">
        <v>1009</v>
      </c>
      <c r="CT80" s="5" t="s">
        <v>268</v>
      </c>
      <c r="CU80" s="5"/>
      <c r="CV80" s="5" t="s">
        <v>268</v>
      </c>
      <c r="CW80" s="5" t="s">
        <v>268</v>
      </c>
      <c r="CY80" s="10" t="s">
        <v>1010</v>
      </c>
      <c r="CZ80" s="10" t="s">
        <v>1011</v>
      </c>
      <c r="DA80" s="10"/>
      <c r="DB80" s="10" t="s">
        <v>1012</v>
      </c>
      <c r="DC80" s="5" t="s">
        <v>392</v>
      </c>
      <c r="DD80" s="10" t="s">
        <v>1013</v>
      </c>
      <c r="DE80" s="10" t="s">
        <v>1014</v>
      </c>
      <c r="DF80" s="2" t="s">
        <v>594</v>
      </c>
      <c r="DH80" s="5" t="s">
        <v>264</v>
      </c>
      <c r="DI80" s="2" t="s">
        <v>540</v>
      </c>
      <c r="DJ80" s="2" t="s">
        <v>268</v>
      </c>
      <c r="DL80" s="10"/>
      <c r="DM80" s="2" t="s">
        <v>595</v>
      </c>
      <c r="DO80" s="10"/>
      <c r="DP80" s="5"/>
      <c r="DQ80" s="10"/>
      <c r="DR80" s="5"/>
      <c r="DS80" s="10"/>
      <c r="DT80" s="5"/>
      <c r="DU80" s="10"/>
      <c r="DV80" s="10"/>
      <c r="DW80" s="10"/>
      <c r="DX80" s="10"/>
      <c r="DY80" s="10"/>
      <c r="DZ80" s="10"/>
      <c r="EA80" s="10"/>
      <c r="EB80" s="10"/>
      <c r="EC80" s="9"/>
      <c r="ED80" s="10"/>
      <c r="EE80" s="5"/>
      <c r="EF80" s="10"/>
      <c r="EG80" s="10"/>
    </row>
    <row r="81" spans="1:140" ht="12" customHeight="1" thickBot="1">
      <c r="A81" s="2">
        <v>183</v>
      </c>
      <c r="B81" s="20">
        <v>42858.431585648148</v>
      </c>
      <c r="C81" s="2">
        <v>61</v>
      </c>
      <c r="D81" s="2">
        <v>1161</v>
      </c>
      <c r="E81" s="2" t="b">
        <v>0</v>
      </c>
      <c r="F81" s="2" t="s">
        <v>261</v>
      </c>
      <c r="G81" s="2" t="s">
        <v>262</v>
      </c>
      <c r="H81" s="3">
        <f t="shared" si="6"/>
        <v>0</v>
      </c>
      <c r="I81" s="4">
        <f t="shared" si="7"/>
        <v>0</v>
      </c>
      <c r="J81" s="4">
        <f t="shared" si="7"/>
        <v>0</v>
      </c>
      <c r="K81" s="4" t="str">
        <f t="shared" si="8"/>
        <v/>
      </c>
      <c r="L81" s="4">
        <f t="shared" si="9"/>
        <v>0</v>
      </c>
      <c r="M81" s="5" t="s">
        <v>263</v>
      </c>
      <c r="N81" s="5" t="s">
        <v>264</v>
      </c>
      <c r="O81" s="5" t="s">
        <v>264</v>
      </c>
      <c r="P81" s="5" t="s">
        <v>271</v>
      </c>
      <c r="Q81" s="5" t="s">
        <v>1015</v>
      </c>
      <c r="R81" s="6" t="s">
        <v>268</v>
      </c>
      <c r="S81" s="5" t="s">
        <v>268</v>
      </c>
      <c r="U81" s="6"/>
      <c r="V81" s="7"/>
      <c r="W81" s="5"/>
      <c r="X81" s="5" t="s">
        <v>272</v>
      </c>
      <c r="Y81" s="5" t="s">
        <v>273</v>
      </c>
      <c r="Z81" s="6">
        <v>64</v>
      </c>
      <c r="AA81" s="8">
        <f t="shared" si="10"/>
        <v>60</v>
      </c>
      <c r="AB81" s="2" t="s">
        <v>1016</v>
      </c>
      <c r="AC81" s="6" t="s">
        <v>291</v>
      </c>
      <c r="AD81" s="6" t="s">
        <v>291</v>
      </c>
      <c r="AE81" s="9" t="s">
        <v>275</v>
      </c>
      <c r="AG81" s="6" t="s">
        <v>276</v>
      </c>
      <c r="AI81" s="5"/>
      <c r="AJ81" s="5"/>
      <c r="AL81" s="5"/>
      <c r="AM81" s="6"/>
      <c r="AN81" s="5" t="s">
        <v>264</v>
      </c>
      <c r="AO81" s="23" t="s">
        <v>1017</v>
      </c>
      <c r="AP81" s="6" t="s">
        <v>313</v>
      </c>
      <c r="AQ81" s="5" t="s">
        <v>313</v>
      </c>
      <c r="AR81" s="2" t="s">
        <v>300</v>
      </c>
      <c r="AT81" s="2" t="s">
        <v>267</v>
      </c>
      <c r="AU81" s="2" t="s">
        <v>1018</v>
      </c>
      <c r="AV81" s="21">
        <v>10</v>
      </c>
      <c r="AW81" s="2" t="s">
        <v>264</v>
      </c>
      <c r="BC81" s="2" t="s">
        <v>294</v>
      </c>
      <c r="BE81" s="5" t="s">
        <v>346</v>
      </c>
      <c r="BF81" s="5"/>
      <c r="BH81" s="5" t="s">
        <v>317</v>
      </c>
      <c r="BI81" s="5"/>
      <c r="BJ81" s="2" t="s">
        <v>264</v>
      </c>
      <c r="BK81" s="10"/>
      <c r="BL81" s="5" t="s">
        <v>353</v>
      </c>
      <c r="BM81" s="10" t="s">
        <v>1019</v>
      </c>
      <c r="BN81" s="5" t="s">
        <v>372</v>
      </c>
      <c r="BO81" s="5" t="s">
        <v>268</v>
      </c>
      <c r="BP81" s="10" t="s">
        <v>527</v>
      </c>
      <c r="BQ81" s="5" t="s">
        <v>413</v>
      </c>
      <c r="BR81" s="5" t="s">
        <v>567</v>
      </c>
      <c r="BS81" s="10"/>
      <c r="BT81" s="5"/>
      <c r="BU81" s="5"/>
      <c r="BV81" s="10"/>
      <c r="BW81" s="9" t="s">
        <v>419</v>
      </c>
      <c r="BX81" s="2" t="s">
        <v>1020</v>
      </c>
      <c r="BZ81" s="5" t="s">
        <v>308</v>
      </c>
      <c r="CA81" s="10" t="s">
        <v>1021</v>
      </c>
      <c r="CB81" s="2" t="s">
        <v>318</v>
      </c>
      <c r="CC81" s="10"/>
      <c r="CD81" s="5" t="s">
        <v>327</v>
      </c>
      <c r="CE81" s="10" t="s">
        <v>1022</v>
      </c>
      <c r="CF81" s="5" t="s">
        <v>326</v>
      </c>
      <c r="CG81" s="10" t="s">
        <v>1023</v>
      </c>
      <c r="CH81" s="5" t="s">
        <v>296</v>
      </c>
      <c r="CI81" s="10" t="s">
        <v>1024</v>
      </c>
      <c r="CJ81" s="10" t="s">
        <v>268</v>
      </c>
      <c r="CK81" s="10" t="s">
        <v>1025</v>
      </c>
      <c r="CL81" s="2" t="s">
        <v>372</v>
      </c>
      <c r="CM81" s="5" t="s">
        <v>446</v>
      </c>
      <c r="CN81" s="5"/>
      <c r="CO81" s="5"/>
      <c r="CP81" s="5"/>
      <c r="CR81" s="5"/>
      <c r="CS81" s="10"/>
      <c r="CT81" s="5"/>
      <c r="CU81" s="5"/>
      <c r="CV81" s="5"/>
      <c r="CW81" s="5"/>
      <c r="CY81" s="10"/>
      <c r="CZ81" s="10"/>
      <c r="DA81" s="10"/>
      <c r="DB81" s="10"/>
      <c r="DC81" s="5"/>
      <c r="DD81" s="10"/>
      <c r="DE81" s="10"/>
      <c r="DH81" s="5"/>
      <c r="DL81" s="10"/>
      <c r="DO81" s="10"/>
      <c r="DP81" s="5"/>
      <c r="DQ81" s="10"/>
      <c r="DR81" s="5"/>
      <c r="DS81" s="10"/>
      <c r="DT81" s="5"/>
      <c r="DU81" s="10"/>
      <c r="DV81" s="10"/>
      <c r="DW81" s="10"/>
      <c r="DX81" s="10"/>
      <c r="DY81" s="10"/>
      <c r="DZ81" s="10"/>
      <c r="EA81" s="10"/>
      <c r="EB81" s="10"/>
      <c r="EC81" s="9"/>
      <c r="ED81" s="10"/>
      <c r="EE81" s="5"/>
      <c r="EF81" s="10"/>
      <c r="EG81" s="10"/>
    </row>
    <row r="82" spans="1:140" ht="12" customHeight="1" thickBot="1">
      <c r="A82" s="2">
        <v>184</v>
      </c>
      <c r="B82" s="20">
        <v>42884.070011574076</v>
      </c>
      <c r="C82" s="2">
        <v>99</v>
      </c>
      <c r="D82" s="2">
        <v>1168</v>
      </c>
      <c r="E82" s="2" t="b">
        <v>0</v>
      </c>
      <c r="F82" s="2" t="s">
        <v>261</v>
      </c>
      <c r="G82" s="2" t="s">
        <v>262</v>
      </c>
      <c r="H82" s="3">
        <f t="shared" si="6"/>
        <v>0</v>
      </c>
      <c r="I82" s="4">
        <f t="shared" si="7"/>
        <v>0</v>
      </c>
      <c r="J82" s="4">
        <f t="shared" si="7"/>
        <v>0</v>
      </c>
      <c r="K82" s="4" t="str">
        <f t="shared" si="8"/>
        <v/>
      </c>
      <c r="L82" s="4">
        <f t="shared" si="9"/>
        <v>0</v>
      </c>
      <c r="M82" s="5" t="s">
        <v>263</v>
      </c>
      <c r="N82" s="5" t="s">
        <v>264</v>
      </c>
      <c r="O82" s="5" t="s">
        <v>264</v>
      </c>
      <c r="P82" s="5" t="s">
        <v>271</v>
      </c>
      <c r="Q82" s="5" t="s">
        <v>338</v>
      </c>
      <c r="R82" s="6" t="s">
        <v>268</v>
      </c>
      <c r="S82" s="5" t="s">
        <v>268</v>
      </c>
      <c r="U82" s="6"/>
      <c r="V82" s="7"/>
      <c r="W82" s="5"/>
      <c r="X82" s="5" t="s">
        <v>272</v>
      </c>
      <c r="Y82" s="5" t="s">
        <v>273</v>
      </c>
      <c r="Z82" s="6">
        <v>32</v>
      </c>
      <c r="AA82" s="8">
        <f t="shared" si="10"/>
        <v>30</v>
      </c>
      <c r="AB82" s="2">
        <v>18</v>
      </c>
      <c r="AC82" s="6" t="s">
        <v>291</v>
      </c>
      <c r="AD82" s="6" t="s">
        <v>334</v>
      </c>
      <c r="AE82" s="9" t="s">
        <v>275</v>
      </c>
      <c r="AG82" s="6" t="s">
        <v>276</v>
      </c>
      <c r="AI82" s="5"/>
      <c r="AJ82" s="5"/>
      <c r="AL82" s="5"/>
      <c r="AM82" s="6"/>
      <c r="AN82" s="5" t="s">
        <v>264</v>
      </c>
      <c r="AO82" s="23" t="s">
        <v>1026</v>
      </c>
      <c r="AP82" s="6" t="s">
        <v>293</v>
      </c>
      <c r="AQ82" s="5" t="s">
        <v>293</v>
      </c>
      <c r="AR82" s="2" t="s">
        <v>278</v>
      </c>
      <c r="AS82" s="2" t="s">
        <v>526</v>
      </c>
      <c r="AU82" s="2" t="s">
        <v>1027</v>
      </c>
      <c r="AV82" s="21">
        <v>12</v>
      </c>
      <c r="AW82" s="2" t="s">
        <v>264</v>
      </c>
      <c r="BC82" s="2" t="s">
        <v>294</v>
      </c>
      <c r="BE82" s="5" t="s">
        <v>346</v>
      </c>
      <c r="BF82" s="5"/>
      <c r="BH82" s="5" t="s">
        <v>317</v>
      </c>
      <c r="BI82" s="5" t="s">
        <v>413</v>
      </c>
      <c r="BJ82" s="2" t="s">
        <v>268</v>
      </c>
      <c r="BK82" s="10" t="s">
        <v>1028</v>
      </c>
      <c r="BL82" s="5" t="s">
        <v>353</v>
      </c>
      <c r="BM82" s="10" t="s">
        <v>1029</v>
      </c>
      <c r="BN82" s="5" t="s">
        <v>413</v>
      </c>
      <c r="BO82" s="5" t="s">
        <v>268</v>
      </c>
      <c r="BP82" s="27" t="s">
        <v>1030</v>
      </c>
      <c r="BQ82" s="5" t="s">
        <v>398</v>
      </c>
      <c r="BR82" s="5" t="s">
        <v>567</v>
      </c>
      <c r="BS82" s="10"/>
      <c r="BT82" s="5"/>
      <c r="BU82" s="5"/>
      <c r="BV82" s="10"/>
      <c r="BW82" s="9" t="s">
        <v>1031</v>
      </c>
      <c r="BX82" s="24" t="s">
        <v>1032</v>
      </c>
      <c r="BZ82" s="5" t="s">
        <v>351</v>
      </c>
      <c r="CA82" s="10"/>
      <c r="CB82" s="2" t="s">
        <v>309</v>
      </c>
      <c r="CC82" s="10" t="s">
        <v>1033</v>
      </c>
      <c r="CD82" s="5" t="s">
        <v>327</v>
      </c>
      <c r="CE82" s="10" t="s">
        <v>1034</v>
      </c>
      <c r="CF82" s="5" t="s">
        <v>318</v>
      </c>
      <c r="CG82" s="10"/>
      <c r="CH82" s="5" t="s">
        <v>413</v>
      </c>
      <c r="CI82" s="10" t="s">
        <v>419</v>
      </c>
      <c r="CJ82" s="10" t="s">
        <v>1035</v>
      </c>
      <c r="CK82" s="10" t="s">
        <v>1036</v>
      </c>
      <c r="CL82" s="2" t="s">
        <v>398</v>
      </c>
      <c r="CM82" s="5" t="s">
        <v>383</v>
      </c>
      <c r="CN82" s="5" t="s">
        <v>384</v>
      </c>
      <c r="CO82" s="5" t="s">
        <v>384</v>
      </c>
      <c r="CP82" s="5" t="s">
        <v>426</v>
      </c>
      <c r="CQ82" s="2" t="s">
        <v>384</v>
      </c>
      <c r="CR82" s="5" t="s">
        <v>264</v>
      </c>
      <c r="CS82" s="10" t="s">
        <v>1037</v>
      </c>
      <c r="CT82" s="5" t="s">
        <v>264</v>
      </c>
      <c r="CU82" s="5" t="s">
        <v>268</v>
      </c>
      <c r="CV82" s="5" t="s">
        <v>268</v>
      </c>
      <c r="CW82" s="5" t="s">
        <v>268</v>
      </c>
      <c r="CY82" s="27" t="s">
        <v>1038</v>
      </c>
      <c r="CZ82" s="27" t="s">
        <v>1039</v>
      </c>
      <c r="DA82" s="10"/>
      <c r="DB82" s="10" t="s">
        <v>1040</v>
      </c>
      <c r="DC82" s="5" t="s">
        <v>464</v>
      </c>
      <c r="DD82" s="10"/>
      <c r="DE82" s="10"/>
      <c r="DH82" s="5"/>
      <c r="DL82" s="10"/>
      <c r="DO82" s="10"/>
      <c r="DP82" s="5" t="s">
        <v>268</v>
      </c>
      <c r="DQ82" s="10"/>
      <c r="DR82" s="5" t="s">
        <v>268</v>
      </c>
      <c r="DS82" s="10"/>
      <c r="DT82" s="5" t="s">
        <v>268</v>
      </c>
      <c r="DU82" s="10"/>
      <c r="DV82" s="10" t="s">
        <v>1041</v>
      </c>
      <c r="DW82" s="10" t="s">
        <v>1042</v>
      </c>
      <c r="DX82" s="27" t="s">
        <v>1043</v>
      </c>
      <c r="DY82" s="27" t="s">
        <v>1044</v>
      </c>
      <c r="DZ82" s="10"/>
      <c r="EA82" s="10" t="s">
        <v>1045</v>
      </c>
      <c r="EB82" s="10"/>
      <c r="EC82" s="9" t="s">
        <v>401</v>
      </c>
      <c r="ED82" s="10"/>
      <c r="EE82" s="5" t="s">
        <v>264</v>
      </c>
      <c r="EF82" s="10"/>
      <c r="EG82" s="10"/>
      <c r="EH82" s="2" t="s">
        <v>458</v>
      </c>
      <c r="EI82" s="2" t="s">
        <v>458</v>
      </c>
    </row>
    <row r="83" spans="1:140" ht="12" customHeight="1" thickBot="1">
      <c r="A83" s="2">
        <v>185</v>
      </c>
      <c r="B83" s="20">
        <v>42803.931261574071</v>
      </c>
      <c r="C83" s="2">
        <v>99</v>
      </c>
      <c r="D83" s="2">
        <v>1169</v>
      </c>
      <c r="E83" s="2" t="b">
        <v>0</v>
      </c>
      <c r="F83" s="2" t="s">
        <v>261</v>
      </c>
      <c r="G83" s="2" t="s">
        <v>262</v>
      </c>
      <c r="H83" s="3">
        <f t="shared" si="6"/>
        <v>0</v>
      </c>
      <c r="I83" s="4">
        <f t="shared" si="7"/>
        <v>0</v>
      </c>
      <c r="J83" s="4">
        <f t="shared" si="7"/>
        <v>0</v>
      </c>
      <c r="K83" s="4" t="str">
        <f t="shared" si="8"/>
        <v/>
      </c>
      <c r="L83" s="4">
        <f t="shared" si="9"/>
        <v>0</v>
      </c>
      <c r="M83" s="5" t="s">
        <v>270</v>
      </c>
      <c r="N83" s="5" t="s">
        <v>264</v>
      </c>
      <c r="O83" s="5" t="s">
        <v>264</v>
      </c>
      <c r="P83" s="5" t="s">
        <v>267</v>
      </c>
      <c r="Q83" s="5"/>
      <c r="R83" s="6" t="s">
        <v>264</v>
      </c>
      <c r="S83" s="5" t="s">
        <v>264</v>
      </c>
      <c r="T83" s="2" t="s">
        <v>266</v>
      </c>
      <c r="U83" s="6">
        <v>2014</v>
      </c>
      <c r="V83" s="7"/>
      <c r="W83" s="5" t="s">
        <v>579</v>
      </c>
      <c r="X83" s="5" t="s">
        <v>269</v>
      </c>
      <c r="Y83" s="5" t="s">
        <v>273</v>
      </c>
      <c r="Z83" s="6">
        <v>32</v>
      </c>
      <c r="AA83" s="8">
        <f t="shared" si="10"/>
        <v>30</v>
      </c>
      <c r="AC83" s="6" t="s">
        <v>291</v>
      </c>
      <c r="AD83" s="6"/>
      <c r="AE83" s="9" t="s">
        <v>275</v>
      </c>
      <c r="AG83" s="6" t="s">
        <v>284</v>
      </c>
      <c r="AI83" s="5"/>
      <c r="AJ83" s="5" t="s">
        <v>268</v>
      </c>
      <c r="AL83" s="5" t="s">
        <v>264</v>
      </c>
      <c r="AM83" s="6">
        <v>2</v>
      </c>
      <c r="AN83" s="5" t="s">
        <v>264</v>
      </c>
      <c r="AO83" s="23" t="s">
        <v>1046</v>
      </c>
      <c r="AP83" s="6" t="s">
        <v>293</v>
      </c>
      <c r="AQ83" s="5"/>
      <c r="AR83" s="2" t="s">
        <v>264</v>
      </c>
      <c r="AV83" s="18"/>
      <c r="AW83" s="2" t="s">
        <v>264</v>
      </c>
      <c r="BC83" s="2" t="s">
        <v>279</v>
      </c>
      <c r="BD83" s="2" t="s">
        <v>1047</v>
      </c>
      <c r="BE83" s="5" t="s">
        <v>316</v>
      </c>
      <c r="BF83" s="5"/>
      <c r="BH83" s="5" t="s">
        <v>268</v>
      </c>
      <c r="BI83" s="5"/>
      <c r="BK83" s="10"/>
      <c r="BL83" s="5" t="s">
        <v>398</v>
      </c>
      <c r="BM83" s="10" t="s">
        <v>1048</v>
      </c>
      <c r="BN83" s="5" t="s">
        <v>353</v>
      </c>
      <c r="BO83" s="5" t="s">
        <v>268</v>
      </c>
      <c r="BP83" s="27" t="s">
        <v>1049</v>
      </c>
      <c r="BQ83" s="5" t="s">
        <v>398</v>
      </c>
      <c r="BR83" s="5" t="s">
        <v>268</v>
      </c>
      <c r="BS83" s="10" t="s">
        <v>1050</v>
      </c>
      <c r="BT83" s="5" t="s">
        <v>296</v>
      </c>
      <c r="BU83" s="5" t="s">
        <v>264</v>
      </c>
      <c r="BV83" s="10"/>
      <c r="BW83" s="9" t="s">
        <v>419</v>
      </c>
      <c r="BX83" s="24" t="s">
        <v>1051</v>
      </c>
      <c r="BZ83" s="5" t="s">
        <v>308</v>
      </c>
      <c r="CA83" s="10" t="s">
        <v>1052</v>
      </c>
      <c r="CB83" s="2" t="s">
        <v>326</v>
      </c>
      <c r="CC83" s="10" t="s">
        <v>1053</v>
      </c>
      <c r="CD83" s="5" t="s">
        <v>327</v>
      </c>
      <c r="CE83" s="10" t="s">
        <v>1054</v>
      </c>
      <c r="CF83" s="5" t="s">
        <v>309</v>
      </c>
      <c r="CG83" s="10" t="s">
        <v>1055</v>
      </c>
      <c r="CH83" s="5" t="s">
        <v>398</v>
      </c>
      <c r="CI83" s="10" t="s">
        <v>1056</v>
      </c>
      <c r="CJ83" s="10" t="s">
        <v>268</v>
      </c>
      <c r="CK83" s="27" t="s">
        <v>1057</v>
      </c>
      <c r="CL83" s="2" t="s">
        <v>398</v>
      </c>
      <c r="CM83" s="5" t="s">
        <v>383</v>
      </c>
      <c r="CN83" s="5" t="s">
        <v>384</v>
      </c>
      <c r="CO83" s="5" t="s">
        <v>384</v>
      </c>
      <c r="CP83" s="5" t="s">
        <v>384</v>
      </c>
      <c r="CQ83" s="2" t="s">
        <v>385</v>
      </c>
      <c r="CR83" s="5" t="s">
        <v>264</v>
      </c>
      <c r="CS83" s="27" t="s">
        <v>1058</v>
      </c>
      <c r="CT83" s="5" t="s">
        <v>268</v>
      </c>
      <c r="CU83" s="5"/>
      <c r="CV83" s="5" t="s">
        <v>268</v>
      </c>
      <c r="CW83" s="5" t="s">
        <v>268</v>
      </c>
      <c r="CY83" s="27" t="s">
        <v>1059</v>
      </c>
      <c r="CZ83" s="27" t="s">
        <v>1060</v>
      </c>
      <c r="DA83" s="10" t="s">
        <v>1061</v>
      </c>
      <c r="DB83" s="27" t="s">
        <v>1062</v>
      </c>
      <c r="DC83" s="5" t="s">
        <v>388</v>
      </c>
      <c r="DD83" s="10" t="s">
        <v>1063</v>
      </c>
      <c r="DE83" s="10"/>
      <c r="DF83" s="2" t="s">
        <v>594</v>
      </c>
      <c r="DH83" s="5" t="s">
        <v>264</v>
      </c>
      <c r="DI83" s="2" t="s">
        <v>540</v>
      </c>
      <c r="DJ83" s="2" t="s">
        <v>268</v>
      </c>
      <c r="DL83" s="10"/>
      <c r="DM83" s="2" t="s">
        <v>391</v>
      </c>
      <c r="DO83" s="10" t="s">
        <v>1064</v>
      </c>
      <c r="DP83" s="5" t="s">
        <v>264</v>
      </c>
      <c r="DQ83" s="10" t="s">
        <v>1065</v>
      </c>
      <c r="DR83" s="5" t="s">
        <v>392</v>
      </c>
      <c r="DS83" s="10" t="s">
        <v>1066</v>
      </c>
      <c r="DT83" s="5" t="s">
        <v>268</v>
      </c>
      <c r="DU83" s="10"/>
      <c r="DV83" s="10" t="s">
        <v>1067</v>
      </c>
      <c r="DW83" s="27" t="s">
        <v>1068</v>
      </c>
      <c r="DX83" s="27" t="s">
        <v>1069</v>
      </c>
      <c r="DY83" s="27" t="s">
        <v>1070</v>
      </c>
      <c r="DZ83" s="10" t="s">
        <v>1071</v>
      </c>
      <c r="EA83" s="10" t="s">
        <v>1072</v>
      </c>
      <c r="EB83" s="10" t="s">
        <v>1073</v>
      </c>
      <c r="EC83" s="9" t="s">
        <v>1074</v>
      </c>
      <c r="ED83" s="10"/>
      <c r="EE83" s="5" t="s">
        <v>264</v>
      </c>
      <c r="EF83" s="10"/>
      <c r="EG83" s="10"/>
      <c r="EH83" s="2" t="s">
        <v>264</v>
      </c>
      <c r="EI83" s="2" t="s">
        <v>458</v>
      </c>
    </row>
    <row r="84" spans="1:140" ht="12" customHeight="1" thickBot="1">
      <c r="A84" s="2">
        <v>186</v>
      </c>
      <c r="B84" s="20">
        <v>42688.678761574076</v>
      </c>
      <c r="C84" s="2">
        <v>99</v>
      </c>
      <c r="D84" s="2">
        <v>1207</v>
      </c>
      <c r="E84" s="2" t="b">
        <v>0</v>
      </c>
      <c r="F84" s="2" t="s">
        <v>261</v>
      </c>
      <c r="G84" s="2" t="s">
        <v>262</v>
      </c>
      <c r="H84" s="3">
        <f t="shared" si="6"/>
        <v>0</v>
      </c>
      <c r="I84" s="4">
        <f t="shared" si="7"/>
        <v>0</v>
      </c>
      <c r="J84" s="4">
        <f t="shared" si="7"/>
        <v>0</v>
      </c>
      <c r="K84" s="4" t="str">
        <f t="shared" si="8"/>
        <v/>
      </c>
      <c r="L84" s="4">
        <f t="shared" si="9"/>
        <v>0</v>
      </c>
      <c r="M84" s="5" t="s">
        <v>270</v>
      </c>
      <c r="N84" s="5" t="s">
        <v>264</v>
      </c>
      <c r="O84" s="5" t="s">
        <v>264</v>
      </c>
      <c r="P84" s="5" t="s">
        <v>267</v>
      </c>
      <c r="Q84" s="5"/>
      <c r="R84" s="6" t="s">
        <v>264</v>
      </c>
      <c r="S84" s="5" t="s">
        <v>264</v>
      </c>
      <c r="T84" s="2" t="s">
        <v>286</v>
      </c>
      <c r="U84" s="6"/>
      <c r="V84" s="7"/>
      <c r="W84" s="5" t="s">
        <v>795</v>
      </c>
      <c r="X84" s="5" t="s">
        <v>282</v>
      </c>
      <c r="Y84" s="5" t="s">
        <v>273</v>
      </c>
      <c r="Z84" s="6">
        <v>43</v>
      </c>
      <c r="AA84" s="8">
        <f t="shared" si="10"/>
        <v>40</v>
      </c>
      <c r="AC84" s="6" t="s">
        <v>334</v>
      </c>
      <c r="AD84" s="6"/>
      <c r="AE84" s="9" t="s">
        <v>275</v>
      </c>
      <c r="AG84" s="6" t="s">
        <v>284</v>
      </c>
      <c r="AI84" s="5"/>
      <c r="AJ84" s="5" t="s">
        <v>264</v>
      </c>
      <c r="AL84" s="5"/>
      <c r="AM84" s="6"/>
      <c r="AN84" s="5"/>
      <c r="AO84" s="8"/>
      <c r="AP84" s="6"/>
      <c r="AQ84" s="5"/>
      <c r="AR84" s="2" t="s">
        <v>264</v>
      </c>
      <c r="AV84" s="18"/>
      <c r="AW84" s="2" t="s">
        <v>264</v>
      </c>
      <c r="BC84" s="2" t="s">
        <v>294</v>
      </c>
      <c r="BE84" s="5" t="s">
        <v>295</v>
      </c>
      <c r="BF84" s="5"/>
      <c r="BH84" s="5" t="s">
        <v>268</v>
      </c>
      <c r="BI84" s="5"/>
      <c r="BK84" s="10"/>
      <c r="BL84" s="5" t="s">
        <v>318</v>
      </c>
      <c r="BM84" s="10"/>
      <c r="BN84" s="5" t="s">
        <v>318</v>
      </c>
      <c r="BO84" s="5" t="s">
        <v>268</v>
      </c>
      <c r="BP84" s="10" t="s">
        <v>1075</v>
      </c>
      <c r="BQ84" s="5"/>
      <c r="BR84" s="5"/>
      <c r="BS84" s="10"/>
      <c r="BT84" s="5" t="s">
        <v>318</v>
      </c>
      <c r="BU84" s="5" t="s">
        <v>268</v>
      </c>
      <c r="BV84" s="10" t="s">
        <v>1076</v>
      </c>
      <c r="BW84" s="9" t="s">
        <v>425</v>
      </c>
      <c r="BZ84" s="5" t="s">
        <v>379</v>
      </c>
      <c r="CA84" s="10" t="s">
        <v>1077</v>
      </c>
      <c r="CB84" s="2" t="s">
        <v>318</v>
      </c>
      <c r="CC84" s="10"/>
      <c r="CD84" s="5" t="s">
        <v>310</v>
      </c>
      <c r="CE84" s="27" t="s">
        <v>1078</v>
      </c>
      <c r="CF84" s="5" t="s">
        <v>309</v>
      </c>
      <c r="CG84" s="10" t="s">
        <v>1079</v>
      </c>
      <c r="CH84" s="5" t="s">
        <v>398</v>
      </c>
      <c r="CI84" s="10" t="s">
        <v>1080</v>
      </c>
      <c r="CJ84" s="10" t="s">
        <v>268</v>
      </c>
      <c r="CK84" s="10" t="s">
        <v>1081</v>
      </c>
      <c r="CL84" s="2" t="s">
        <v>413</v>
      </c>
      <c r="CM84" s="5" t="s">
        <v>383</v>
      </c>
      <c r="CN84" s="5" t="s">
        <v>386</v>
      </c>
      <c r="CO84" s="5" t="s">
        <v>386</v>
      </c>
      <c r="CP84" s="5" t="s">
        <v>384</v>
      </c>
      <c r="CQ84" s="2" t="s">
        <v>386</v>
      </c>
      <c r="CR84" s="5" t="s">
        <v>264</v>
      </c>
      <c r="CS84" s="10" t="s">
        <v>1082</v>
      </c>
      <c r="CT84" s="5" t="s">
        <v>268</v>
      </c>
      <c r="CU84" s="5"/>
      <c r="CV84" s="5" t="s">
        <v>268</v>
      </c>
      <c r="CW84" s="5" t="s">
        <v>268</v>
      </c>
      <c r="CY84" s="10" t="s">
        <v>1083</v>
      </c>
      <c r="CZ84" s="10" t="s">
        <v>1084</v>
      </c>
      <c r="DA84" s="10"/>
      <c r="DB84" s="10" t="s">
        <v>1085</v>
      </c>
      <c r="DC84" s="5" t="s">
        <v>392</v>
      </c>
      <c r="DD84" s="27" t="s">
        <v>1086</v>
      </c>
      <c r="DE84" s="10"/>
      <c r="DF84" s="2" t="s">
        <v>594</v>
      </c>
      <c r="DH84" s="5" t="s">
        <v>268</v>
      </c>
      <c r="DI84" s="2" t="s">
        <v>390</v>
      </c>
      <c r="DK84" s="24" t="s">
        <v>1087</v>
      </c>
      <c r="DL84" s="10" t="s">
        <v>1088</v>
      </c>
      <c r="DM84" s="2" t="s">
        <v>595</v>
      </c>
      <c r="DO84" s="27" t="s">
        <v>1089</v>
      </c>
      <c r="DP84" s="5" t="s">
        <v>264</v>
      </c>
      <c r="DQ84" s="10"/>
      <c r="DR84" s="5" t="s">
        <v>392</v>
      </c>
      <c r="DS84" s="10"/>
      <c r="DT84" s="5" t="s">
        <v>392</v>
      </c>
      <c r="DU84" s="27" t="s">
        <v>1090</v>
      </c>
      <c r="DV84" s="10" t="s">
        <v>1091</v>
      </c>
      <c r="DW84" s="10" t="s">
        <v>1092</v>
      </c>
      <c r="DX84" s="10" t="s">
        <v>1093</v>
      </c>
      <c r="DY84" s="10" t="s">
        <v>1094</v>
      </c>
      <c r="DZ84" s="10" t="s">
        <v>1095</v>
      </c>
      <c r="EA84" s="10"/>
      <c r="EB84" s="10"/>
      <c r="EC84" s="9" t="s">
        <v>1096</v>
      </c>
      <c r="ED84" s="10"/>
      <c r="EE84" s="5" t="s">
        <v>268</v>
      </c>
      <c r="EF84" s="10"/>
      <c r="EG84" s="10"/>
      <c r="EH84" s="2" t="s">
        <v>264</v>
      </c>
      <c r="EJ84" s="2" t="s">
        <v>742</v>
      </c>
    </row>
    <row r="85" spans="1:140" ht="12" customHeight="1" thickBot="1">
      <c r="A85" s="2">
        <v>187</v>
      </c>
      <c r="B85" s="20">
        <v>42866.985011574077</v>
      </c>
      <c r="C85" s="2">
        <v>99</v>
      </c>
      <c r="D85" s="2">
        <v>1262</v>
      </c>
      <c r="E85" s="2" t="b">
        <v>0</v>
      </c>
      <c r="F85" s="2" t="s">
        <v>261</v>
      </c>
      <c r="G85" s="2" t="s">
        <v>262</v>
      </c>
      <c r="H85" s="3">
        <f t="shared" si="6"/>
        <v>0</v>
      </c>
      <c r="I85" s="4">
        <f t="shared" si="7"/>
        <v>0</v>
      </c>
      <c r="J85" s="4">
        <f t="shared" si="7"/>
        <v>0</v>
      </c>
      <c r="K85" s="4" t="str">
        <f t="shared" si="8"/>
        <v/>
      </c>
      <c r="L85" s="4">
        <f t="shared" si="9"/>
        <v>0</v>
      </c>
      <c r="M85" s="5" t="s">
        <v>270</v>
      </c>
      <c r="N85" s="5" t="s">
        <v>264</v>
      </c>
      <c r="O85" s="5" t="s">
        <v>264</v>
      </c>
      <c r="P85" s="5" t="s">
        <v>267</v>
      </c>
      <c r="Q85" s="5"/>
      <c r="R85" s="6" t="s">
        <v>264</v>
      </c>
      <c r="S85" s="5" t="s">
        <v>268</v>
      </c>
      <c r="U85" s="6"/>
      <c r="V85" s="7"/>
      <c r="W85" s="5"/>
      <c r="X85" s="5" t="s">
        <v>272</v>
      </c>
      <c r="Y85" s="5" t="s">
        <v>273</v>
      </c>
      <c r="Z85" s="6">
        <v>37</v>
      </c>
      <c r="AA85" s="8">
        <f t="shared" si="10"/>
        <v>30</v>
      </c>
      <c r="AC85" s="6" t="s">
        <v>274</v>
      </c>
      <c r="AD85" s="6"/>
      <c r="AE85" s="9" t="s">
        <v>275</v>
      </c>
      <c r="AG85" s="6" t="s">
        <v>284</v>
      </c>
      <c r="AI85" s="5"/>
      <c r="AJ85" s="5" t="s">
        <v>264</v>
      </c>
      <c r="AL85" s="5"/>
      <c r="AM85" s="6"/>
      <c r="AN85" s="5"/>
      <c r="AO85" s="8"/>
      <c r="AP85" s="6"/>
      <c r="AQ85" s="5"/>
      <c r="AR85" s="2" t="s">
        <v>264</v>
      </c>
      <c r="AV85" s="18"/>
      <c r="AW85" s="2" t="s">
        <v>264</v>
      </c>
      <c r="BC85" s="2" t="s">
        <v>279</v>
      </c>
      <c r="BD85" s="2" t="s">
        <v>1097</v>
      </c>
      <c r="BE85" s="5" t="s">
        <v>346</v>
      </c>
      <c r="BF85" s="5"/>
      <c r="BH85" s="5" t="s">
        <v>281</v>
      </c>
      <c r="BI85" s="5" t="s">
        <v>318</v>
      </c>
      <c r="BJ85" s="2" t="s">
        <v>264</v>
      </c>
      <c r="BK85" s="10"/>
      <c r="BL85" s="5" t="s">
        <v>296</v>
      </c>
      <c r="BM85" s="10" t="s">
        <v>1098</v>
      </c>
      <c r="BN85" s="5" t="s">
        <v>318</v>
      </c>
      <c r="BO85" s="5" t="s">
        <v>264</v>
      </c>
      <c r="BP85" s="10"/>
      <c r="BQ85" s="5"/>
      <c r="BR85" s="5"/>
      <c r="BS85" s="10"/>
      <c r="BT85" s="5" t="s">
        <v>353</v>
      </c>
      <c r="BU85" s="5" t="s">
        <v>268</v>
      </c>
      <c r="BV85" s="10"/>
      <c r="BW85" s="9" t="s">
        <v>419</v>
      </c>
      <c r="BX85" s="2" t="s">
        <v>1099</v>
      </c>
      <c r="BZ85" s="5" t="s">
        <v>308</v>
      </c>
      <c r="CA85" s="10" t="s">
        <v>1100</v>
      </c>
      <c r="CB85" s="2" t="s">
        <v>318</v>
      </c>
      <c r="CC85" s="10"/>
      <c r="CD85" s="5" t="s">
        <v>496</v>
      </c>
      <c r="CE85" s="10"/>
      <c r="CF85" s="5" t="s">
        <v>326</v>
      </c>
      <c r="CG85" s="10" t="s">
        <v>1101</v>
      </c>
      <c r="CH85" s="5" t="s">
        <v>296</v>
      </c>
      <c r="CI85" s="10" t="s">
        <v>555</v>
      </c>
      <c r="CJ85" s="10" t="s">
        <v>381</v>
      </c>
      <c r="CK85" s="10" t="s">
        <v>1102</v>
      </c>
      <c r="CL85" s="2" t="s">
        <v>398</v>
      </c>
      <c r="CM85" s="5" t="s">
        <v>400</v>
      </c>
      <c r="CN85" s="5" t="s">
        <v>384</v>
      </c>
      <c r="CO85" s="5" t="s">
        <v>385</v>
      </c>
      <c r="CP85" s="5" t="s">
        <v>385</v>
      </c>
      <c r="CQ85" s="2" t="s">
        <v>386</v>
      </c>
      <c r="CR85" s="5" t="s">
        <v>264</v>
      </c>
      <c r="CS85" s="10" t="s">
        <v>1103</v>
      </c>
      <c r="CT85" s="5" t="s">
        <v>268</v>
      </c>
      <c r="CU85" s="5"/>
      <c r="CV85" s="5" t="s">
        <v>268</v>
      </c>
      <c r="CW85" s="5" t="s">
        <v>268</v>
      </c>
      <c r="CY85" s="10" t="s">
        <v>1104</v>
      </c>
      <c r="CZ85" s="10" t="s">
        <v>1105</v>
      </c>
      <c r="DA85" s="10"/>
      <c r="DB85" s="10" t="s">
        <v>1106</v>
      </c>
      <c r="DC85" s="5" t="s">
        <v>392</v>
      </c>
      <c r="DD85" s="10" t="s">
        <v>1107</v>
      </c>
      <c r="DE85" s="10"/>
      <c r="DH85" s="5"/>
      <c r="DL85" s="10"/>
      <c r="DO85" s="10" t="s">
        <v>1108</v>
      </c>
      <c r="DP85" s="5" t="s">
        <v>268</v>
      </c>
      <c r="DQ85" s="10"/>
      <c r="DR85" s="5" t="s">
        <v>268</v>
      </c>
      <c r="DS85" s="10"/>
      <c r="DT85" s="5" t="s">
        <v>268</v>
      </c>
      <c r="DU85" s="10"/>
      <c r="DV85" s="10" t="s">
        <v>1109</v>
      </c>
      <c r="DW85" s="10"/>
      <c r="DX85" s="10"/>
      <c r="DY85" s="10" t="s">
        <v>1110</v>
      </c>
      <c r="DZ85" s="10"/>
      <c r="EA85" s="10"/>
      <c r="EB85" s="10" t="s">
        <v>1111</v>
      </c>
      <c r="EC85" s="9" t="s">
        <v>1112</v>
      </c>
      <c r="ED85" s="10"/>
      <c r="EE85" s="5" t="s">
        <v>264</v>
      </c>
      <c r="EF85" s="10"/>
      <c r="EG85" s="10"/>
      <c r="EH85" s="2" t="s">
        <v>264</v>
      </c>
    </row>
    <row r="86" spans="1:140" ht="12" customHeight="1" thickBot="1">
      <c r="A86" s="2">
        <v>188</v>
      </c>
      <c r="B86" s="20">
        <v>42753.95045138889</v>
      </c>
      <c r="C86" s="2">
        <v>99</v>
      </c>
      <c r="D86" s="2">
        <v>1268</v>
      </c>
      <c r="E86" s="2" t="b">
        <v>0</v>
      </c>
      <c r="F86" s="2" t="s">
        <v>261</v>
      </c>
      <c r="G86" s="2" t="s">
        <v>262</v>
      </c>
      <c r="H86" s="3">
        <f t="shared" si="6"/>
        <v>0</v>
      </c>
      <c r="I86" s="4">
        <f t="shared" si="7"/>
        <v>0</v>
      </c>
      <c r="J86" s="4">
        <f t="shared" si="7"/>
        <v>0</v>
      </c>
      <c r="K86" s="4" t="str">
        <f t="shared" si="8"/>
        <v/>
      </c>
      <c r="L86" s="4">
        <f t="shared" si="9"/>
        <v>0</v>
      </c>
      <c r="M86" s="5" t="s">
        <v>270</v>
      </c>
      <c r="N86" s="5" t="s">
        <v>264</v>
      </c>
      <c r="O86" s="5" t="s">
        <v>264</v>
      </c>
      <c r="P86" s="5" t="s">
        <v>267</v>
      </c>
      <c r="Q86" s="5"/>
      <c r="R86" s="6" t="s">
        <v>264</v>
      </c>
      <c r="S86" s="5" t="s">
        <v>264</v>
      </c>
      <c r="T86" s="2" t="s">
        <v>286</v>
      </c>
      <c r="U86" s="6"/>
      <c r="V86" s="7"/>
      <c r="W86" s="5" t="s">
        <v>1113</v>
      </c>
      <c r="X86" s="5" t="s">
        <v>272</v>
      </c>
      <c r="Y86" s="5" t="s">
        <v>273</v>
      </c>
      <c r="Z86" s="6">
        <v>38</v>
      </c>
      <c r="AA86" s="8">
        <f t="shared" si="10"/>
        <v>30</v>
      </c>
      <c r="AC86" s="6" t="s">
        <v>291</v>
      </c>
      <c r="AD86" s="6"/>
      <c r="AE86" s="9" t="s">
        <v>275</v>
      </c>
      <c r="AG86" s="6" t="s">
        <v>284</v>
      </c>
      <c r="AI86" s="5"/>
      <c r="AJ86" s="5" t="s">
        <v>264</v>
      </c>
      <c r="AL86" s="5"/>
      <c r="AM86" s="6"/>
      <c r="AN86" s="5"/>
      <c r="AO86" s="8"/>
      <c r="AP86" s="6"/>
      <c r="AQ86" s="5"/>
      <c r="AR86" s="2" t="s">
        <v>264</v>
      </c>
      <c r="AV86" s="18"/>
      <c r="AW86" s="2" t="s">
        <v>264</v>
      </c>
      <c r="BC86" s="2" t="s">
        <v>294</v>
      </c>
      <c r="BE86" s="5" t="s">
        <v>280</v>
      </c>
      <c r="BF86" s="5"/>
      <c r="BH86" s="5" t="s">
        <v>268</v>
      </c>
      <c r="BI86" s="5"/>
      <c r="BK86" s="10"/>
      <c r="BL86" s="5" t="s">
        <v>318</v>
      </c>
      <c r="BM86" s="10" t="s">
        <v>1114</v>
      </c>
      <c r="BN86" s="5" t="s">
        <v>318</v>
      </c>
      <c r="BO86" s="5" t="s">
        <v>268</v>
      </c>
      <c r="BP86" s="10" t="s">
        <v>1115</v>
      </c>
      <c r="BQ86" s="5"/>
      <c r="BR86" s="5"/>
      <c r="BS86" s="10"/>
      <c r="BT86" s="5" t="s">
        <v>318</v>
      </c>
      <c r="BU86" s="5" t="s">
        <v>268</v>
      </c>
      <c r="BV86" s="10" t="s">
        <v>774</v>
      </c>
      <c r="BW86" s="9" t="s">
        <v>425</v>
      </c>
      <c r="BZ86" s="5" t="s">
        <v>379</v>
      </c>
      <c r="CA86" s="10" t="s">
        <v>1116</v>
      </c>
      <c r="CB86" s="2" t="s">
        <v>318</v>
      </c>
      <c r="CC86" s="10"/>
      <c r="CD86" s="5" t="s">
        <v>327</v>
      </c>
      <c r="CE86" s="10" t="s">
        <v>1117</v>
      </c>
      <c r="CF86" s="5" t="s">
        <v>326</v>
      </c>
      <c r="CG86" s="10" t="s">
        <v>1118</v>
      </c>
      <c r="CH86" s="5" t="s">
        <v>296</v>
      </c>
      <c r="CI86" s="10" t="s">
        <v>1119</v>
      </c>
      <c r="CJ86" s="10" t="s">
        <v>1120</v>
      </c>
      <c r="CK86" s="10" t="s">
        <v>1121</v>
      </c>
      <c r="CL86" s="2" t="s">
        <v>398</v>
      </c>
      <c r="CM86" s="5" t="s">
        <v>383</v>
      </c>
      <c r="CN86" s="5" t="s">
        <v>384</v>
      </c>
      <c r="CO86" s="5" t="s">
        <v>384</v>
      </c>
      <c r="CP86" s="5" t="s">
        <v>386</v>
      </c>
      <c r="CQ86" s="2" t="s">
        <v>522</v>
      </c>
      <c r="CR86" s="5" t="s">
        <v>264</v>
      </c>
      <c r="CS86" s="10" t="s">
        <v>1122</v>
      </c>
      <c r="CT86" s="5" t="s">
        <v>268</v>
      </c>
      <c r="CU86" s="5"/>
      <c r="CV86" s="5" t="s">
        <v>268</v>
      </c>
      <c r="CW86" s="5" t="s">
        <v>268</v>
      </c>
      <c r="CY86" s="10" t="s">
        <v>1123</v>
      </c>
      <c r="CZ86" s="10" t="s">
        <v>1124</v>
      </c>
      <c r="DA86" s="10"/>
      <c r="DB86" s="10" t="s">
        <v>1125</v>
      </c>
      <c r="DC86" s="5" t="s">
        <v>388</v>
      </c>
      <c r="DD86" s="10" t="s">
        <v>1126</v>
      </c>
      <c r="DE86" s="10"/>
      <c r="DF86" s="2" t="s">
        <v>539</v>
      </c>
      <c r="DH86" s="5" t="s">
        <v>268</v>
      </c>
      <c r="DI86" s="2" t="s">
        <v>540</v>
      </c>
      <c r="DJ86" s="2" t="s">
        <v>268</v>
      </c>
      <c r="DK86" s="2" t="s">
        <v>1127</v>
      </c>
      <c r="DL86" s="10" t="s">
        <v>1128</v>
      </c>
      <c r="DM86" s="2" t="s">
        <v>595</v>
      </c>
      <c r="DO86" s="10" t="s">
        <v>1129</v>
      </c>
      <c r="DP86" s="5" t="s">
        <v>268</v>
      </c>
      <c r="DQ86" s="10"/>
      <c r="DR86" s="5" t="s">
        <v>392</v>
      </c>
      <c r="DS86" s="10" t="s">
        <v>1130</v>
      </c>
      <c r="DT86" s="5" t="s">
        <v>268</v>
      </c>
      <c r="DU86" s="10"/>
      <c r="DV86" s="10" t="s">
        <v>1131</v>
      </c>
      <c r="DW86" s="10" t="s">
        <v>1132</v>
      </c>
      <c r="DX86" s="10" t="s">
        <v>1133</v>
      </c>
      <c r="DY86" s="10" t="s">
        <v>1134</v>
      </c>
      <c r="DZ86" s="10" t="s">
        <v>1135</v>
      </c>
      <c r="EA86" s="10" t="s">
        <v>1136</v>
      </c>
      <c r="EB86" s="10"/>
      <c r="EC86" s="9" t="s">
        <v>1137</v>
      </c>
      <c r="ED86" s="10"/>
      <c r="EE86" s="5" t="s">
        <v>264</v>
      </c>
      <c r="EF86" s="10"/>
      <c r="EG86" s="10" t="s">
        <v>1138</v>
      </c>
      <c r="EH86" s="2" t="s">
        <v>458</v>
      </c>
    </row>
    <row r="87" spans="1:140" ht="12" customHeight="1" thickBot="1">
      <c r="A87" s="2">
        <v>190</v>
      </c>
      <c r="B87" s="20">
        <v>42754.876817129632</v>
      </c>
      <c r="C87" s="2">
        <v>100</v>
      </c>
      <c r="D87" s="2">
        <v>1327</v>
      </c>
      <c r="E87" s="2" t="b">
        <v>1</v>
      </c>
      <c r="F87" s="2" t="s">
        <v>261</v>
      </c>
      <c r="G87" s="2" t="s">
        <v>262</v>
      </c>
      <c r="H87" s="3">
        <f t="shared" si="6"/>
        <v>0</v>
      </c>
      <c r="I87" s="4">
        <f t="shared" si="7"/>
        <v>0</v>
      </c>
      <c r="J87" s="4">
        <f t="shared" si="7"/>
        <v>0</v>
      </c>
      <c r="K87" s="4" t="str">
        <f t="shared" si="8"/>
        <v/>
      </c>
      <c r="L87" s="4">
        <f t="shared" si="9"/>
        <v>0</v>
      </c>
      <c r="M87" s="5" t="s">
        <v>270</v>
      </c>
      <c r="N87" s="5" t="s">
        <v>264</v>
      </c>
      <c r="O87" s="5" t="s">
        <v>264</v>
      </c>
      <c r="P87" s="5" t="s">
        <v>267</v>
      </c>
      <c r="Q87" s="5"/>
      <c r="R87" s="6" t="s">
        <v>264</v>
      </c>
      <c r="S87" s="5" t="s">
        <v>264</v>
      </c>
      <c r="T87" s="2" t="s">
        <v>286</v>
      </c>
      <c r="U87" s="6"/>
      <c r="V87" s="7"/>
      <c r="W87" s="5" t="s">
        <v>1139</v>
      </c>
      <c r="X87" s="5" t="s">
        <v>272</v>
      </c>
      <c r="Y87" s="5" t="s">
        <v>273</v>
      </c>
      <c r="Z87" s="6">
        <v>39</v>
      </c>
      <c r="AA87" s="8">
        <f t="shared" si="10"/>
        <v>30</v>
      </c>
      <c r="AC87" s="6" t="s">
        <v>274</v>
      </c>
      <c r="AD87" s="6"/>
      <c r="AE87" s="9" t="s">
        <v>275</v>
      </c>
      <c r="AG87" s="6" t="s">
        <v>284</v>
      </c>
      <c r="AI87" s="5"/>
      <c r="AJ87" s="5" t="s">
        <v>264</v>
      </c>
      <c r="AL87" s="5"/>
      <c r="AM87" s="6"/>
      <c r="AN87" s="5"/>
      <c r="AO87" s="8"/>
      <c r="AP87" s="6"/>
      <c r="AQ87" s="5"/>
      <c r="AR87" s="2" t="s">
        <v>278</v>
      </c>
      <c r="AS87" s="2" t="s">
        <v>514</v>
      </c>
      <c r="AU87" s="2" t="s">
        <v>1140</v>
      </c>
      <c r="AV87" s="21">
        <v>72</v>
      </c>
      <c r="AW87" s="2" t="s">
        <v>264</v>
      </c>
      <c r="BC87" s="2" t="s">
        <v>294</v>
      </c>
      <c r="BE87" s="5" t="s">
        <v>346</v>
      </c>
      <c r="BF87" s="5"/>
      <c r="BH87" s="5" t="s">
        <v>268</v>
      </c>
      <c r="BI87" s="5"/>
      <c r="BK87" s="10"/>
      <c r="BL87" s="5" t="s">
        <v>372</v>
      </c>
      <c r="BM87" s="10" t="s">
        <v>1141</v>
      </c>
      <c r="BN87" s="5" t="s">
        <v>372</v>
      </c>
      <c r="BO87" s="5" t="s">
        <v>268</v>
      </c>
      <c r="BP87" s="10" t="s">
        <v>1142</v>
      </c>
      <c r="BQ87" s="5"/>
      <c r="BR87" s="5"/>
      <c r="BS87" s="10"/>
      <c r="BT87" s="5" t="s">
        <v>296</v>
      </c>
      <c r="BU87" s="5" t="s">
        <v>264</v>
      </c>
      <c r="BV87" s="10"/>
      <c r="BW87" s="9" t="s">
        <v>419</v>
      </c>
      <c r="BX87" s="2" t="s">
        <v>1143</v>
      </c>
      <c r="BZ87" s="5" t="s">
        <v>351</v>
      </c>
      <c r="CA87" s="10" t="s">
        <v>1144</v>
      </c>
      <c r="CB87" s="2" t="s">
        <v>326</v>
      </c>
      <c r="CC87" s="10" t="s">
        <v>1145</v>
      </c>
      <c r="CD87" s="5" t="s">
        <v>310</v>
      </c>
      <c r="CE87" s="10" t="s">
        <v>1146</v>
      </c>
      <c r="CF87" s="5" t="s">
        <v>318</v>
      </c>
      <c r="CG87" s="10"/>
      <c r="CH87" s="5" t="s">
        <v>398</v>
      </c>
      <c r="CI87" s="10" t="s">
        <v>1147</v>
      </c>
      <c r="CJ87" s="10" t="s">
        <v>1148</v>
      </c>
      <c r="CK87" s="10" t="s">
        <v>1149</v>
      </c>
      <c r="CL87" s="2" t="s">
        <v>398</v>
      </c>
      <c r="CM87" s="5" t="s">
        <v>400</v>
      </c>
      <c r="CN87" s="5" t="s">
        <v>385</v>
      </c>
      <c r="CO87" s="5" t="s">
        <v>385</v>
      </c>
      <c r="CP87" s="5" t="s">
        <v>385</v>
      </c>
      <c r="CQ87" s="2" t="s">
        <v>385</v>
      </c>
      <c r="CR87" s="5" t="s">
        <v>264</v>
      </c>
      <c r="CS87" s="10" t="s">
        <v>1150</v>
      </c>
      <c r="CT87" s="5" t="s">
        <v>268</v>
      </c>
      <c r="CU87" s="5"/>
      <c r="CV87" s="5" t="s">
        <v>268</v>
      </c>
      <c r="CW87" s="5" t="s">
        <v>268</v>
      </c>
      <c r="CY87" s="10" t="s">
        <v>1151</v>
      </c>
      <c r="CZ87" s="10" t="s">
        <v>1152</v>
      </c>
      <c r="DA87" s="10"/>
      <c r="DB87" s="10" t="s">
        <v>1153</v>
      </c>
      <c r="DC87" s="5" t="s">
        <v>388</v>
      </c>
      <c r="DD87" s="10" t="s">
        <v>1154</v>
      </c>
      <c r="DE87" s="10"/>
      <c r="DF87" s="2" t="s">
        <v>594</v>
      </c>
      <c r="DH87" s="5" t="s">
        <v>264</v>
      </c>
      <c r="DI87" s="2" t="s">
        <v>540</v>
      </c>
      <c r="DJ87" s="2" t="s">
        <v>268</v>
      </c>
      <c r="DL87" s="10"/>
      <c r="DM87" s="2" t="s">
        <v>1155</v>
      </c>
      <c r="DO87" s="10" t="s">
        <v>1156</v>
      </c>
      <c r="DP87" s="5" t="s">
        <v>268</v>
      </c>
      <c r="DQ87" s="10"/>
      <c r="DR87" s="5" t="s">
        <v>392</v>
      </c>
      <c r="DS87" s="27" t="s">
        <v>1157</v>
      </c>
      <c r="DT87" s="5" t="s">
        <v>388</v>
      </c>
      <c r="DU87" s="10" t="s">
        <v>1158</v>
      </c>
      <c r="DV87" s="10" t="s">
        <v>1159</v>
      </c>
      <c r="DW87" s="10" t="s">
        <v>1160</v>
      </c>
      <c r="DX87" s="10" t="s">
        <v>1161</v>
      </c>
      <c r="DY87" s="10" t="s">
        <v>1162</v>
      </c>
      <c r="DZ87" s="10" t="s">
        <v>1163</v>
      </c>
      <c r="EA87" s="10" t="s">
        <v>1164</v>
      </c>
      <c r="EB87" s="10" t="s">
        <v>1165</v>
      </c>
      <c r="EC87" s="9" t="s">
        <v>1166</v>
      </c>
      <c r="ED87" s="10"/>
      <c r="EE87" s="5" t="s">
        <v>264</v>
      </c>
      <c r="EF87" s="10"/>
      <c r="EG87" s="10"/>
      <c r="EH87" s="2" t="s">
        <v>264</v>
      </c>
      <c r="EJ87" s="2" t="s">
        <v>742</v>
      </c>
    </row>
    <row r="88" spans="1:140" ht="12" customHeight="1" thickBot="1">
      <c r="A88" s="2">
        <v>191</v>
      </c>
      <c r="B88" s="20">
        <v>42896.523125</v>
      </c>
      <c r="C88" s="2">
        <v>100</v>
      </c>
      <c r="D88" s="2">
        <v>1328</v>
      </c>
      <c r="E88" s="2" t="b">
        <v>1</v>
      </c>
      <c r="F88" s="2" t="s">
        <v>261</v>
      </c>
      <c r="G88" s="2" t="s">
        <v>262</v>
      </c>
      <c r="H88" s="3">
        <f t="shared" si="6"/>
        <v>0</v>
      </c>
      <c r="I88" s="4">
        <f t="shared" si="7"/>
        <v>0</v>
      </c>
      <c r="J88" s="4">
        <f t="shared" si="7"/>
        <v>0</v>
      </c>
      <c r="K88" s="4" t="str">
        <f t="shared" si="8"/>
        <v/>
      </c>
      <c r="L88" s="4">
        <f t="shared" si="9"/>
        <v>0</v>
      </c>
      <c r="M88" s="5" t="s">
        <v>270</v>
      </c>
      <c r="N88" s="5" t="s">
        <v>264</v>
      </c>
      <c r="O88" s="5" t="s">
        <v>264</v>
      </c>
      <c r="P88" s="5" t="s">
        <v>267</v>
      </c>
      <c r="Q88" s="5"/>
      <c r="R88" s="6" t="s">
        <v>264</v>
      </c>
      <c r="S88" s="5" t="s">
        <v>268</v>
      </c>
      <c r="U88" s="6"/>
      <c r="V88" s="7"/>
      <c r="W88" s="5"/>
      <c r="X88" s="5" t="s">
        <v>272</v>
      </c>
      <c r="Y88" s="5" t="s">
        <v>273</v>
      </c>
      <c r="Z88" s="6">
        <v>64</v>
      </c>
      <c r="AA88" s="8">
        <f t="shared" si="10"/>
        <v>60</v>
      </c>
      <c r="AC88" s="6" t="s">
        <v>283</v>
      </c>
      <c r="AD88" s="6"/>
      <c r="AE88" s="9" t="s">
        <v>275</v>
      </c>
      <c r="AG88" s="6" t="s">
        <v>284</v>
      </c>
      <c r="AI88" s="5"/>
      <c r="AJ88" s="5" t="s">
        <v>264</v>
      </c>
      <c r="AL88" s="5"/>
      <c r="AM88" s="6"/>
      <c r="AN88" s="5"/>
      <c r="AO88" s="8"/>
      <c r="AP88" s="6"/>
      <c r="AQ88" s="5"/>
      <c r="AR88" s="2" t="s">
        <v>264</v>
      </c>
      <c r="AV88" s="18"/>
      <c r="AW88" s="2" t="s">
        <v>264</v>
      </c>
      <c r="BC88" s="2" t="s">
        <v>1167</v>
      </c>
      <c r="BE88" s="5" t="s">
        <v>346</v>
      </c>
      <c r="BF88" s="5"/>
      <c r="BH88" s="5" t="s">
        <v>317</v>
      </c>
      <c r="BI88" s="5" t="s">
        <v>413</v>
      </c>
      <c r="BJ88" s="2" t="s">
        <v>268</v>
      </c>
      <c r="BK88" s="10" t="s">
        <v>1168</v>
      </c>
      <c r="BL88" s="5" t="s">
        <v>296</v>
      </c>
      <c r="BM88" s="10" t="s">
        <v>1169</v>
      </c>
      <c r="BN88" s="5" t="s">
        <v>413</v>
      </c>
      <c r="BO88" s="5" t="s">
        <v>264</v>
      </c>
      <c r="BP88" s="10"/>
      <c r="BQ88" s="5"/>
      <c r="BR88" s="5"/>
      <c r="BS88" s="10"/>
      <c r="BT88" s="5" t="s">
        <v>353</v>
      </c>
      <c r="BU88" s="5" t="s">
        <v>268</v>
      </c>
      <c r="BV88" s="10" t="s">
        <v>1170</v>
      </c>
      <c r="BW88" s="9" t="s">
        <v>917</v>
      </c>
      <c r="BZ88" s="5" t="s">
        <v>308</v>
      </c>
      <c r="CA88" s="10" t="s">
        <v>1171</v>
      </c>
      <c r="CB88" s="2" t="s">
        <v>309</v>
      </c>
      <c r="CC88" s="10" t="s">
        <v>1172</v>
      </c>
      <c r="CD88" s="5" t="s">
        <v>310</v>
      </c>
      <c r="CE88" s="10" t="s">
        <v>1173</v>
      </c>
      <c r="CF88" s="5" t="s">
        <v>309</v>
      </c>
      <c r="CG88" s="10" t="s">
        <v>1174</v>
      </c>
      <c r="CH88" s="5" t="s">
        <v>372</v>
      </c>
      <c r="CI88" s="10" t="s">
        <v>1175</v>
      </c>
      <c r="CJ88" s="10" t="s">
        <v>268</v>
      </c>
      <c r="CK88" s="10" t="s">
        <v>1176</v>
      </c>
      <c r="CL88" s="2" t="s">
        <v>413</v>
      </c>
      <c r="CM88" s="5" t="s">
        <v>400</v>
      </c>
      <c r="CN88" s="5" t="s">
        <v>384</v>
      </c>
      <c r="CO88" s="5" t="s">
        <v>384</v>
      </c>
      <c r="CP88" s="5" t="s">
        <v>384</v>
      </c>
      <c r="CQ88" s="2" t="s">
        <v>384</v>
      </c>
      <c r="CR88" s="5" t="s">
        <v>264</v>
      </c>
      <c r="CS88" s="10" t="s">
        <v>1177</v>
      </c>
      <c r="CT88" s="5" t="s">
        <v>264</v>
      </c>
      <c r="CU88" s="5" t="s">
        <v>264</v>
      </c>
      <c r="CV88" s="5" t="s">
        <v>268</v>
      </c>
      <c r="CW88" s="5" t="s">
        <v>268</v>
      </c>
      <c r="CY88" s="27" t="s">
        <v>1178</v>
      </c>
      <c r="CZ88" s="27" t="s">
        <v>1179</v>
      </c>
      <c r="DA88" s="10"/>
      <c r="DB88" s="10" t="s">
        <v>1180</v>
      </c>
      <c r="DC88" s="5" t="s">
        <v>388</v>
      </c>
      <c r="DD88" s="10" t="s">
        <v>1181</v>
      </c>
      <c r="DE88" s="10"/>
      <c r="DH88" s="5"/>
      <c r="DL88" s="10"/>
      <c r="DO88" s="10" t="s">
        <v>1182</v>
      </c>
      <c r="DP88" s="5" t="s">
        <v>268</v>
      </c>
      <c r="DQ88" s="10"/>
      <c r="DR88" s="5" t="s">
        <v>268</v>
      </c>
      <c r="DS88" s="10"/>
      <c r="DT88" s="5" t="s">
        <v>268</v>
      </c>
      <c r="DU88" s="10"/>
      <c r="DV88" s="10" t="s">
        <v>1183</v>
      </c>
      <c r="DW88" s="10" t="s">
        <v>1184</v>
      </c>
      <c r="DX88" s="27" t="s">
        <v>1185</v>
      </c>
      <c r="DY88" s="27" t="s">
        <v>1186</v>
      </c>
      <c r="DZ88" s="10"/>
      <c r="EA88" s="10" t="s">
        <v>1187</v>
      </c>
      <c r="EB88" s="10" t="s">
        <v>1188</v>
      </c>
      <c r="EC88" s="9" t="s">
        <v>1189</v>
      </c>
      <c r="ED88" s="10"/>
      <c r="EE88" s="5" t="s">
        <v>264</v>
      </c>
      <c r="EF88" s="10"/>
      <c r="EG88" s="10" t="s">
        <v>1190</v>
      </c>
      <c r="EH88" s="2" t="s">
        <v>264</v>
      </c>
    </row>
    <row r="89" spans="1:140" ht="12" customHeight="1" thickBot="1">
      <c r="A89" s="2">
        <v>192</v>
      </c>
      <c r="B89" s="20">
        <v>42868.438587962963</v>
      </c>
      <c r="C89" s="2">
        <v>99</v>
      </c>
      <c r="D89" s="2">
        <v>1373</v>
      </c>
      <c r="E89" s="2" t="b">
        <v>0</v>
      </c>
      <c r="F89" s="2" t="s">
        <v>261</v>
      </c>
      <c r="G89" s="2" t="s">
        <v>262</v>
      </c>
      <c r="H89" s="3">
        <f t="shared" si="6"/>
        <v>0</v>
      </c>
      <c r="I89" s="4">
        <f t="shared" si="7"/>
        <v>0</v>
      </c>
      <c r="J89" s="4">
        <f t="shared" si="7"/>
        <v>0</v>
      </c>
      <c r="K89" s="4" t="str">
        <f t="shared" si="8"/>
        <v/>
      </c>
      <c r="L89" s="4">
        <f t="shared" si="9"/>
        <v>0</v>
      </c>
      <c r="M89" s="5" t="s">
        <v>263</v>
      </c>
      <c r="N89" s="5" t="s">
        <v>264</v>
      </c>
      <c r="O89" s="5" t="s">
        <v>264</v>
      </c>
      <c r="P89" s="5" t="s">
        <v>267</v>
      </c>
      <c r="Q89" s="5"/>
      <c r="R89" s="6" t="s">
        <v>264</v>
      </c>
      <c r="S89" s="5" t="s">
        <v>264</v>
      </c>
      <c r="T89" s="2" t="s">
        <v>286</v>
      </c>
      <c r="U89" s="6"/>
      <c r="V89" s="7"/>
      <c r="W89" s="5" t="s">
        <v>1191</v>
      </c>
      <c r="X89" s="5" t="s">
        <v>272</v>
      </c>
      <c r="Y89" s="5" t="s">
        <v>273</v>
      </c>
      <c r="Z89" s="6">
        <v>27</v>
      </c>
      <c r="AA89" s="8">
        <f t="shared" si="10"/>
        <v>20</v>
      </c>
      <c r="AB89" s="2" t="s">
        <v>1192</v>
      </c>
      <c r="AC89" s="6" t="s">
        <v>291</v>
      </c>
      <c r="AD89" s="6" t="s">
        <v>291</v>
      </c>
      <c r="AE89" s="9" t="s">
        <v>275</v>
      </c>
      <c r="AG89" s="6" t="s">
        <v>284</v>
      </c>
      <c r="AI89" s="5"/>
      <c r="AJ89" s="5" t="s">
        <v>264</v>
      </c>
      <c r="AL89" s="5"/>
      <c r="AM89" s="6"/>
      <c r="AN89" s="5"/>
      <c r="AO89" s="8"/>
      <c r="AP89" s="6"/>
      <c r="AQ89" s="5"/>
      <c r="AR89" s="2" t="s">
        <v>264</v>
      </c>
      <c r="AV89" s="18"/>
      <c r="AW89" s="2" t="s">
        <v>264</v>
      </c>
      <c r="BC89" s="2" t="s">
        <v>294</v>
      </c>
      <c r="BE89" s="5" t="s">
        <v>316</v>
      </c>
      <c r="BF89" s="5"/>
      <c r="BH89" s="5" t="s">
        <v>268</v>
      </c>
      <c r="BI89" s="5"/>
      <c r="BK89" s="10"/>
      <c r="BL89" s="5" t="s">
        <v>318</v>
      </c>
      <c r="BM89" s="10"/>
      <c r="BN89" s="5" t="s">
        <v>318</v>
      </c>
      <c r="BO89" s="5" t="s">
        <v>268</v>
      </c>
      <c r="BP89" s="10"/>
      <c r="BQ89" s="5"/>
      <c r="BR89" s="5"/>
      <c r="BS89" s="10"/>
      <c r="BT89" s="5" t="s">
        <v>318</v>
      </c>
      <c r="BU89" s="5" t="s">
        <v>268</v>
      </c>
      <c r="BV89" s="10"/>
      <c r="BW89" s="9" t="s">
        <v>425</v>
      </c>
      <c r="BZ89" s="5" t="s">
        <v>379</v>
      </c>
      <c r="CA89" s="10" t="s">
        <v>1193</v>
      </c>
      <c r="CB89" s="2" t="s">
        <v>318</v>
      </c>
      <c r="CC89" s="10"/>
      <c r="CD89" s="5" t="s">
        <v>327</v>
      </c>
      <c r="CE89" s="10" t="s">
        <v>1194</v>
      </c>
      <c r="CF89" s="5" t="s">
        <v>309</v>
      </c>
      <c r="CG89" s="10"/>
      <c r="CH89" s="5" t="s">
        <v>372</v>
      </c>
      <c r="CI89" s="10" t="s">
        <v>1195</v>
      </c>
      <c r="CJ89" s="10" t="s">
        <v>268</v>
      </c>
      <c r="CK89" s="10" t="s">
        <v>1196</v>
      </c>
      <c r="CL89" s="2" t="s">
        <v>318</v>
      </c>
      <c r="CM89" s="5" t="s">
        <v>383</v>
      </c>
      <c r="CN89" s="5" t="s">
        <v>385</v>
      </c>
      <c r="CO89" s="5" t="s">
        <v>385</v>
      </c>
      <c r="CP89" s="5" t="s">
        <v>385</v>
      </c>
      <c r="CQ89" s="2" t="s">
        <v>386</v>
      </c>
      <c r="CR89" s="5" t="s">
        <v>264</v>
      </c>
      <c r="CS89" s="10" t="s">
        <v>1197</v>
      </c>
      <c r="CT89" s="5" t="s">
        <v>268</v>
      </c>
      <c r="CU89" s="5"/>
      <c r="CV89" s="5" t="s">
        <v>268</v>
      </c>
      <c r="CW89" s="5" t="s">
        <v>268</v>
      </c>
      <c r="CY89" s="10" t="s">
        <v>1198</v>
      </c>
      <c r="CZ89" s="10" t="s">
        <v>1198</v>
      </c>
      <c r="DA89" s="10"/>
      <c r="DB89" s="10"/>
      <c r="DC89" s="5" t="s">
        <v>392</v>
      </c>
      <c r="DD89" s="10"/>
      <c r="DE89" s="10"/>
      <c r="DF89" s="2" t="s">
        <v>539</v>
      </c>
      <c r="DH89" s="5" t="s">
        <v>264</v>
      </c>
      <c r="DI89" s="2" t="s">
        <v>390</v>
      </c>
      <c r="DL89" s="10"/>
      <c r="DM89" s="2" t="s">
        <v>391</v>
      </c>
      <c r="DO89" s="10"/>
      <c r="DP89" s="5" t="s">
        <v>268</v>
      </c>
      <c r="DQ89" s="10"/>
      <c r="DR89" s="5" t="s">
        <v>392</v>
      </c>
      <c r="DS89" s="10" t="s">
        <v>1199</v>
      </c>
      <c r="DT89" s="5" t="s">
        <v>392</v>
      </c>
      <c r="DU89" s="10" t="s">
        <v>1200</v>
      </c>
      <c r="DV89" s="10"/>
      <c r="DW89" s="10"/>
      <c r="DX89" s="10"/>
      <c r="DY89" s="10"/>
      <c r="DZ89" s="10"/>
      <c r="EA89" s="10"/>
      <c r="EB89" s="10"/>
      <c r="EC89" s="9" t="s">
        <v>1201</v>
      </c>
      <c r="ED89" s="10"/>
      <c r="EE89" s="5" t="s">
        <v>264</v>
      </c>
      <c r="EF89" s="10"/>
      <c r="EG89" s="10"/>
      <c r="EH89" s="2" t="s">
        <v>458</v>
      </c>
    </row>
    <row r="90" spans="1:140" ht="12" customHeight="1" thickBot="1">
      <c r="A90" s="2">
        <v>193</v>
      </c>
      <c r="B90" s="20">
        <v>42857.506782407407</v>
      </c>
      <c r="C90" s="2">
        <v>99</v>
      </c>
      <c r="D90" s="2">
        <v>1448</v>
      </c>
      <c r="E90" s="2" t="b">
        <v>0</v>
      </c>
      <c r="F90" s="2" t="s">
        <v>261</v>
      </c>
      <c r="G90" s="2" t="s">
        <v>262</v>
      </c>
      <c r="H90" s="3">
        <f t="shared" si="6"/>
        <v>0</v>
      </c>
      <c r="I90" s="4">
        <f t="shared" si="7"/>
        <v>0</v>
      </c>
      <c r="J90" s="4">
        <f t="shared" si="7"/>
        <v>0</v>
      </c>
      <c r="K90" s="4" t="str">
        <f t="shared" si="8"/>
        <v/>
      </c>
      <c r="L90" s="4">
        <f t="shared" si="9"/>
        <v>0</v>
      </c>
      <c r="M90" s="5" t="s">
        <v>263</v>
      </c>
      <c r="N90" s="5" t="s">
        <v>264</v>
      </c>
      <c r="O90" s="5" t="s">
        <v>264</v>
      </c>
      <c r="P90" s="5" t="s">
        <v>265</v>
      </c>
      <c r="Q90" s="5"/>
      <c r="R90" s="6"/>
      <c r="S90" s="5" t="s">
        <v>268</v>
      </c>
      <c r="U90" s="6"/>
      <c r="V90" s="7"/>
      <c r="W90" s="5"/>
      <c r="X90" s="5" t="s">
        <v>269</v>
      </c>
      <c r="Y90" s="5" t="s">
        <v>273</v>
      </c>
      <c r="Z90" s="6">
        <v>68</v>
      </c>
      <c r="AA90" s="8">
        <f t="shared" si="10"/>
        <v>60</v>
      </c>
      <c r="AB90" s="2">
        <v>65</v>
      </c>
      <c r="AC90" s="6" t="s">
        <v>283</v>
      </c>
      <c r="AD90" s="6" t="s">
        <v>283</v>
      </c>
      <c r="AE90" s="9" t="s">
        <v>298</v>
      </c>
      <c r="AG90" s="6" t="s">
        <v>276</v>
      </c>
      <c r="AI90" s="5"/>
      <c r="AJ90" s="5"/>
      <c r="AL90" s="5"/>
      <c r="AM90" s="6">
        <v>2</v>
      </c>
      <c r="AN90" s="5" t="s">
        <v>264</v>
      </c>
      <c r="AO90" s="8" t="s">
        <v>1202</v>
      </c>
      <c r="AP90" s="6" t="s">
        <v>293</v>
      </c>
      <c r="AQ90" s="5" t="s">
        <v>293</v>
      </c>
      <c r="AR90" s="2" t="s">
        <v>278</v>
      </c>
      <c r="AS90" s="2" t="s">
        <v>1203</v>
      </c>
      <c r="AU90" s="2" t="s">
        <v>1204</v>
      </c>
      <c r="AV90" s="21">
        <v>56</v>
      </c>
      <c r="AW90" s="2" t="s">
        <v>264</v>
      </c>
      <c r="BC90" s="2" t="s">
        <v>1205</v>
      </c>
      <c r="BE90" s="5" t="s">
        <v>280</v>
      </c>
      <c r="BF90" s="5"/>
      <c r="BH90" s="5" t="s">
        <v>306</v>
      </c>
      <c r="BI90" s="5"/>
      <c r="BK90" s="10"/>
      <c r="BL90" s="5"/>
      <c r="BM90" s="10"/>
      <c r="BN90" s="5"/>
      <c r="BO90" s="5"/>
      <c r="BP90" s="10"/>
      <c r="BQ90" s="5"/>
      <c r="BR90" s="5"/>
      <c r="BS90" s="10"/>
      <c r="BT90" s="5"/>
      <c r="BU90" s="5"/>
      <c r="BV90" s="10"/>
      <c r="BW90" s="9" t="s">
        <v>425</v>
      </c>
      <c r="BZ90" s="5" t="s">
        <v>308</v>
      </c>
      <c r="CA90" s="10" t="s">
        <v>1206</v>
      </c>
      <c r="CB90" s="2" t="s">
        <v>326</v>
      </c>
      <c r="CC90" s="10" t="s">
        <v>1207</v>
      </c>
      <c r="CD90" s="5" t="s">
        <v>327</v>
      </c>
      <c r="CE90" s="10" t="s">
        <v>1208</v>
      </c>
      <c r="CF90" s="5" t="s">
        <v>318</v>
      </c>
      <c r="CG90" s="10"/>
      <c r="CH90" s="5" t="s">
        <v>296</v>
      </c>
      <c r="CI90" s="10" t="s">
        <v>1209</v>
      </c>
      <c r="CJ90" s="10" t="s">
        <v>1210</v>
      </c>
      <c r="CK90" s="10" t="s">
        <v>1211</v>
      </c>
      <c r="CL90" s="2" t="s">
        <v>413</v>
      </c>
      <c r="CM90" s="5" t="s">
        <v>750</v>
      </c>
      <c r="CN90" s="5" t="s">
        <v>384</v>
      </c>
      <c r="CO90" s="5" t="s">
        <v>384</v>
      </c>
      <c r="CP90" s="5" t="s">
        <v>426</v>
      </c>
      <c r="CQ90" s="2" t="s">
        <v>384</v>
      </c>
      <c r="CR90" s="5" t="s">
        <v>268</v>
      </c>
      <c r="CS90" s="10"/>
      <c r="CT90" s="5" t="s">
        <v>427</v>
      </c>
      <c r="CU90" s="5" t="s">
        <v>268</v>
      </c>
      <c r="CV90" s="5" t="s">
        <v>268</v>
      </c>
      <c r="CW90" s="5" t="s">
        <v>268</v>
      </c>
      <c r="CY90" s="10" t="s">
        <v>1212</v>
      </c>
      <c r="CZ90" s="10" t="s">
        <v>1213</v>
      </c>
      <c r="DA90" s="10" t="s">
        <v>1214</v>
      </c>
      <c r="DB90" s="10" t="s">
        <v>1215</v>
      </c>
      <c r="DC90" s="5" t="s">
        <v>388</v>
      </c>
      <c r="DD90" s="10" t="s">
        <v>1216</v>
      </c>
      <c r="DE90" s="10"/>
      <c r="DH90" s="5"/>
      <c r="DL90" s="10"/>
      <c r="DO90" s="10" t="s">
        <v>1217</v>
      </c>
      <c r="DP90" s="5" t="s">
        <v>264</v>
      </c>
      <c r="DQ90" s="10" t="s">
        <v>1218</v>
      </c>
      <c r="DR90" s="5" t="s">
        <v>268</v>
      </c>
      <c r="DS90" s="10"/>
      <c r="DT90" s="5"/>
      <c r="DU90" s="10" t="s">
        <v>1219</v>
      </c>
      <c r="DV90" s="10" t="s">
        <v>1220</v>
      </c>
      <c r="DW90" s="10" t="s">
        <v>1221</v>
      </c>
      <c r="DX90" s="10" t="s">
        <v>1222</v>
      </c>
      <c r="DY90" s="10" t="s">
        <v>1223</v>
      </c>
      <c r="DZ90" s="10" t="s">
        <v>1221</v>
      </c>
      <c r="EA90" s="10" t="s">
        <v>1224</v>
      </c>
      <c r="EB90" s="10" t="s">
        <v>1225</v>
      </c>
      <c r="EC90" s="9" t="s">
        <v>1226</v>
      </c>
      <c r="ED90" s="10"/>
      <c r="EE90" s="5" t="s">
        <v>264</v>
      </c>
      <c r="EF90" s="10"/>
      <c r="EG90" s="10" t="s">
        <v>1227</v>
      </c>
      <c r="EH90" s="2" t="s">
        <v>264</v>
      </c>
      <c r="EI90" s="2" t="s">
        <v>458</v>
      </c>
    </row>
    <row r="91" spans="1:140" ht="12" customHeight="1" thickBot="1">
      <c r="A91" s="2">
        <v>194</v>
      </c>
      <c r="B91" s="20">
        <v>42620.554120370369</v>
      </c>
      <c r="C91" s="2">
        <v>99</v>
      </c>
      <c r="D91" s="2">
        <v>1450</v>
      </c>
      <c r="E91" s="2" t="b">
        <v>0</v>
      </c>
      <c r="F91" s="2" t="s">
        <v>261</v>
      </c>
      <c r="G91" s="2" t="s">
        <v>262</v>
      </c>
      <c r="H91" s="3">
        <f t="shared" si="6"/>
        <v>0</v>
      </c>
      <c r="I91" s="4">
        <f t="shared" si="7"/>
        <v>0</v>
      </c>
      <c r="J91" s="4">
        <f t="shared" si="7"/>
        <v>0</v>
      </c>
      <c r="K91" s="4" t="str">
        <f t="shared" si="8"/>
        <v/>
      </c>
      <c r="L91" s="4">
        <f t="shared" si="9"/>
        <v>0</v>
      </c>
      <c r="M91" s="5" t="s">
        <v>263</v>
      </c>
      <c r="N91" s="5" t="s">
        <v>264</v>
      </c>
      <c r="O91" s="5" t="s">
        <v>264</v>
      </c>
      <c r="P91" s="5" t="s">
        <v>271</v>
      </c>
      <c r="Q91" s="5" t="s">
        <v>1228</v>
      </c>
      <c r="R91" s="6" t="s">
        <v>268</v>
      </c>
      <c r="S91" s="5" t="s">
        <v>268</v>
      </c>
      <c r="U91" s="6"/>
      <c r="V91" s="7"/>
      <c r="W91" s="5"/>
      <c r="X91" s="5" t="s">
        <v>272</v>
      </c>
      <c r="Y91" s="5" t="s">
        <v>273</v>
      </c>
      <c r="Z91" s="6">
        <v>49</v>
      </c>
      <c r="AA91" s="8">
        <f t="shared" si="10"/>
        <v>40</v>
      </c>
      <c r="AB91" s="2" t="s">
        <v>1229</v>
      </c>
      <c r="AC91" s="6" t="s">
        <v>283</v>
      </c>
      <c r="AD91" s="6" t="s">
        <v>283</v>
      </c>
      <c r="AE91" s="9" t="s">
        <v>275</v>
      </c>
      <c r="AG91" s="6" t="s">
        <v>276</v>
      </c>
      <c r="AI91" s="5"/>
      <c r="AJ91" s="5"/>
      <c r="AL91" s="5"/>
      <c r="AM91" s="6">
        <v>2</v>
      </c>
      <c r="AN91" s="5" t="s">
        <v>264</v>
      </c>
      <c r="AO91" s="8" t="s">
        <v>1230</v>
      </c>
      <c r="AP91" s="6" t="s">
        <v>277</v>
      </c>
      <c r="AQ91" s="5" t="s">
        <v>277</v>
      </c>
      <c r="AR91" s="2" t="s">
        <v>300</v>
      </c>
      <c r="AT91" s="2" t="s">
        <v>1231</v>
      </c>
      <c r="AU91" s="26">
        <v>42809</v>
      </c>
      <c r="AV91" s="29"/>
      <c r="AW91" s="2" t="s">
        <v>264</v>
      </c>
      <c r="BC91" s="2" t="s">
        <v>279</v>
      </c>
      <c r="BE91" s="5" t="s">
        <v>346</v>
      </c>
      <c r="BF91" s="5"/>
      <c r="BH91" s="5" t="s">
        <v>281</v>
      </c>
      <c r="BI91" s="5" t="s">
        <v>398</v>
      </c>
      <c r="BJ91" s="2" t="s">
        <v>268</v>
      </c>
      <c r="BK91" s="10" t="s">
        <v>1232</v>
      </c>
      <c r="BL91" s="5" t="s">
        <v>353</v>
      </c>
      <c r="BM91" s="10" t="s">
        <v>415</v>
      </c>
      <c r="BN91" s="5" t="s">
        <v>398</v>
      </c>
      <c r="BO91" s="5" t="s">
        <v>268</v>
      </c>
      <c r="BP91" s="10" t="s">
        <v>1233</v>
      </c>
      <c r="BQ91" s="5" t="s">
        <v>318</v>
      </c>
      <c r="BR91" s="5" t="s">
        <v>567</v>
      </c>
      <c r="BS91" s="10"/>
      <c r="BT91" s="5"/>
      <c r="BU91" s="5"/>
      <c r="BV91" s="10"/>
      <c r="BW91" s="9" t="s">
        <v>323</v>
      </c>
      <c r="BX91" s="2" t="s">
        <v>1234</v>
      </c>
      <c r="BZ91" s="5" t="s">
        <v>308</v>
      </c>
      <c r="CA91" s="10" t="s">
        <v>1235</v>
      </c>
      <c r="CB91" s="2" t="s">
        <v>326</v>
      </c>
      <c r="CC91" s="10" t="s">
        <v>1236</v>
      </c>
      <c r="CD91" s="5" t="s">
        <v>327</v>
      </c>
      <c r="CE91" s="27" t="s">
        <v>1237</v>
      </c>
      <c r="CF91" s="5" t="s">
        <v>309</v>
      </c>
      <c r="CG91" s="10" t="s">
        <v>1238</v>
      </c>
      <c r="CH91" s="5" t="s">
        <v>353</v>
      </c>
      <c r="CI91" s="10" t="s">
        <v>419</v>
      </c>
      <c r="CJ91" s="10" t="s">
        <v>268</v>
      </c>
      <c r="CK91" s="10" t="s">
        <v>1239</v>
      </c>
      <c r="CL91" s="2" t="s">
        <v>296</v>
      </c>
      <c r="CM91" s="5" t="s">
        <v>383</v>
      </c>
      <c r="CN91" s="5" t="s">
        <v>385</v>
      </c>
      <c r="CO91" s="5" t="s">
        <v>385</v>
      </c>
      <c r="CP91" s="5" t="s">
        <v>385</v>
      </c>
      <c r="CQ91" s="2" t="s">
        <v>522</v>
      </c>
      <c r="CR91" s="5" t="s">
        <v>264</v>
      </c>
      <c r="CS91" s="10" t="s">
        <v>1240</v>
      </c>
      <c r="CT91" s="5" t="s">
        <v>427</v>
      </c>
      <c r="CU91" s="5" t="s">
        <v>264</v>
      </c>
      <c r="CV91" s="5" t="s">
        <v>268</v>
      </c>
      <c r="CW91" s="5" t="s">
        <v>268</v>
      </c>
      <c r="CY91" s="10" t="s">
        <v>1241</v>
      </c>
      <c r="CZ91" s="10" t="s">
        <v>1242</v>
      </c>
      <c r="DA91" s="10" t="s">
        <v>1243</v>
      </c>
      <c r="DB91" s="10" t="s">
        <v>1244</v>
      </c>
      <c r="DC91" s="5" t="s">
        <v>392</v>
      </c>
      <c r="DD91" s="10" t="s">
        <v>1245</v>
      </c>
      <c r="DE91" s="10" t="s">
        <v>1246</v>
      </c>
      <c r="DH91" s="5"/>
      <c r="DL91" s="10"/>
      <c r="DO91" s="10"/>
      <c r="DP91" s="5" t="s">
        <v>264</v>
      </c>
      <c r="DQ91" s="10"/>
      <c r="DR91" s="5" t="s">
        <v>392</v>
      </c>
      <c r="DS91" s="10" t="s">
        <v>1247</v>
      </c>
      <c r="DT91" s="5" t="s">
        <v>392</v>
      </c>
      <c r="DU91" s="10" t="s">
        <v>1248</v>
      </c>
      <c r="DV91" s="10" t="s">
        <v>1249</v>
      </c>
      <c r="DW91" s="10" t="s">
        <v>1250</v>
      </c>
      <c r="DX91" s="10" t="s">
        <v>1251</v>
      </c>
      <c r="DY91" s="10" t="s">
        <v>1252</v>
      </c>
      <c r="DZ91" s="10" t="s">
        <v>1253</v>
      </c>
      <c r="EA91" s="10" t="s">
        <v>646</v>
      </c>
      <c r="EB91" s="10" t="s">
        <v>1254</v>
      </c>
      <c r="EC91" s="9" t="s">
        <v>1255</v>
      </c>
      <c r="ED91" s="10"/>
      <c r="EE91" s="5" t="s">
        <v>264</v>
      </c>
      <c r="EF91" s="10"/>
      <c r="EG91" s="10"/>
      <c r="EH91" s="2" t="s">
        <v>458</v>
      </c>
      <c r="EI91" s="2" t="s">
        <v>458</v>
      </c>
      <c r="EJ91" s="2" t="s">
        <v>742</v>
      </c>
    </row>
    <row r="92" spans="1:140" ht="12" customHeight="1" thickBot="1">
      <c r="A92" s="2">
        <v>195</v>
      </c>
      <c r="B92" s="20">
        <v>42600.966620370367</v>
      </c>
      <c r="C92" s="2">
        <v>58</v>
      </c>
      <c r="D92" s="2">
        <v>1466</v>
      </c>
      <c r="E92" s="2" t="b">
        <v>0</v>
      </c>
      <c r="F92" s="2" t="s">
        <v>261</v>
      </c>
      <c r="G92" s="2" t="s">
        <v>262</v>
      </c>
      <c r="H92" s="3">
        <f t="shared" si="6"/>
        <v>0</v>
      </c>
      <c r="I92" s="4">
        <f t="shared" si="7"/>
        <v>0</v>
      </c>
      <c r="J92" s="4">
        <f t="shared" si="7"/>
        <v>0</v>
      </c>
      <c r="K92" s="4" t="str">
        <f t="shared" si="8"/>
        <v/>
      </c>
      <c r="L92" s="4">
        <f t="shared" si="9"/>
        <v>0</v>
      </c>
      <c r="M92" s="5" t="s">
        <v>270</v>
      </c>
      <c r="N92" s="5" t="s">
        <v>264</v>
      </c>
      <c r="O92" s="5" t="s">
        <v>264</v>
      </c>
      <c r="P92" s="5" t="s">
        <v>267</v>
      </c>
      <c r="Q92" s="5"/>
      <c r="R92" s="6" t="s">
        <v>264</v>
      </c>
      <c r="S92" s="5" t="s">
        <v>264</v>
      </c>
      <c r="T92" s="2" t="s">
        <v>286</v>
      </c>
      <c r="U92" s="6"/>
      <c r="V92" s="7"/>
      <c r="W92" s="5" t="s">
        <v>1256</v>
      </c>
      <c r="X92" s="5" t="s">
        <v>269</v>
      </c>
      <c r="Y92" s="5" t="s">
        <v>273</v>
      </c>
      <c r="Z92" s="6">
        <v>38</v>
      </c>
      <c r="AA92" s="8">
        <f t="shared" si="10"/>
        <v>30</v>
      </c>
      <c r="AC92" s="6" t="s">
        <v>291</v>
      </c>
      <c r="AD92" s="6"/>
      <c r="AE92" s="9" t="s">
        <v>275</v>
      </c>
      <c r="AG92" s="6" t="s">
        <v>284</v>
      </c>
      <c r="AI92" s="5"/>
      <c r="AJ92" s="5" t="s">
        <v>264</v>
      </c>
      <c r="AL92" s="5"/>
      <c r="AM92" s="6"/>
      <c r="AN92" s="5"/>
      <c r="AO92" s="8"/>
      <c r="AP92" s="6"/>
      <c r="AQ92" s="5"/>
      <c r="AR92" s="2" t="s">
        <v>264</v>
      </c>
      <c r="AV92" s="18"/>
      <c r="AW92" s="2" t="s">
        <v>264</v>
      </c>
      <c r="BC92" s="2" t="s">
        <v>824</v>
      </c>
      <c r="BD92" s="2" t="s">
        <v>1257</v>
      </c>
      <c r="BE92" s="5" t="s">
        <v>316</v>
      </c>
      <c r="BF92" s="5"/>
      <c r="BH92" s="5" t="s">
        <v>268</v>
      </c>
      <c r="BI92" s="5"/>
      <c r="BK92" s="10"/>
      <c r="BL92" s="5" t="s">
        <v>353</v>
      </c>
      <c r="BM92" s="10" t="s">
        <v>1258</v>
      </c>
      <c r="BN92" s="5" t="s">
        <v>353</v>
      </c>
      <c r="BO92" s="5" t="s">
        <v>268</v>
      </c>
      <c r="BP92" s="10" t="s">
        <v>1259</v>
      </c>
      <c r="BQ92" s="5"/>
      <c r="BR92" s="5"/>
      <c r="BS92" s="10"/>
      <c r="BT92" s="5" t="s">
        <v>318</v>
      </c>
      <c r="BU92" s="5" t="s">
        <v>268</v>
      </c>
      <c r="BV92" s="10" t="s">
        <v>1260</v>
      </c>
      <c r="BW92" s="9" t="s">
        <v>425</v>
      </c>
      <c r="BZ92" s="5" t="s">
        <v>379</v>
      </c>
      <c r="CA92" s="10" t="s">
        <v>1261</v>
      </c>
      <c r="CB92" s="2" t="s">
        <v>318</v>
      </c>
      <c r="CC92" s="10"/>
      <c r="CD92" s="5" t="s">
        <v>327</v>
      </c>
      <c r="CE92" s="27" t="s">
        <v>1262</v>
      </c>
      <c r="CF92" s="5" t="s">
        <v>326</v>
      </c>
      <c r="CG92" s="10" t="s">
        <v>1263</v>
      </c>
      <c r="CH92" s="5" t="s">
        <v>353</v>
      </c>
      <c r="CI92" s="10"/>
      <c r="CJ92" s="10"/>
      <c r="CK92" s="10"/>
      <c r="CM92" s="5"/>
      <c r="CN92" s="5"/>
      <c r="CO92" s="5"/>
      <c r="CP92" s="5"/>
      <c r="CR92" s="5"/>
      <c r="CS92" s="10"/>
      <c r="CT92" s="5"/>
      <c r="CU92" s="5"/>
      <c r="CV92" s="5"/>
      <c r="CW92" s="5"/>
      <c r="CY92" s="10"/>
      <c r="CZ92" s="10"/>
      <c r="DA92" s="10"/>
      <c r="DB92" s="10"/>
      <c r="DC92" s="5"/>
      <c r="DD92" s="10"/>
      <c r="DE92" s="10"/>
      <c r="DH92" s="5"/>
      <c r="DL92" s="10"/>
      <c r="DO92" s="10"/>
      <c r="DP92" s="5"/>
      <c r="DQ92" s="10"/>
      <c r="DR92" s="5"/>
      <c r="DS92" s="10"/>
      <c r="DT92" s="5"/>
      <c r="DU92" s="10"/>
      <c r="DV92" s="10"/>
      <c r="DW92" s="10"/>
      <c r="DX92" s="10"/>
      <c r="DY92" s="10"/>
      <c r="DZ92" s="10"/>
      <c r="EA92" s="10"/>
      <c r="EB92" s="10"/>
      <c r="EC92" s="9"/>
      <c r="ED92" s="10"/>
      <c r="EE92" s="5"/>
      <c r="EF92" s="10"/>
      <c r="EG92" s="10"/>
    </row>
    <row r="93" spans="1:140" ht="12" customHeight="1" thickBot="1">
      <c r="A93" s="2">
        <v>197</v>
      </c>
      <c r="B93" s="20">
        <v>42895.35696759259</v>
      </c>
      <c r="C93" s="2">
        <v>100</v>
      </c>
      <c r="D93" s="2">
        <v>1500</v>
      </c>
      <c r="E93" s="2" t="b">
        <v>1</v>
      </c>
      <c r="F93" s="2" t="s">
        <v>261</v>
      </c>
      <c r="G93" s="2" t="s">
        <v>262</v>
      </c>
      <c r="H93" s="3">
        <f t="shared" si="6"/>
        <v>0</v>
      </c>
      <c r="I93" s="4">
        <f t="shared" si="7"/>
        <v>0</v>
      </c>
      <c r="J93" s="4">
        <f t="shared" si="7"/>
        <v>0</v>
      </c>
      <c r="K93" s="4" t="str">
        <f t="shared" si="8"/>
        <v/>
      </c>
      <c r="L93" s="4">
        <f t="shared" si="9"/>
        <v>0</v>
      </c>
      <c r="M93" s="5" t="s">
        <v>270</v>
      </c>
      <c r="N93" s="5" t="s">
        <v>264</v>
      </c>
      <c r="O93" s="5" t="s">
        <v>264</v>
      </c>
      <c r="P93" s="5" t="s">
        <v>267</v>
      </c>
      <c r="Q93" s="5"/>
      <c r="R93" s="6" t="s">
        <v>264</v>
      </c>
      <c r="S93" s="5" t="s">
        <v>268</v>
      </c>
      <c r="U93" s="6"/>
      <c r="V93" s="7"/>
      <c r="W93" s="5"/>
      <c r="X93" s="5" t="s">
        <v>477</v>
      </c>
      <c r="Y93" s="5" t="s">
        <v>273</v>
      </c>
      <c r="Z93" s="6">
        <v>36</v>
      </c>
      <c r="AA93" s="8">
        <f t="shared" si="10"/>
        <v>30</v>
      </c>
      <c r="AC93" s="6" t="s">
        <v>274</v>
      </c>
      <c r="AD93" s="6"/>
      <c r="AE93" s="9" t="s">
        <v>275</v>
      </c>
      <c r="AG93" s="6" t="s">
        <v>284</v>
      </c>
      <c r="AI93" s="5"/>
      <c r="AJ93" s="5" t="s">
        <v>264</v>
      </c>
      <c r="AL93" s="5"/>
      <c r="AM93" s="6"/>
      <c r="AN93" s="5"/>
      <c r="AO93" s="8"/>
      <c r="AP93" s="6"/>
      <c r="AQ93" s="5"/>
      <c r="AR93" s="2" t="s">
        <v>264</v>
      </c>
      <c r="AV93" s="18"/>
      <c r="AW93" s="2" t="s">
        <v>264</v>
      </c>
      <c r="BC93" s="2" t="s">
        <v>883</v>
      </c>
      <c r="BD93" s="2" t="s">
        <v>1264</v>
      </c>
      <c r="BE93" s="5" t="s">
        <v>346</v>
      </c>
      <c r="BF93" s="5"/>
      <c r="BH93" s="5" t="s">
        <v>317</v>
      </c>
      <c r="BI93" s="5" t="s">
        <v>413</v>
      </c>
      <c r="BJ93" s="2" t="s">
        <v>268</v>
      </c>
      <c r="BK93" s="10" t="s">
        <v>1265</v>
      </c>
      <c r="BL93" s="5" t="s">
        <v>413</v>
      </c>
      <c r="BM93" s="10" t="s">
        <v>403</v>
      </c>
      <c r="BN93" s="5" t="s">
        <v>318</v>
      </c>
      <c r="BO93" s="5" t="s">
        <v>268</v>
      </c>
      <c r="BP93" s="10" t="s">
        <v>1266</v>
      </c>
      <c r="BQ93" s="5"/>
      <c r="BR93" s="5"/>
      <c r="BS93" s="10"/>
      <c r="BT93" s="5" t="s">
        <v>318</v>
      </c>
      <c r="BU93" s="5" t="s">
        <v>268</v>
      </c>
      <c r="BV93" s="10" t="s">
        <v>1267</v>
      </c>
      <c r="BW93" s="9" t="s">
        <v>307</v>
      </c>
      <c r="BX93" s="2" t="s">
        <v>1268</v>
      </c>
      <c r="BZ93" s="5" t="s">
        <v>379</v>
      </c>
      <c r="CA93" s="10" t="s">
        <v>1269</v>
      </c>
      <c r="CB93" s="2" t="s">
        <v>318</v>
      </c>
      <c r="CC93" s="10"/>
      <c r="CD93" s="5" t="s">
        <v>327</v>
      </c>
      <c r="CE93" s="10" t="s">
        <v>1270</v>
      </c>
      <c r="CF93" s="5" t="s">
        <v>318</v>
      </c>
      <c r="CG93" s="10"/>
      <c r="CH93" s="5" t="s">
        <v>353</v>
      </c>
      <c r="CI93" s="10" t="s">
        <v>1271</v>
      </c>
      <c r="CJ93" s="10" t="s">
        <v>1272</v>
      </c>
      <c r="CK93" s="10" t="s">
        <v>556</v>
      </c>
      <c r="CL93" s="2" t="s">
        <v>372</v>
      </c>
      <c r="CM93" s="5" t="s">
        <v>446</v>
      </c>
      <c r="CN93" s="5" t="s">
        <v>385</v>
      </c>
      <c r="CO93" s="5" t="s">
        <v>385</v>
      </c>
      <c r="CP93" s="5" t="s">
        <v>385</v>
      </c>
      <c r="CQ93" s="2" t="s">
        <v>385</v>
      </c>
      <c r="CR93" s="5" t="s">
        <v>264</v>
      </c>
      <c r="CS93" s="10" t="s">
        <v>1273</v>
      </c>
      <c r="CT93" s="5" t="s">
        <v>268</v>
      </c>
      <c r="CU93" s="5"/>
      <c r="CV93" s="5" t="s">
        <v>268</v>
      </c>
      <c r="CW93" s="5" t="s">
        <v>268</v>
      </c>
      <c r="CY93" s="10" t="s">
        <v>1274</v>
      </c>
      <c r="CZ93" s="10" t="s">
        <v>1275</v>
      </c>
      <c r="DA93" s="10"/>
      <c r="DB93" s="10" t="s">
        <v>1276</v>
      </c>
      <c r="DC93" s="5" t="s">
        <v>388</v>
      </c>
      <c r="DD93" s="27" t="s">
        <v>1277</v>
      </c>
      <c r="DE93" s="10"/>
      <c r="DH93" s="5"/>
      <c r="DL93" s="10"/>
      <c r="DO93" s="10" t="s">
        <v>1278</v>
      </c>
      <c r="DP93" s="5" t="s">
        <v>268</v>
      </c>
      <c r="DQ93" s="10"/>
      <c r="DR93" s="5" t="s">
        <v>268</v>
      </c>
      <c r="DS93" s="10"/>
      <c r="DT93" s="5" t="s">
        <v>268</v>
      </c>
      <c r="DU93" s="10"/>
      <c r="DV93" s="10" t="s">
        <v>1279</v>
      </c>
      <c r="DW93" s="10" t="s">
        <v>1280</v>
      </c>
      <c r="DX93" s="10" t="s">
        <v>1281</v>
      </c>
      <c r="DY93" s="10" t="s">
        <v>1282</v>
      </c>
      <c r="DZ93" s="10" t="s">
        <v>1283</v>
      </c>
      <c r="EA93" s="10" t="s">
        <v>1284</v>
      </c>
      <c r="EB93" s="10" t="s">
        <v>1285</v>
      </c>
      <c r="EC93" s="9" t="s">
        <v>1286</v>
      </c>
      <c r="ED93" s="10"/>
      <c r="EE93" s="5" t="s">
        <v>264</v>
      </c>
      <c r="EF93" s="10"/>
      <c r="EG93" s="10" t="s">
        <v>1287</v>
      </c>
      <c r="EH93" s="2" t="s">
        <v>264</v>
      </c>
    </row>
    <row r="94" spans="1:140" ht="12" customHeight="1" thickBot="1">
      <c r="A94" s="2">
        <v>198</v>
      </c>
      <c r="B94" s="20">
        <v>42641.642812500002</v>
      </c>
      <c r="C94" s="2">
        <v>100</v>
      </c>
      <c r="D94" s="2">
        <v>1513</v>
      </c>
      <c r="E94" s="2" t="b">
        <v>1</v>
      </c>
      <c r="F94" s="2" t="s">
        <v>261</v>
      </c>
      <c r="G94" s="2" t="s">
        <v>262</v>
      </c>
      <c r="H94" s="3">
        <f t="shared" si="6"/>
        <v>0</v>
      </c>
      <c r="I94" s="4">
        <f t="shared" si="7"/>
        <v>0</v>
      </c>
      <c r="J94" s="4">
        <f t="shared" si="7"/>
        <v>0</v>
      </c>
      <c r="K94" s="4" t="str">
        <f t="shared" si="8"/>
        <v/>
      </c>
      <c r="L94" s="4">
        <f t="shared" si="9"/>
        <v>0</v>
      </c>
      <c r="M94" s="5" t="s">
        <v>263</v>
      </c>
      <c r="N94" s="5" t="s">
        <v>264</v>
      </c>
      <c r="O94" s="5" t="s">
        <v>264</v>
      </c>
      <c r="P94" s="5" t="s">
        <v>267</v>
      </c>
      <c r="Q94" s="5"/>
      <c r="R94" s="6" t="s">
        <v>264</v>
      </c>
      <c r="S94" s="5" t="s">
        <v>268</v>
      </c>
      <c r="U94" s="6"/>
      <c r="V94" s="7"/>
      <c r="W94" s="5"/>
      <c r="X94" s="5" t="s">
        <v>272</v>
      </c>
      <c r="Y94" s="5" t="s">
        <v>273</v>
      </c>
      <c r="Z94" s="6">
        <v>60</v>
      </c>
      <c r="AA94" s="8">
        <f t="shared" si="10"/>
        <v>60</v>
      </c>
      <c r="AB94" s="2">
        <v>30</v>
      </c>
      <c r="AC94" s="6" t="s">
        <v>291</v>
      </c>
      <c r="AD94" s="6" t="s">
        <v>291</v>
      </c>
      <c r="AE94" s="9" t="s">
        <v>275</v>
      </c>
      <c r="AG94" s="6" t="s">
        <v>284</v>
      </c>
      <c r="AI94" s="5"/>
      <c r="AJ94" s="5" t="s">
        <v>264</v>
      </c>
      <c r="AL94" s="5"/>
      <c r="AM94" s="6"/>
      <c r="AN94" s="5"/>
      <c r="AO94" s="8"/>
      <c r="AP94" s="6"/>
      <c r="AQ94" s="5"/>
      <c r="AR94" s="2" t="s">
        <v>264</v>
      </c>
      <c r="AV94" s="18"/>
      <c r="AW94" s="2" t="s">
        <v>268</v>
      </c>
      <c r="AX94" s="2">
        <v>1987</v>
      </c>
      <c r="AY94" s="2">
        <f>16/12</f>
        <v>1.3333333333333333</v>
      </c>
      <c r="AZ94" s="2" t="s">
        <v>1288</v>
      </c>
      <c r="BA94" s="2" t="s">
        <v>315</v>
      </c>
      <c r="BC94" s="2" t="s">
        <v>294</v>
      </c>
      <c r="BE94" s="5" t="s">
        <v>295</v>
      </c>
      <c r="BF94" s="5" t="s">
        <v>264</v>
      </c>
      <c r="BG94" s="2" t="s">
        <v>295</v>
      </c>
      <c r="BH94" s="5" t="s">
        <v>268</v>
      </c>
      <c r="BI94" s="5"/>
      <c r="BK94" s="10"/>
      <c r="BL94" s="5" t="s">
        <v>318</v>
      </c>
      <c r="BM94" s="10" t="s">
        <v>415</v>
      </c>
      <c r="BN94" s="5" t="s">
        <v>318</v>
      </c>
      <c r="BO94" s="5" t="s">
        <v>268</v>
      </c>
      <c r="BP94" s="10" t="s">
        <v>1289</v>
      </c>
      <c r="BQ94" s="5"/>
      <c r="BR94" s="5"/>
      <c r="BS94" s="10"/>
      <c r="BT94" s="5" t="s">
        <v>318</v>
      </c>
      <c r="BU94" s="5" t="s">
        <v>268</v>
      </c>
      <c r="BV94" s="10" t="s">
        <v>415</v>
      </c>
      <c r="BW94" s="9" t="s">
        <v>917</v>
      </c>
      <c r="BZ94" s="5" t="s">
        <v>351</v>
      </c>
      <c r="CA94" s="10" t="s">
        <v>1290</v>
      </c>
      <c r="CB94" s="2" t="s">
        <v>318</v>
      </c>
      <c r="CC94" s="10"/>
      <c r="CD94" s="5" t="s">
        <v>327</v>
      </c>
      <c r="CE94" s="10" t="s">
        <v>1291</v>
      </c>
      <c r="CF94" s="5" t="s">
        <v>309</v>
      </c>
      <c r="CG94" s="10" t="s">
        <v>1292</v>
      </c>
      <c r="CH94" s="5" t="s">
        <v>353</v>
      </c>
      <c r="CI94" s="10" t="s">
        <v>860</v>
      </c>
      <c r="CJ94" s="10" t="s">
        <v>268</v>
      </c>
      <c r="CK94" s="10" t="s">
        <v>1293</v>
      </c>
      <c r="CL94" s="2" t="s">
        <v>318</v>
      </c>
      <c r="CM94" s="5" t="s">
        <v>383</v>
      </c>
      <c r="CN94" s="5" t="s">
        <v>426</v>
      </c>
      <c r="CO94" s="5" t="s">
        <v>426</v>
      </c>
      <c r="CP94" s="5" t="s">
        <v>426</v>
      </c>
      <c r="CQ94" s="2" t="s">
        <v>426</v>
      </c>
      <c r="CR94" s="5" t="s">
        <v>264</v>
      </c>
      <c r="CS94" s="10" t="s">
        <v>1294</v>
      </c>
      <c r="CT94" s="5" t="s">
        <v>268</v>
      </c>
      <c r="CU94" s="5"/>
      <c r="CV94" s="5" t="s">
        <v>268</v>
      </c>
      <c r="CW94" s="5" t="s">
        <v>268</v>
      </c>
      <c r="CY94" s="10" t="s">
        <v>1295</v>
      </c>
      <c r="CZ94" s="10" t="s">
        <v>1296</v>
      </c>
      <c r="DA94" s="10"/>
      <c r="DB94" s="10" t="s">
        <v>1297</v>
      </c>
      <c r="DC94" s="5" t="s">
        <v>388</v>
      </c>
      <c r="DD94" s="10" t="s">
        <v>1298</v>
      </c>
      <c r="DE94" s="10"/>
      <c r="DH94" s="5"/>
      <c r="DL94" s="10"/>
      <c r="DO94" s="10" t="s">
        <v>1299</v>
      </c>
      <c r="DP94" s="5" t="s">
        <v>268</v>
      </c>
      <c r="DQ94" s="10"/>
      <c r="DR94" s="5" t="s">
        <v>268</v>
      </c>
      <c r="DS94" s="10"/>
      <c r="DT94" s="5" t="s">
        <v>268</v>
      </c>
      <c r="DU94" s="10"/>
      <c r="DV94" s="10" t="s">
        <v>1300</v>
      </c>
      <c r="DW94" s="10" t="s">
        <v>1301</v>
      </c>
      <c r="DX94" s="10" t="s">
        <v>1302</v>
      </c>
      <c r="DY94" s="10" t="s">
        <v>1303</v>
      </c>
      <c r="DZ94" s="10" t="s">
        <v>1304</v>
      </c>
      <c r="EA94" s="10" t="s">
        <v>1305</v>
      </c>
      <c r="EB94" s="10" t="s">
        <v>1306</v>
      </c>
      <c r="EC94" s="9" t="s">
        <v>1307</v>
      </c>
      <c r="ED94" s="10"/>
      <c r="EE94" s="5" t="s">
        <v>264</v>
      </c>
      <c r="EF94" s="10"/>
      <c r="EG94" s="10" t="s">
        <v>1308</v>
      </c>
      <c r="EH94" s="2" t="s">
        <v>264</v>
      </c>
    </row>
    <row r="95" spans="1:140" ht="12" customHeight="1" thickBot="1">
      <c r="A95" s="2">
        <v>199</v>
      </c>
      <c r="B95" s="20">
        <v>42864.838807870372</v>
      </c>
      <c r="C95" s="2">
        <v>65</v>
      </c>
      <c r="D95" s="2">
        <v>1544</v>
      </c>
      <c r="E95" s="2" t="b">
        <v>0</v>
      </c>
      <c r="F95" s="2" t="s">
        <v>261</v>
      </c>
      <c r="G95" s="2" t="s">
        <v>262</v>
      </c>
      <c r="H95" s="3">
        <f t="shared" si="6"/>
        <v>0</v>
      </c>
      <c r="I95" s="4">
        <f t="shared" si="7"/>
        <v>0</v>
      </c>
      <c r="J95" s="4">
        <f t="shared" si="7"/>
        <v>0</v>
      </c>
      <c r="K95" s="4" t="str">
        <f t="shared" si="8"/>
        <v/>
      </c>
      <c r="L95" s="4">
        <f t="shared" si="9"/>
        <v>0</v>
      </c>
      <c r="M95" s="5" t="s">
        <v>270</v>
      </c>
      <c r="N95" s="5" t="s">
        <v>264</v>
      </c>
      <c r="O95" s="5" t="s">
        <v>264</v>
      </c>
      <c r="P95" s="5" t="s">
        <v>267</v>
      </c>
      <c r="Q95" s="5"/>
      <c r="R95" s="6" t="s">
        <v>264</v>
      </c>
      <c r="S95" s="5" t="s">
        <v>268</v>
      </c>
      <c r="U95" s="6"/>
      <c r="V95" s="7"/>
      <c r="W95" s="5"/>
      <c r="X95" s="5" t="s">
        <v>272</v>
      </c>
      <c r="Y95" s="5" t="s">
        <v>273</v>
      </c>
      <c r="Z95" s="6">
        <v>38</v>
      </c>
      <c r="AA95" s="8">
        <f t="shared" si="10"/>
        <v>30</v>
      </c>
      <c r="AC95" s="6" t="s">
        <v>274</v>
      </c>
      <c r="AD95" s="6"/>
      <c r="AE95" s="9" t="s">
        <v>1309</v>
      </c>
      <c r="AG95" s="6" t="s">
        <v>284</v>
      </c>
      <c r="AI95" s="5"/>
      <c r="AJ95" s="5" t="s">
        <v>264</v>
      </c>
      <c r="AL95" s="5"/>
      <c r="AM95" s="6"/>
      <c r="AN95" s="5"/>
      <c r="AO95" s="8"/>
      <c r="AP95" s="6"/>
      <c r="AQ95" s="5"/>
      <c r="AR95" s="2" t="s">
        <v>264</v>
      </c>
      <c r="AV95" s="18"/>
      <c r="AW95" s="2" t="s">
        <v>264</v>
      </c>
      <c r="BC95" s="2" t="s">
        <v>1310</v>
      </c>
      <c r="BE95" s="5" t="s">
        <v>430</v>
      </c>
      <c r="BF95" s="5"/>
      <c r="BH95" s="5" t="s">
        <v>317</v>
      </c>
      <c r="BI95" s="5" t="s">
        <v>413</v>
      </c>
      <c r="BJ95" s="2" t="s">
        <v>268</v>
      </c>
      <c r="BK95" s="10" t="s">
        <v>1311</v>
      </c>
      <c r="BL95" s="5" t="s">
        <v>353</v>
      </c>
      <c r="BM95" s="10" t="s">
        <v>1312</v>
      </c>
      <c r="BN95" s="5" t="s">
        <v>372</v>
      </c>
      <c r="BO95" s="5" t="s">
        <v>268</v>
      </c>
      <c r="BP95" s="10" t="s">
        <v>1313</v>
      </c>
      <c r="BQ95" s="5"/>
      <c r="BR95" s="5"/>
      <c r="BS95" s="10"/>
      <c r="BT95" s="5" t="s">
        <v>353</v>
      </c>
      <c r="BU95" s="5" t="s">
        <v>268</v>
      </c>
      <c r="BV95" s="10" t="s">
        <v>1314</v>
      </c>
      <c r="BW95" s="9" t="s">
        <v>917</v>
      </c>
      <c r="BZ95" s="5" t="s">
        <v>308</v>
      </c>
      <c r="CA95" s="10" t="s">
        <v>1315</v>
      </c>
      <c r="CB95" s="2" t="s">
        <v>318</v>
      </c>
      <c r="CC95" s="10"/>
      <c r="CD95" s="5" t="s">
        <v>327</v>
      </c>
      <c r="CE95" s="10" t="s">
        <v>1316</v>
      </c>
      <c r="CF95" s="5" t="s">
        <v>309</v>
      </c>
      <c r="CG95" s="10" t="s">
        <v>1317</v>
      </c>
      <c r="CH95" s="5" t="s">
        <v>296</v>
      </c>
      <c r="CI95" s="10" t="s">
        <v>555</v>
      </c>
      <c r="CJ95" s="10" t="s">
        <v>268</v>
      </c>
      <c r="CK95" s="10" t="s">
        <v>1318</v>
      </c>
      <c r="CL95" s="2" t="s">
        <v>296</v>
      </c>
      <c r="CM95" s="5" t="s">
        <v>446</v>
      </c>
      <c r="CN95" s="5" t="s">
        <v>384</v>
      </c>
      <c r="CO95" s="5" t="s">
        <v>385</v>
      </c>
      <c r="CP95" s="5" t="s">
        <v>384</v>
      </c>
      <c r="CQ95" s="2" t="s">
        <v>386</v>
      </c>
      <c r="CR95" s="5" t="s">
        <v>264</v>
      </c>
      <c r="CS95" s="10"/>
      <c r="CT95" s="5"/>
      <c r="CU95" s="5"/>
      <c r="CV95" s="5"/>
      <c r="CW95" s="5"/>
      <c r="CY95" s="10"/>
      <c r="CZ95" s="10"/>
      <c r="DA95" s="10"/>
      <c r="DB95" s="10"/>
      <c r="DC95" s="5"/>
      <c r="DD95" s="10"/>
      <c r="DE95" s="10"/>
      <c r="DH95" s="5"/>
      <c r="DL95" s="10"/>
      <c r="DO95" s="10"/>
      <c r="DP95" s="5"/>
      <c r="DQ95" s="10"/>
      <c r="DR95" s="5"/>
      <c r="DS95" s="10"/>
      <c r="DT95" s="5"/>
      <c r="DU95" s="10"/>
      <c r="DV95" s="10"/>
      <c r="DW95" s="10"/>
      <c r="DX95" s="10"/>
      <c r="DY95" s="10"/>
      <c r="DZ95" s="10"/>
      <c r="EA95" s="10"/>
      <c r="EB95" s="10"/>
      <c r="EC95" s="9"/>
      <c r="ED95" s="10"/>
      <c r="EE95" s="5"/>
      <c r="EF95" s="10"/>
      <c r="EG95" s="10"/>
    </row>
    <row r="96" spans="1:140" ht="12" customHeight="1" thickBot="1">
      <c r="A96" s="2">
        <v>200</v>
      </c>
      <c r="B96" s="20">
        <v>42883.740115740744</v>
      </c>
      <c r="C96" s="2">
        <v>99</v>
      </c>
      <c r="D96" s="2">
        <v>1544</v>
      </c>
      <c r="E96" s="2" t="b">
        <v>0</v>
      </c>
      <c r="F96" s="2" t="s">
        <v>261</v>
      </c>
      <c r="G96" s="2" t="s">
        <v>262</v>
      </c>
      <c r="H96" s="3">
        <f t="shared" si="6"/>
        <v>0</v>
      </c>
      <c r="I96" s="4">
        <f t="shared" si="7"/>
        <v>0</v>
      </c>
      <c r="J96" s="4">
        <f t="shared" si="7"/>
        <v>0</v>
      </c>
      <c r="K96" s="4" t="str">
        <f t="shared" si="8"/>
        <v/>
      </c>
      <c r="L96" s="4">
        <f t="shared" si="9"/>
        <v>0</v>
      </c>
      <c r="M96" s="5" t="s">
        <v>263</v>
      </c>
      <c r="N96" s="5" t="s">
        <v>264</v>
      </c>
      <c r="O96" s="5" t="s">
        <v>264</v>
      </c>
      <c r="P96" s="5" t="s">
        <v>267</v>
      </c>
      <c r="Q96" s="5"/>
      <c r="R96" s="6" t="s">
        <v>264</v>
      </c>
      <c r="S96" s="5" t="s">
        <v>268</v>
      </c>
      <c r="U96" s="6"/>
      <c r="V96" s="7"/>
      <c r="W96" s="5"/>
      <c r="X96" s="5" t="s">
        <v>272</v>
      </c>
      <c r="Y96" s="5" t="s">
        <v>273</v>
      </c>
      <c r="Z96" s="6">
        <v>58</v>
      </c>
      <c r="AA96" s="8">
        <f t="shared" si="10"/>
        <v>50</v>
      </c>
      <c r="AB96" s="2">
        <v>26</v>
      </c>
      <c r="AC96" s="6" t="s">
        <v>283</v>
      </c>
      <c r="AD96" s="6" t="s">
        <v>274</v>
      </c>
      <c r="AE96" s="9" t="s">
        <v>275</v>
      </c>
      <c r="AG96" s="6" t="s">
        <v>489</v>
      </c>
      <c r="AI96" s="5" t="s">
        <v>268</v>
      </c>
      <c r="AJ96" s="5" t="s">
        <v>268</v>
      </c>
      <c r="AL96" s="5" t="s">
        <v>268</v>
      </c>
      <c r="AM96" s="6">
        <v>3</v>
      </c>
      <c r="AN96" s="5" t="s">
        <v>268</v>
      </c>
      <c r="AO96" s="8"/>
      <c r="AP96" s="6" t="s">
        <v>313</v>
      </c>
      <c r="AQ96" s="5" t="s">
        <v>411</v>
      </c>
      <c r="AR96" s="2" t="s">
        <v>264</v>
      </c>
      <c r="AV96" s="18"/>
      <c r="AW96" s="2" t="s">
        <v>268</v>
      </c>
      <c r="AX96" s="2">
        <v>1985</v>
      </c>
      <c r="AY96" s="2">
        <v>1</v>
      </c>
      <c r="AZ96" s="2" t="s">
        <v>1319</v>
      </c>
      <c r="BA96" s="2" t="s">
        <v>315</v>
      </c>
      <c r="BC96" s="2" t="s">
        <v>1205</v>
      </c>
      <c r="BE96" s="5" t="s">
        <v>295</v>
      </c>
      <c r="BF96" s="5" t="s">
        <v>268</v>
      </c>
      <c r="BH96" s="5" t="s">
        <v>268</v>
      </c>
      <c r="BI96" s="5"/>
      <c r="BK96" s="10"/>
      <c r="BL96" s="5" t="s">
        <v>318</v>
      </c>
      <c r="BM96" s="10" t="s">
        <v>1320</v>
      </c>
      <c r="BN96" s="5" t="s">
        <v>318</v>
      </c>
      <c r="BO96" s="5" t="s">
        <v>268</v>
      </c>
      <c r="BP96" s="10" t="s">
        <v>1321</v>
      </c>
      <c r="BQ96" s="5"/>
      <c r="BR96" s="5"/>
      <c r="BS96" s="10"/>
      <c r="BT96" s="5" t="s">
        <v>318</v>
      </c>
      <c r="BU96" s="5" t="s">
        <v>268</v>
      </c>
      <c r="BV96" s="10" t="s">
        <v>1322</v>
      </c>
      <c r="BW96" s="9" t="s">
        <v>279</v>
      </c>
      <c r="BY96" s="2" t="s">
        <v>1323</v>
      </c>
      <c r="BZ96" s="5" t="s">
        <v>379</v>
      </c>
      <c r="CA96" s="10" t="s">
        <v>1324</v>
      </c>
      <c r="CB96" s="2" t="s">
        <v>318</v>
      </c>
      <c r="CC96" s="10"/>
      <c r="CD96" s="5" t="s">
        <v>327</v>
      </c>
      <c r="CE96" s="10" t="s">
        <v>1325</v>
      </c>
      <c r="CF96" s="5" t="s">
        <v>309</v>
      </c>
      <c r="CG96" s="10" t="s">
        <v>1326</v>
      </c>
      <c r="CH96" s="5" t="s">
        <v>318</v>
      </c>
      <c r="CI96" s="10"/>
      <c r="CJ96" s="10" t="s">
        <v>264</v>
      </c>
      <c r="CK96" s="10" t="s">
        <v>1327</v>
      </c>
      <c r="CL96" s="2" t="s">
        <v>413</v>
      </c>
      <c r="CM96" s="5" t="s">
        <v>383</v>
      </c>
      <c r="CN96" s="5" t="s">
        <v>385</v>
      </c>
      <c r="CO96" s="5" t="s">
        <v>384</v>
      </c>
      <c r="CP96" s="5" t="s">
        <v>384</v>
      </c>
      <c r="CQ96" s="2" t="s">
        <v>384</v>
      </c>
      <c r="CR96" s="5" t="s">
        <v>268</v>
      </c>
      <c r="CS96" s="10"/>
      <c r="CT96" s="5" t="s">
        <v>268</v>
      </c>
      <c r="CU96" s="5"/>
      <c r="CV96" s="5" t="s">
        <v>268</v>
      </c>
      <c r="CW96" s="5" t="s">
        <v>268</v>
      </c>
      <c r="CY96" s="27" t="s">
        <v>1328</v>
      </c>
      <c r="CZ96" s="27" t="s">
        <v>1329</v>
      </c>
      <c r="DA96" s="10"/>
      <c r="DB96" s="27" t="s">
        <v>1330</v>
      </c>
      <c r="DC96" s="5" t="s">
        <v>388</v>
      </c>
      <c r="DD96" s="27" t="s">
        <v>1331</v>
      </c>
      <c r="DE96" s="10" t="s">
        <v>1332</v>
      </c>
      <c r="DH96" s="5"/>
      <c r="DL96" s="10"/>
      <c r="DO96" s="10" t="s">
        <v>1333</v>
      </c>
      <c r="DP96" s="5" t="s">
        <v>268</v>
      </c>
      <c r="DQ96" s="10"/>
      <c r="DR96" s="5" t="s">
        <v>268</v>
      </c>
      <c r="DS96" s="10"/>
      <c r="DT96" s="5" t="s">
        <v>268</v>
      </c>
      <c r="DU96" s="10"/>
      <c r="DV96" s="10" t="s">
        <v>1334</v>
      </c>
      <c r="DW96" s="10" t="s">
        <v>1335</v>
      </c>
      <c r="DX96" s="10" t="s">
        <v>1335</v>
      </c>
      <c r="DY96" s="10" t="s">
        <v>1336</v>
      </c>
      <c r="DZ96" s="10" t="s">
        <v>1337</v>
      </c>
      <c r="EA96" s="10" t="s">
        <v>1338</v>
      </c>
      <c r="EB96" s="27" t="s">
        <v>1339</v>
      </c>
      <c r="EC96" s="9" t="s">
        <v>279</v>
      </c>
      <c r="ED96" s="10" t="s">
        <v>1340</v>
      </c>
      <c r="EE96" s="5" t="s">
        <v>264</v>
      </c>
      <c r="EF96" s="10"/>
      <c r="EG96" s="10" t="s">
        <v>1341</v>
      </c>
      <c r="EH96" s="2" t="s">
        <v>458</v>
      </c>
    </row>
    <row r="97" spans="1:140" ht="12" customHeight="1" thickBot="1">
      <c r="A97" s="2">
        <v>201</v>
      </c>
      <c r="B97" s="20">
        <v>42618.011365740742</v>
      </c>
      <c r="C97" s="2">
        <v>99</v>
      </c>
      <c r="D97" s="2">
        <v>1552</v>
      </c>
      <c r="E97" s="2" t="b">
        <v>0</v>
      </c>
      <c r="F97" s="2" t="s">
        <v>261</v>
      </c>
      <c r="G97" s="2" t="s">
        <v>262</v>
      </c>
      <c r="H97" s="3">
        <f t="shared" si="6"/>
        <v>0</v>
      </c>
      <c r="I97" s="4">
        <f t="shared" si="7"/>
        <v>0</v>
      </c>
      <c r="J97" s="4">
        <f t="shared" si="7"/>
        <v>0</v>
      </c>
      <c r="K97" s="4" t="str">
        <f t="shared" si="8"/>
        <v/>
      </c>
      <c r="L97" s="4">
        <f t="shared" si="9"/>
        <v>0</v>
      </c>
      <c r="M97" s="5" t="s">
        <v>270</v>
      </c>
      <c r="N97" s="5" t="s">
        <v>264</v>
      </c>
      <c r="O97" s="5" t="s">
        <v>264</v>
      </c>
      <c r="P97" s="5" t="s">
        <v>267</v>
      </c>
      <c r="Q97" s="5"/>
      <c r="R97" s="6" t="s">
        <v>264</v>
      </c>
      <c r="S97" s="5" t="s">
        <v>268</v>
      </c>
      <c r="U97" s="6"/>
      <c r="V97" s="7"/>
      <c r="W97" s="5"/>
      <c r="X97" s="5" t="s">
        <v>272</v>
      </c>
      <c r="Y97" s="5" t="s">
        <v>273</v>
      </c>
      <c r="Z97" s="6">
        <v>41</v>
      </c>
      <c r="AA97" s="8">
        <f t="shared" si="10"/>
        <v>40</v>
      </c>
      <c r="AC97" s="6" t="s">
        <v>291</v>
      </c>
      <c r="AD97" s="6"/>
      <c r="AE97" s="9" t="s">
        <v>275</v>
      </c>
      <c r="AG97" s="6" t="s">
        <v>284</v>
      </c>
      <c r="AI97" s="5"/>
      <c r="AJ97" s="5" t="s">
        <v>264</v>
      </c>
      <c r="AL97" s="5"/>
      <c r="AM97" s="6"/>
      <c r="AN97" s="5"/>
      <c r="AO97" s="8"/>
      <c r="AP97" s="6"/>
      <c r="AQ97" s="5"/>
      <c r="AR97" s="2" t="s">
        <v>264</v>
      </c>
      <c r="AV97" s="18"/>
      <c r="AW97" s="2" t="s">
        <v>264</v>
      </c>
      <c r="BC97" s="2" t="s">
        <v>294</v>
      </c>
      <c r="BE97" s="5" t="s">
        <v>280</v>
      </c>
      <c r="BF97" s="5"/>
      <c r="BH97" s="5" t="s">
        <v>268</v>
      </c>
      <c r="BI97" s="5"/>
      <c r="BK97" s="10"/>
      <c r="BL97" s="5" t="s">
        <v>296</v>
      </c>
      <c r="BM97" s="10" t="s">
        <v>1342</v>
      </c>
      <c r="BN97" s="5" t="s">
        <v>372</v>
      </c>
      <c r="BO97" s="5" t="s">
        <v>264</v>
      </c>
      <c r="BP97" s="10"/>
      <c r="BQ97" s="5"/>
      <c r="BR97" s="5"/>
      <c r="BS97" s="10"/>
      <c r="BT97" s="5" t="s">
        <v>318</v>
      </c>
      <c r="BU97" s="5" t="s">
        <v>268</v>
      </c>
      <c r="BV97" s="10" t="s">
        <v>1343</v>
      </c>
      <c r="BW97" s="9" t="s">
        <v>377</v>
      </c>
      <c r="BX97" s="2" t="s">
        <v>1344</v>
      </c>
      <c r="BZ97" s="5" t="s">
        <v>379</v>
      </c>
      <c r="CA97" s="10" t="s">
        <v>1345</v>
      </c>
      <c r="CB97" s="2" t="s">
        <v>318</v>
      </c>
      <c r="CC97" s="10"/>
      <c r="CD97" s="5" t="s">
        <v>310</v>
      </c>
      <c r="CE97" s="10" t="s">
        <v>1346</v>
      </c>
      <c r="CF97" s="5" t="s">
        <v>326</v>
      </c>
      <c r="CG97" s="10" t="s">
        <v>1347</v>
      </c>
      <c r="CH97" s="5" t="s">
        <v>296</v>
      </c>
      <c r="CI97" s="10" t="s">
        <v>1348</v>
      </c>
      <c r="CJ97" s="10" t="s">
        <v>1349</v>
      </c>
      <c r="CK97" s="10" t="s">
        <v>1350</v>
      </c>
      <c r="CL97" s="2" t="s">
        <v>353</v>
      </c>
      <c r="CM97" s="5" t="s">
        <v>446</v>
      </c>
      <c r="CN97" s="5" t="s">
        <v>384</v>
      </c>
      <c r="CO97" s="5" t="s">
        <v>385</v>
      </c>
      <c r="CP97" s="5" t="s">
        <v>426</v>
      </c>
      <c r="CQ97" s="2" t="s">
        <v>385</v>
      </c>
      <c r="CR97" s="5" t="s">
        <v>264</v>
      </c>
      <c r="CS97" s="10" t="s">
        <v>1351</v>
      </c>
      <c r="CT97" s="5" t="s">
        <v>268</v>
      </c>
      <c r="CU97" s="5"/>
      <c r="CV97" s="5" t="s">
        <v>268</v>
      </c>
      <c r="CW97" s="5" t="s">
        <v>268</v>
      </c>
      <c r="CY97" s="10" t="s">
        <v>1352</v>
      </c>
      <c r="CZ97" s="10" t="s">
        <v>1353</v>
      </c>
      <c r="DA97" s="10"/>
      <c r="DB97" s="10" t="s">
        <v>1354</v>
      </c>
      <c r="DC97" s="5" t="s">
        <v>388</v>
      </c>
      <c r="DD97" s="10" t="s">
        <v>1355</v>
      </c>
      <c r="DE97" s="10" t="s">
        <v>1356</v>
      </c>
      <c r="DH97" s="5"/>
      <c r="DL97" s="10"/>
      <c r="DO97" s="10" t="s">
        <v>1357</v>
      </c>
      <c r="DP97" s="5" t="s">
        <v>268</v>
      </c>
      <c r="DQ97" s="10"/>
      <c r="DR97" s="5" t="s">
        <v>392</v>
      </c>
      <c r="DS97" s="10" t="s">
        <v>1358</v>
      </c>
      <c r="DT97" s="5" t="s">
        <v>388</v>
      </c>
      <c r="DU97" s="27" t="s">
        <v>1359</v>
      </c>
      <c r="DV97" s="10" t="s">
        <v>1360</v>
      </c>
      <c r="DW97" s="10" t="s">
        <v>1361</v>
      </c>
      <c r="DX97" s="10" t="s">
        <v>1362</v>
      </c>
      <c r="DY97" s="10" t="s">
        <v>1363</v>
      </c>
      <c r="DZ97" s="10" t="s">
        <v>1364</v>
      </c>
      <c r="EA97" s="10" t="s">
        <v>1365</v>
      </c>
      <c r="EB97" s="10" t="s">
        <v>1366</v>
      </c>
      <c r="EC97" s="9" t="s">
        <v>1367</v>
      </c>
      <c r="ED97" s="10"/>
      <c r="EE97" s="5" t="s">
        <v>264</v>
      </c>
      <c r="EF97" s="10"/>
      <c r="EG97" s="10"/>
      <c r="EH97" s="2" t="s">
        <v>264</v>
      </c>
      <c r="EJ97" s="2" t="s">
        <v>742</v>
      </c>
    </row>
    <row r="98" spans="1:140" ht="12" customHeight="1" thickBot="1">
      <c r="A98" s="2">
        <v>202</v>
      </c>
      <c r="B98" s="20">
        <v>42601.520787037036</v>
      </c>
      <c r="C98" s="2">
        <v>99</v>
      </c>
      <c r="D98" s="2">
        <v>1570</v>
      </c>
      <c r="E98" s="2" t="b">
        <v>0</v>
      </c>
      <c r="F98" s="2" t="s">
        <v>261</v>
      </c>
      <c r="G98" s="2" t="s">
        <v>262</v>
      </c>
      <c r="H98" s="3">
        <f t="shared" si="6"/>
        <v>0</v>
      </c>
      <c r="I98" s="4">
        <f t="shared" si="7"/>
        <v>0</v>
      </c>
      <c r="J98" s="4">
        <f t="shared" si="7"/>
        <v>0</v>
      </c>
      <c r="K98" s="4" t="str">
        <f t="shared" si="8"/>
        <v/>
      </c>
      <c r="L98" s="4">
        <f t="shared" si="9"/>
        <v>0</v>
      </c>
      <c r="M98" s="5" t="s">
        <v>270</v>
      </c>
      <c r="N98" s="5" t="s">
        <v>264</v>
      </c>
      <c r="O98" s="5" t="s">
        <v>264</v>
      </c>
      <c r="P98" s="5" t="s">
        <v>267</v>
      </c>
      <c r="Q98" s="5"/>
      <c r="R98" s="6" t="s">
        <v>264</v>
      </c>
      <c r="S98" s="5" t="s">
        <v>264</v>
      </c>
      <c r="T98" s="2" t="s">
        <v>286</v>
      </c>
      <c r="U98" s="6"/>
      <c r="V98" s="7"/>
      <c r="W98" s="5" t="s">
        <v>1368</v>
      </c>
      <c r="X98" s="5" t="s">
        <v>269</v>
      </c>
      <c r="Y98" s="5" t="s">
        <v>273</v>
      </c>
      <c r="Z98" s="6">
        <v>48</v>
      </c>
      <c r="AA98" s="8">
        <f t="shared" si="10"/>
        <v>40</v>
      </c>
      <c r="AC98" s="6" t="s">
        <v>334</v>
      </c>
      <c r="AD98" s="6"/>
      <c r="AE98" s="9" t="s">
        <v>275</v>
      </c>
      <c r="AG98" s="6" t="s">
        <v>489</v>
      </c>
      <c r="AI98" s="5" t="s">
        <v>264</v>
      </c>
      <c r="AJ98" s="5" t="s">
        <v>268</v>
      </c>
      <c r="AL98" s="5" t="s">
        <v>268</v>
      </c>
      <c r="AM98" s="6"/>
      <c r="AN98" s="5" t="s">
        <v>264</v>
      </c>
      <c r="AO98" s="8" t="s">
        <v>1369</v>
      </c>
      <c r="AP98" s="6" t="s">
        <v>411</v>
      </c>
      <c r="AQ98" s="5"/>
      <c r="AR98" s="2" t="s">
        <v>264</v>
      </c>
      <c r="AV98" s="18"/>
      <c r="AW98" s="2" t="s">
        <v>264</v>
      </c>
      <c r="BC98" s="2" t="s">
        <v>824</v>
      </c>
      <c r="BD98" s="2" t="s">
        <v>1370</v>
      </c>
      <c r="BE98" s="5" t="s">
        <v>295</v>
      </c>
      <c r="BF98" s="5"/>
      <c r="BH98" s="5" t="s">
        <v>268</v>
      </c>
      <c r="BI98" s="5"/>
      <c r="BK98" s="10"/>
      <c r="BL98" s="5" t="s">
        <v>318</v>
      </c>
      <c r="BM98" s="10"/>
      <c r="BN98" s="5" t="s">
        <v>353</v>
      </c>
      <c r="BO98" s="5" t="s">
        <v>268</v>
      </c>
      <c r="BP98" s="10" t="s">
        <v>1371</v>
      </c>
      <c r="BQ98" s="5" t="s">
        <v>318</v>
      </c>
      <c r="BR98" s="5" t="s">
        <v>268</v>
      </c>
      <c r="BS98" s="10" t="s">
        <v>954</v>
      </c>
      <c r="BT98" s="5" t="s">
        <v>318</v>
      </c>
      <c r="BU98" s="5" t="s">
        <v>268</v>
      </c>
      <c r="BV98" s="10"/>
      <c r="BW98" s="9" t="s">
        <v>439</v>
      </c>
      <c r="BZ98" s="5" t="s">
        <v>379</v>
      </c>
      <c r="CA98" s="10"/>
      <c r="CB98" s="2" t="s">
        <v>318</v>
      </c>
      <c r="CC98" s="10"/>
      <c r="CD98" s="5" t="s">
        <v>310</v>
      </c>
      <c r="CE98" s="10"/>
      <c r="CF98" s="5" t="s">
        <v>309</v>
      </c>
      <c r="CG98" s="10"/>
      <c r="CH98" s="5" t="s">
        <v>318</v>
      </c>
      <c r="CI98" s="10"/>
      <c r="CJ98" s="10" t="s">
        <v>268</v>
      </c>
      <c r="CK98" s="10"/>
      <c r="CL98" s="2" t="s">
        <v>318</v>
      </c>
      <c r="CM98" s="5" t="s">
        <v>446</v>
      </c>
      <c r="CN98" s="5" t="s">
        <v>384</v>
      </c>
      <c r="CO98" s="5" t="s">
        <v>384</v>
      </c>
      <c r="CP98" s="5" t="s">
        <v>385</v>
      </c>
      <c r="CQ98" s="2" t="s">
        <v>384</v>
      </c>
      <c r="CR98" s="5" t="s">
        <v>264</v>
      </c>
      <c r="CS98" s="10"/>
      <c r="CT98" s="5" t="s">
        <v>268</v>
      </c>
      <c r="CU98" s="5"/>
      <c r="CV98" s="5" t="s">
        <v>268</v>
      </c>
      <c r="CW98" s="5" t="s">
        <v>268</v>
      </c>
      <c r="CY98" s="10" t="s">
        <v>1372</v>
      </c>
      <c r="CZ98" s="10" t="s">
        <v>1373</v>
      </c>
      <c r="DA98" s="10"/>
      <c r="DB98" s="10" t="s">
        <v>1374</v>
      </c>
      <c r="DC98" s="5" t="s">
        <v>392</v>
      </c>
      <c r="DD98" s="10"/>
      <c r="DE98" s="10"/>
      <c r="DF98" s="2" t="s">
        <v>539</v>
      </c>
      <c r="DH98" s="5" t="s">
        <v>268</v>
      </c>
      <c r="DI98" s="2" t="s">
        <v>540</v>
      </c>
      <c r="DJ98" s="2" t="s">
        <v>268</v>
      </c>
      <c r="DL98" s="10"/>
      <c r="DM98" s="2" t="s">
        <v>279</v>
      </c>
      <c r="DN98" s="2" t="s">
        <v>1375</v>
      </c>
      <c r="DO98" s="10"/>
      <c r="DP98" s="5" t="s">
        <v>264</v>
      </c>
      <c r="DQ98" s="10"/>
      <c r="DR98" s="5" t="s">
        <v>392</v>
      </c>
      <c r="DS98" s="10"/>
      <c r="DT98" s="5" t="s">
        <v>392</v>
      </c>
      <c r="DU98" s="10"/>
      <c r="DV98" s="10" t="s">
        <v>1376</v>
      </c>
      <c r="DW98" s="10" t="s">
        <v>1377</v>
      </c>
      <c r="DX98" s="10" t="s">
        <v>1378</v>
      </c>
      <c r="DY98" s="10"/>
      <c r="DZ98" s="10"/>
      <c r="EA98" s="10"/>
      <c r="EB98" s="10"/>
      <c r="EC98" s="9" t="s">
        <v>1379</v>
      </c>
      <c r="ED98" s="10"/>
      <c r="EE98" s="5" t="s">
        <v>264</v>
      </c>
      <c r="EF98" s="10"/>
      <c r="EG98" s="10"/>
      <c r="EH98" s="2" t="s">
        <v>264</v>
      </c>
      <c r="EI98" s="2" t="s">
        <v>458</v>
      </c>
    </row>
    <row r="99" spans="1:140" ht="12" customHeight="1" thickBot="1">
      <c r="A99" s="2">
        <v>203</v>
      </c>
      <c r="B99" s="20">
        <v>42804.259050925924</v>
      </c>
      <c r="C99" s="2">
        <v>99</v>
      </c>
      <c r="D99" s="2">
        <v>1577</v>
      </c>
      <c r="E99" s="2" t="b">
        <v>0</v>
      </c>
      <c r="F99" s="2" t="s">
        <v>261</v>
      </c>
      <c r="G99" s="2" t="s">
        <v>262</v>
      </c>
      <c r="H99" s="3">
        <f t="shared" si="6"/>
        <v>0</v>
      </c>
      <c r="I99" s="4">
        <f t="shared" ref="I99:J130" si="11">IF(N99="Yes",0,IF(N99="NO",1,""))</f>
        <v>0</v>
      </c>
      <c r="J99" s="4">
        <f t="shared" si="11"/>
        <v>0</v>
      </c>
      <c r="K99" s="4" t="str">
        <f t="shared" si="8"/>
        <v/>
      </c>
      <c r="L99" s="4">
        <f t="shared" si="9"/>
        <v>0</v>
      </c>
      <c r="M99" s="5" t="s">
        <v>263</v>
      </c>
      <c r="N99" s="5" t="s">
        <v>264</v>
      </c>
      <c r="O99" s="5" t="s">
        <v>264</v>
      </c>
      <c r="P99" s="5" t="s">
        <v>267</v>
      </c>
      <c r="Q99" s="5"/>
      <c r="R99" s="6" t="s">
        <v>264</v>
      </c>
      <c r="S99" s="5" t="s">
        <v>268</v>
      </c>
      <c r="U99" s="6"/>
      <c r="V99" s="7"/>
      <c r="W99" s="5"/>
      <c r="X99" s="5" t="s">
        <v>269</v>
      </c>
      <c r="Y99" s="5" t="s">
        <v>273</v>
      </c>
      <c r="Z99" s="6">
        <v>55</v>
      </c>
      <c r="AA99" s="8">
        <f t="shared" si="10"/>
        <v>50</v>
      </c>
      <c r="AB99" s="2" t="s">
        <v>1380</v>
      </c>
      <c r="AC99" s="6" t="s">
        <v>274</v>
      </c>
      <c r="AD99" s="6" t="s">
        <v>274</v>
      </c>
      <c r="AE99" s="9" t="s">
        <v>275</v>
      </c>
      <c r="AG99" s="6" t="s">
        <v>284</v>
      </c>
      <c r="AI99" s="5"/>
      <c r="AJ99" s="5" t="s">
        <v>264</v>
      </c>
      <c r="AL99" s="5"/>
      <c r="AM99" s="6"/>
      <c r="AN99" s="5"/>
      <c r="AO99" s="8"/>
      <c r="AP99" s="6"/>
      <c r="AQ99" s="5"/>
      <c r="AR99" s="2" t="s">
        <v>264</v>
      </c>
      <c r="AV99" s="18"/>
      <c r="AW99" s="2" t="s">
        <v>268</v>
      </c>
      <c r="AX99" s="2">
        <v>2015</v>
      </c>
      <c r="AY99" s="2">
        <v>22</v>
      </c>
      <c r="AZ99" s="2" t="s">
        <v>350</v>
      </c>
      <c r="BA99" s="2" t="s">
        <v>315</v>
      </c>
      <c r="BC99" s="2" t="s">
        <v>294</v>
      </c>
      <c r="BE99" s="5" t="s">
        <v>295</v>
      </c>
      <c r="BF99" s="5" t="s">
        <v>268</v>
      </c>
      <c r="BH99" s="5" t="s">
        <v>281</v>
      </c>
      <c r="BI99" s="5" t="s">
        <v>353</v>
      </c>
      <c r="BJ99" s="2" t="s">
        <v>268</v>
      </c>
      <c r="BK99" s="10" t="s">
        <v>1381</v>
      </c>
      <c r="BL99" s="5" t="s">
        <v>353</v>
      </c>
      <c r="BM99" s="10" t="s">
        <v>1382</v>
      </c>
      <c r="BN99" s="5" t="s">
        <v>296</v>
      </c>
      <c r="BO99" s="5" t="s">
        <v>264</v>
      </c>
      <c r="BP99" s="10"/>
      <c r="BQ99" s="5"/>
      <c r="BR99" s="5"/>
      <c r="BS99" s="10"/>
      <c r="BT99" s="5" t="s">
        <v>318</v>
      </c>
      <c r="BU99" s="5" t="s">
        <v>264</v>
      </c>
      <c r="BV99" s="10"/>
      <c r="BW99" s="9" t="s">
        <v>1031</v>
      </c>
      <c r="BX99" s="2" t="s">
        <v>1383</v>
      </c>
      <c r="BZ99" s="5" t="s">
        <v>351</v>
      </c>
      <c r="CA99" s="10" t="s">
        <v>1384</v>
      </c>
      <c r="CB99" s="2" t="s">
        <v>326</v>
      </c>
      <c r="CC99" s="10" t="s">
        <v>1385</v>
      </c>
      <c r="CD99" s="5" t="s">
        <v>327</v>
      </c>
      <c r="CE99" s="10" t="s">
        <v>1386</v>
      </c>
      <c r="CF99" s="5" t="s">
        <v>318</v>
      </c>
      <c r="CG99" s="10"/>
      <c r="CH99" s="5" t="s">
        <v>296</v>
      </c>
      <c r="CI99" s="10" t="s">
        <v>1387</v>
      </c>
      <c r="CJ99" s="10" t="s">
        <v>1388</v>
      </c>
      <c r="CK99" s="10" t="s">
        <v>1389</v>
      </c>
      <c r="CL99" s="2" t="s">
        <v>398</v>
      </c>
      <c r="CM99" s="5" t="s">
        <v>383</v>
      </c>
      <c r="CN99" s="5" t="s">
        <v>384</v>
      </c>
      <c r="CO99" s="5" t="s">
        <v>385</v>
      </c>
      <c r="CP99" s="5" t="s">
        <v>426</v>
      </c>
      <c r="CQ99" s="2" t="s">
        <v>384</v>
      </c>
      <c r="CR99" s="5" t="s">
        <v>264</v>
      </c>
      <c r="CS99" s="10" t="s">
        <v>1390</v>
      </c>
      <c r="CT99" s="5" t="s">
        <v>268</v>
      </c>
      <c r="CU99" s="5"/>
      <c r="CV99" s="5" t="s">
        <v>268</v>
      </c>
      <c r="CW99" s="5" t="s">
        <v>268</v>
      </c>
      <c r="CY99" s="10"/>
      <c r="CZ99" s="10"/>
      <c r="DA99" s="10"/>
      <c r="DB99" s="10"/>
      <c r="DC99" s="5"/>
      <c r="DD99" s="10"/>
      <c r="DE99" s="10"/>
      <c r="DH99" s="5"/>
      <c r="DL99" s="10"/>
      <c r="DO99" s="10"/>
      <c r="DP99" s="5"/>
      <c r="DQ99" s="10"/>
      <c r="DR99" s="5"/>
      <c r="DS99" s="10"/>
      <c r="DT99" s="5" t="s">
        <v>388</v>
      </c>
      <c r="DU99" s="10"/>
      <c r="DV99" s="10"/>
      <c r="DW99" s="10"/>
      <c r="DX99" s="10"/>
      <c r="DY99" s="10"/>
      <c r="DZ99" s="10"/>
      <c r="EA99" s="10"/>
      <c r="EB99" s="10"/>
      <c r="EC99" s="9"/>
      <c r="ED99" s="10"/>
      <c r="EE99" s="5"/>
      <c r="EF99" s="10"/>
      <c r="EG99" s="10"/>
    </row>
    <row r="100" spans="1:140" ht="12" customHeight="1" thickBot="1">
      <c r="A100" s="2">
        <v>204</v>
      </c>
      <c r="B100" s="20">
        <v>42767.890787037039</v>
      </c>
      <c r="C100" s="2">
        <v>73</v>
      </c>
      <c r="D100" s="2">
        <v>1602</v>
      </c>
      <c r="E100" s="2" t="b">
        <v>0</v>
      </c>
      <c r="F100" s="2" t="s">
        <v>261</v>
      </c>
      <c r="G100" s="2" t="s">
        <v>262</v>
      </c>
      <c r="H100" s="3">
        <f t="shared" si="6"/>
        <v>0</v>
      </c>
      <c r="I100" s="4">
        <f t="shared" si="11"/>
        <v>0</v>
      </c>
      <c r="J100" s="4">
        <f t="shared" si="11"/>
        <v>0</v>
      </c>
      <c r="K100" s="4" t="str">
        <f t="shared" si="8"/>
        <v/>
      </c>
      <c r="L100" s="4">
        <f t="shared" si="9"/>
        <v>0</v>
      </c>
      <c r="M100" s="5" t="s">
        <v>263</v>
      </c>
      <c r="N100" s="5" t="s">
        <v>264</v>
      </c>
      <c r="O100" s="5" t="s">
        <v>264</v>
      </c>
      <c r="P100" s="5" t="s">
        <v>267</v>
      </c>
      <c r="Q100" s="5"/>
      <c r="R100" s="6" t="s">
        <v>264</v>
      </c>
      <c r="S100" s="5" t="s">
        <v>268</v>
      </c>
      <c r="U100" s="6"/>
      <c r="V100" s="7"/>
      <c r="W100" s="5"/>
      <c r="X100" s="5" t="s">
        <v>692</v>
      </c>
      <c r="Y100" s="5" t="s">
        <v>273</v>
      </c>
      <c r="Z100" s="6">
        <v>46</v>
      </c>
      <c r="AA100" s="8">
        <f t="shared" si="10"/>
        <v>40</v>
      </c>
      <c r="AB100" s="2" t="s">
        <v>1391</v>
      </c>
      <c r="AC100" s="6" t="s">
        <v>274</v>
      </c>
      <c r="AD100" s="6" t="s">
        <v>274</v>
      </c>
      <c r="AE100" s="9" t="s">
        <v>275</v>
      </c>
      <c r="AG100" s="6" t="s">
        <v>284</v>
      </c>
      <c r="AI100" s="5"/>
      <c r="AJ100" s="5" t="s">
        <v>264</v>
      </c>
      <c r="AL100" s="5"/>
      <c r="AM100" s="6"/>
      <c r="AN100" s="5"/>
      <c r="AO100" s="8"/>
      <c r="AP100" s="6"/>
      <c r="AQ100" s="5"/>
      <c r="AR100" s="2" t="s">
        <v>264</v>
      </c>
      <c r="AV100" s="18"/>
      <c r="AW100" s="2" t="s">
        <v>264</v>
      </c>
      <c r="BC100" s="2" t="s">
        <v>294</v>
      </c>
      <c r="BE100" s="5" t="s">
        <v>295</v>
      </c>
      <c r="BF100" s="5"/>
      <c r="BH100" s="5" t="s">
        <v>268</v>
      </c>
      <c r="BI100" s="5"/>
      <c r="BK100" s="10"/>
      <c r="BL100" s="5" t="s">
        <v>353</v>
      </c>
      <c r="BM100" s="10" t="s">
        <v>1392</v>
      </c>
      <c r="BN100" s="5" t="s">
        <v>398</v>
      </c>
      <c r="BO100" s="5" t="s">
        <v>264</v>
      </c>
      <c r="BP100" s="10"/>
      <c r="BQ100" s="5"/>
      <c r="BR100" s="5"/>
      <c r="BS100" s="10"/>
      <c r="BT100" s="5" t="s">
        <v>318</v>
      </c>
      <c r="BU100" s="5" t="s">
        <v>268</v>
      </c>
      <c r="BV100" s="10" t="s">
        <v>1393</v>
      </c>
      <c r="BW100" s="9" t="s">
        <v>425</v>
      </c>
      <c r="BZ100" s="5" t="s">
        <v>308</v>
      </c>
      <c r="CA100" s="10" t="s">
        <v>1394</v>
      </c>
      <c r="CB100" s="2" t="s">
        <v>318</v>
      </c>
      <c r="CC100" s="10"/>
      <c r="CD100" s="5" t="s">
        <v>310</v>
      </c>
      <c r="CE100" s="10" t="s">
        <v>1395</v>
      </c>
      <c r="CF100" s="5" t="s">
        <v>318</v>
      </c>
      <c r="CG100" s="10"/>
      <c r="CH100" s="5" t="s">
        <v>296</v>
      </c>
      <c r="CI100" s="10" t="s">
        <v>555</v>
      </c>
      <c r="CJ100" s="10" t="s">
        <v>264</v>
      </c>
      <c r="CK100" s="10" t="s">
        <v>1396</v>
      </c>
      <c r="CL100" s="2" t="s">
        <v>398</v>
      </c>
      <c r="CM100" s="5" t="s">
        <v>446</v>
      </c>
      <c r="CN100" s="5" t="s">
        <v>384</v>
      </c>
      <c r="CO100" s="5" t="s">
        <v>384</v>
      </c>
      <c r="CP100" s="5" t="s">
        <v>384</v>
      </c>
      <c r="CQ100" s="2" t="s">
        <v>384</v>
      </c>
      <c r="CR100" s="5" t="s">
        <v>264</v>
      </c>
      <c r="CS100" s="10" t="s">
        <v>1397</v>
      </c>
      <c r="CT100" s="5" t="s">
        <v>427</v>
      </c>
      <c r="CU100" s="5" t="s">
        <v>264</v>
      </c>
      <c r="CV100" s="5" t="s">
        <v>268</v>
      </c>
      <c r="CW100" s="5" t="s">
        <v>268</v>
      </c>
      <c r="CY100" s="10" t="s">
        <v>1398</v>
      </c>
      <c r="CZ100" s="10" t="s">
        <v>1399</v>
      </c>
      <c r="DA100" s="10"/>
      <c r="DB100" s="10" t="s">
        <v>1400</v>
      </c>
      <c r="DC100" s="5" t="s">
        <v>388</v>
      </c>
      <c r="DD100" s="10"/>
      <c r="DE100" s="10"/>
      <c r="DH100" s="5"/>
      <c r="DL100" s="10"/>
      <c r="DO100" s="10"/>
      <c r="DP100" s="5"/>
      <c r="DQ100" s="10"/>
      <c r="DR100" s="5"/>
      <c r="DS100" s="10"/>
      <c r="DT100" s="5"/>
      <c r="DU100" s="10"/>
      <c r="DV100" s="10"/>
      <c r="DW100" s="10"/>
      <c r="DX100" s="10"/>
      <c r="DY100" s="10"/>
      <c r="DZ100" s="10"/>
      <c r="EA100" s="10"/>
      <c r="EB100" s="10"/>
      <c r="EC100" s="9"/>
      <c r="ED100" s="10"/>
      <c r="EE100" s="5"/>
      <c r="EF100" s="10"/>
      <c r="EG100" s="10"/>
    </row>
    <row r="101" spans="1:140" ht="12" customHeight="1" thickBot="1">
      <c r="A101" s="2">
        <v>205</v>
      </c>
      <c r="B101" s="20">
        <v>42753.824629629627</v>
      </c>
      <c r="C101" s="2">
        <v>100</v>
      </c>
      <c r="D101" s="2">
        <v>1603</v>
      </c>
      <c r="E101" s="2" t="b">
        <v>1</v>
      </c>
      <c r="F101" s="2" t="s">
        <v>261</v>
      </c>
      <c r="G101" s="2" t="s">
        <v>262</v>
      </c>
      <c r="H101" s="3">
        <f t="shared" si="6"/>
        <v>0</v>
      </c>
      <c r="I101" s="4">
        <f t="shared" si="11"/>
        <v>0</v>
      </c>
      <c r="J101" s="4">
        <f t="shared" si="11"/>
        <v>0</v>
      </c>
      <c r="K101" s="4" t="str">
        <f t="shared" si="8"/>
        <v/>
      </c>
      <c r="L101" s="4">
        <f t="shared" si="9"/>
        <v>0</v>
      </c>
      <c r="M101" s="5" t="s">
        <v>263</v>
      </c>
      <c r="N101" s="5" t="s">
        <v>264</v>
      </c>
      <c r="O101" s="5" t="s">
        <v>264</v>
      </c>
      <c r="P101" s="5" t="s">
        <v>514</v>
      </c>
      <c r="Q101" s="5"/>
      <c r="R101" s="6" t="s">
        <v>264</v>
      </c>
      <c r="S101" s="5" t="s">
        <v>264</v>
      </c>
      <c r="T101" s="2" t="s">
        <v>286</v>
      </c>
      <c r="U101" s="6"/>
      <c r="V101" s="7"/>
      <c r="W101" s="5" t="s">
        <v>1401</v>
      </c>
      <c r="X101" s="5" t="s">
        <v>272</v>
      </c>
      <c r="Y101" s="5" t="s">
        <v>297</v>
      </c>
      <c r="Z101" s="6">
        <v>35</v>
      </c>
      <c r="AA101" s="8">
        <f t="shared" si="10"/>
        <v>30</v>
      </c>
      <c r="AB101" s="2">
        <v>33</v>
      </c>
      <c r="AC101" s="6" t="s">
        <v>274</v>
      </c>
      <c r="AD101" s="6" t="s">
        <v>274</v>
      </c>
      <c r="AE101" s="9" t="s">
        <v>275</v>
      </c>
      <c r="AG101" s="6" t="s">
        <v>284</v>
      </c>
      <c r="AI101" s="5"/>
      <c r="AJ101" s="5" t="s">
        <v>264</v>
      </c>
      <c r="AL101" s="5"/>
      <c r="AM101" s="6"/>
      <c r="AN101" s="5"/>
      <c r="AO101" s="8"/>
      <c r="AP101" s="6"/>
      <c r="AQ101" s="5"/>
      <c r="AR101" s="2" t="s">
        <v>278</v>
      </c>
      <c r="AS101" s="2" t="s">
        <v>1402</v>
      </c>
      <c r="AU101" s="2" t="s">
        <v>1403</v>
      </c>
      <c r="AV101" s="21">
        <v>15</v>
      </c>
      <c r="AW101" s="2" t="s">
        <v>264</v>
      </c>
      <c r="BC101" s="2" t="s">
        <v>294</v>
      </c>
      <c r="BE101" s="5" t="s">
        <v>346</v>
      </c>
      <c r="BF101" s="5"/>
      <c r="BH101" s="5" t="s">
        <v>317</v>
      </c>
      <c r="BI101" s="5" t="s">
        <v>413</v>
      </c>
      <c r="BJ101" s="2" t="s">
        <v>264</v>
      </c>
      <c r="BK101" s="10"/>
      <c r="BL101" s="5" t="s">
        <v>353</v>
      </c>
      <c r="BM101" s="10" t="s">
        <v>1404</v>
      </c>
      <c r="BN101" s="5" t="s">
        <v>318</v>
      </c>
      <c r="BO101" s="5" t="s">
        <v>264</v>
      </c>
      <c r="BP101" s="10"/>
      <c r="BQ101" s="5"/>
      <c r="BR101" s="5"/>
      <c r="BS101" s="10"/>
      <c r="BT101" s="5" t="s">
        <v>353</v>
      </c>
      <c r="BU101" s="5" t="s">
        <v>268</v>
      </c>
      <c r="BV101" s="10" t="s">
        <v>1405</v>
      </c>
      <c r="BW101" s="9" t="s">
        <v>425</v>
      </c>
      <c r="BZ101" s="5" t="s">
        <v>308</v>
      </c>
      <c r="CA101" s="10" t="s">
        <v>1406</v>
      </c>
      <c r="CB101" s="2" t="s">
        <v>318</v>
      </c>
      <c r="CC101" s="10"/>
      <c r="CD101" s="5" t="s">
        <v>327</v>
      </c>
      <c r="CE101" s="10" t="s">
        <v>1407</v>
      </c>
      <c r="CF101" s="5" t="s">
        <v>326</v>
      </c>
      <c r="CG101" s="10" t="s">
        <v>1408</v>
      </c>
      <c r="CH101" s="5" t="s">
        <v>398</v>
      </c>
      <c r="CI101" s="10" t="s">
        <v>1409</v>
      </c>
      <c r="CJ101" s="10" t="s">
        <v>1410</v>
      </c>
      <c r="CK101" s="10" t="s">
        <v>1411</v>
      </c>
      <c r="CL101" s="2" t="s">
        <v>372</v>
      </c>
      <c r="CM101" s="5" t="s">
        <v>383</v>
      </c>
      <c r="CN101" s="5" t="s">
        <v>384</v>
      </c>
      <c r="CO101" s="5" t="s">
        <v>385</v>
      </c>
      <c r="CP101" s="5" t="s">
        <v>384</v>
      </c>
      <c r="CQ101" s="2" t="s">
        <v>384</v>
      </c>
      <c r="CR101" s="5" t="s">
        <v>264</v>
      </c>
      <c r="CS101" s="10" t="s">
        <v>1412</v>
      </c>
      <c r="CT101" s="5" t="s">
        <v>427</v>
      </c>
      <c r="CU101" s="5" t="s">
        <v>268</v>
      </c>
      <c r="CV101" s="5" t="s">
        <v>268</v>
      </c>
      <c r="CW101" s="5" t="s">
        <v>268</v>
      </c>
      <c r="CY101" s="10" t="s">
        <v>1413</v>
      </c>
      <c r="CZ101" s="10" t="s">
        <v>1414</v>
      </c>
      <c r="DA101" s="10"/>
      <c r="DB101" s="10" t="s">
        <v>1415</v>
      </c>
      <c r="DC101" s="5" t="s">
        <v>388</v>
      </c>
      <c r="DD101" s="10" t="s">
        <v>1416</v>
      </c>
      <c r="DE101" s="10"/>
      <c r="DF101" s="2" t="s">
        <v>594</v>
      </c>
      <c r="DH101" s="5" t="s">
        <v>264</v>
      </c>
      <c r="DI101" s="2" t="s">
        <v>540</v>
      </c>
      <c r="DJ101" s="2" t="s">
        <v>264</v>
      </c>
      <c r="DL101" s="10"/>
      <c r="DM101" s="2" t="s">
        <v>1155</v>
      </c>
      <c r="DO101" s="10" t="s">
        <v>1417</v>
      </c>
      <c r="DP101" s="5" t="s">
        <v>268</v>
      </c>
      <c r="DQ101" s="10"/>
      <c r="DR101" s="5" t="s">
        <v>388</v>
      </c>
      <c r="DS101" s="10" t="s">
        <v>1418</v>
      </c>
      <c r="DT101" s="5"/>
      <c r="DU101" s="10" t="s">
        <v>1419</v>
      </c>
      <c r="DV101" s="10" t="s">
        <v>1420</v>
      </c>
      <c r="DW101" s="10" t="s">
        <v>1421</v>
      </c>
      <c r="DX101" s="10" t="s">
        <v>1422</v>
      </c>
      <c r="DY101" s="10" t="s">
        <v>1423</v>
      </c>
      <c r="DZ101" s="10" t="s">
        <v>1424</v>
      </c>
      <c r="EA101" s="10" t="s">
        <v>1425</v>
      </c>
      <c r="EB101" s="10" t="s">
        <v>1426</v>
      </c>
      <c r="EC101" s="9" t="s">
        <v>1427</v>
      </c>
      <c r="ED101" s="10"/>
      <c r="EE101" s="5" t="s">
        <v>268</v>
      </c>
      <c r="EF101" s="10" t="s">
        <v>1428</v>
      </c>
      <c r="EG101" s="10"/>
      <c r="EH101" s="2" t="s">
        <v>264</v>
      </c>
      <c r="EJ101" s="2" t="s">
        <v>742</v>
      </c>
    </row>
    <row r="102" spans="1:140" ht="12" customHeight="1" thickBot="1">
      <c r="A102" s="2">
        <v>206</v>
      </c>
      <c r="B102" s="20">
        <v>42753.841979166667</v>
      </c>
      <c r="C102" s="2">
        <v>100</v>
      </c>
      <c r="D102" s="2">
        <v>1618</v>
      </c>
      <c r="E102" s="2" t="b">
        <v>1</v>
      </c>
      <c r="F102" s="2" t="s">
        <v>261</v>
      </c>
      <c r="G102" s="2" t="s">
        <v>262</v>
      </c>
      <c r="H102" s="3">
        <f t="shared" si="6"/>
        <v>0</v>
      </c>
      <c r="I102" s="4">
        <f t="shared" si="11"/>
        <v>0</v>
      </c>
      <c r="J102" s="4">
        <f t="shared" si="11"/>
        <v>0</v>
      </c>
      <c r="K102" s="4" t="str">
        <f t="shared" si="8"/>
        <v/>
      </c>
      <c r="L102" s="4">
        <f t="shared" si="9"/>
        <v>0</v>
      </c>
      <c r="M102" s="5" t="s">
        <v>270</v>
      </c>
      <c r="N102" s="5" t="s">
        <v>264</v>
      </c>
      <c r="O102" s="5" t="s">
        <v>264</v>
      </c>
      <c r="P102" s="5" t="s">
        <v>267</v>
      </c>
      <c r="Q102" s="5"/>
      <c r="R102" s="6" t="s">
        <v>264</v>
      </c>
      <c r="S102" s="5" t="s">
        <v>268</v>
      </c>
      <c r="U102" s="6"/>
      <c r="V102" s="7"/>
      <c r="W102" s="5"/>
      <c r="X102" s="5" t="s">
        <v>361</v>
      </c>
      <c r="Y102" s="5" t="s">
        <v>273</v>
      </c>
      <c r="Z102" s="6">
        <v>32</v>
      </c>
      <c r="AA102" s="8">
        <f t="shared" si="10"/>
        <v>30</v>
      </c>
      <c r="AC102" s="6" t="s">
        <v>291</v>
      </c>
      <c r="AD102" s="6"/>
      <c r="AE102" s="9" t="s">
        <v>275</v>
      </c>
      <c r="AG102" s="6" t="s">
        <v>284</v>
      </c>
      <c r="AI102" s="5"/>
      <c r="AJ102" s="5" t="s">
        <v>268</v>
      </c>
      <c r="AL102" s="5" t="s">
        <v>264</v>
      </c>
      <c r="AM102" s="6">
        <v>3</v>
      </c>
      <c r="AN102" s="5" t="s">
        <v>264</v>
      </c>
      <c r="AO102" s="8" t="s">
        <v>1429</v>
      </c>
      <c r="AP102" s="6" t="s">
        <v>303</v>
      </c>
      <c r="AQ102" s="5"/>
      <c r="AR102" s="2" t="s">
        <v>264</v>
      </c>
      <c r="AV102" s="18"/>
      <c r="AW102" s="2" t="s">
        <v>264</v>
      </c>
      <c r="BC102" s="2" t="s">
        <v>294</v>
      </c>
      <c r="BE102" s="5" t="s">
        <v>295</v>
      </c>
      <c r="BF102" s="5"/>
      <c r="BH102" s="5" t="s">
        <v>268</v>
      </c>
      <c r="BI102" s="5"/>
      <c r="BK102" s="10"/>
      <c r="BL102" s="5" t="s">
        <v>318</v>
      </c>
      <c r="BM102" s="10"/>
      <c r="BN102" s="5" t="s">
        <v>353</v>
      </c>
      <c r="BO102" s="5" t="s">
        <v>268</v>
      </c>
      <c r="BP102" s="27" t="s">
        <v>1430</v>
      </c>
      <c r="BQ102" s="5" t="s">
        <v>318</v>
      </c>
      <c r="BR102" s="5" t="s">
        <v>268</v>
      </c>
      <c r="BS102" s="27" t="s">
        <v>1431</v>
      </c>
      <c r="BT102" s="5" t="s">
        <v>353</v>
      </c>
      <c r="BU102" s="5" t="s">
        <v>268</v>
      </c>
      <c r="BV102" s="10" t="s">
        <v>1432</v>
      </c>
      <c r="BW102" s="9" t="s">
        <v>419</v>
      </c>
      <c r="BX102" s="2" t="s">
        <v>1433</v>
      </c>
      <c r="BZ102" s="5" t="s">
        <v>308</v>
      </c>
      <c r="CA102" s="10" t="s">
        <v>1434</v>
      </c>
      <c r="CB102" s="2" t="s">
        <v>318</v>
      </c>
      <c r="CC102" s="10"/>
      <c r="CD102" s="5" t="s">
        <v>310</v>
      </c>
      <c r="CE102" s="10" t="s">
        <v>1435</v>
      </c>
      <c r="CF102" s="5" t="s">
        <v>309</v>
      </c>
      <c r="CG102" s="10" t="s">
        <v>1436</v>
      </c>
      <c r="CH102" s="5" t="s">
        <v>318</v>
      </c>
      <c r="CI102" s="10"/>
      <c r="CJ102" s="10" t="s">
        <v>1437</v>
      </c>
      <c r="CK102" s="10" t="s">
        <v>1438</v>
      </c>
      <c r="CL102" s="2" t="s">
        <v>353</v>
      </c>
      <c r="CM102" s="5" t="s">
        <v>383</v>
      </c>
      <c r="CN102" s="5" t="s">
        <v>385</v>
      </c>
      <c r="CO102" s="5" t="s">
        <v>386</v>
      </c>
      <c r="CP102" s="5" t="s">
        <v>385</v>
      </c>
      <c r="CQ102" s="2" t="s">
        <v>386</v>
      </c>
      <c r="CR102" s="5" t="s">
        <v>264</v>
      </c>
      <c r="CS102" s="10" t="s">
        <v>1439</v>
      </c>
      <c r="CT102" s="5" t="s">
        <v>268</v>
      </c>
      <c r="CU102" s="5"/>
      <c r="CV102" s="5" t="s">
        <v>268</v>
      </c>
      <c r="CW102" s="5" t="s">
        <v>268</v>
      </c>
      <c r="CY102" s="27" t="s">
        <v>1440</v>
      </c>
      <c r="CZ102" s="27" t="s">
        <v>1441</v>
      </c>
      <c r="DA102" s="10" t="s">
        <v>1442</v>
      </c>
      <c r="DB102" s="10" t="s">
        <v>1443</v>
      </c>
      <c r="DC102" s="5" t="s">
        <v>392</v>
      </c>
      <c r="DD102" s="10" t="s">
        <v>1444</v>
      </c>
      <c r="DE102" s="10"/>
      <c r="DH102" s="5"/>
      <c r="DL102" s="10"/>
      <c r="DO102" s="10" t="s">
        <v>1445</v>
      </c>
      <c r="DP102" s="5" t="s">
        <v>264</v>
      </c>
      <c r="DQ102" s="10" t="s">
        <v>1446</v>
      </c>
      <c r="DR102" s="5" t="s">
        <v>392</v>
      </c>
      <c r="DS102" s="10" t="s">
        <v>1447</v>
      </c>
      <c r="DT102" s="5" t="s">
        <v>388</v>
      </c>
      <c r="DU102" s="10" t="s">
        <v>1448</v>
      </c>
      <c r="DV102" s="10" t="s">
        <v>1449</v>
      </c>
      <c r="DW102" s="10" t="s">
        <v>1450</v>
      </c>
      <c r="DX102" s="27" t="s">
        <v>1451</v>
      </c>
      <c r="DY102" s="10" t="s">
        <v>1452</v>
      </c>
      <c r="DZ102" s="10" t="s">
        <v>1453</v>
      </c>
      <c r="EA102" s="10" t="s">
        <v>1454</v>
      </c>
      <c r="EB102" s="10" t="s">
        <v>1455</v>
      </c>
      <c r="EC102" s="9" t="s">
        <v>1456</v>
      </c>
      <c r="ED102" s="10"/>
      <c r="EE102" s="5" t="s">
        <v>264</v>
      </c>
      <c r="EF102" s="10"/>
      <c r="EG102" s="10" t="s">
        <v>1457</v>
      </c>
      <c r="EH102" s="2" t="s">
        <v>264</v>
      </c>
      <c r="EI102" s="2" t="s">
        <v>458</v>
      </c>
      <c r="EJ102" s="2" t="s">
        <v>742</v>
      </c>
    </row>
    <row r="103" spans="1:140" ht="12" customHeight="1" thickBot="1">
      <c r="A103" s="2">
        <v>207</v>
      </c>
      <c r="B103" s="20">
        <v>42601.295057870368</v>
      </c>
      <c r="C103" s="2">
        <v>100</v>
      </c>
      <c r="D103" s="2">
        <v>1632</v>
      </c>
      <c r="E103" s="2" t="b">
        <v>1</v>
      </c>
      <c r="F103" s="2" t="s">
        <v>261</v>
      </c>
      <c r="G103" s="2" t="s">
        <v>262</v>
      </c>
      <c r="H103" s="3">
        <f t="shared" si="6"/>
        <v>0</v>
      </c>
      <c r="I103" s="4">
        <f t="shared" si="11"/>
        <v>0</v>
      </c>
      <c r="J103" s="4">
        <f t="shared" si="11"/>
        <v>0</v>
      </c>
      <c r="K103" s="4" t="str">
        <f t="shared" si="8"/>
        <v/>
      </c>
      <c r="L103" s="4">
        <f t="shared" si="9"/>
        <v>0</v>
      </c>
      <c r="M103" s="5" t="s">
        <v>263</v>
      </c>
      <c r="N103" s="5" t="s">
        <v>264</v>
      </c>
      <c r="O103" s="5" t="s">
        <v>264</v>
      </c>
      <c r="P103" s="5" t="s">
        <v>267</v>
      </c>
      <c r="Q103" s="5"/>
      <c r="R103" s="6" t="s">
        <v>264</v>
      </c>
      <c r="S103" s="5" t="s">
        <v>264</v>
      </c>
      <c r="T103" s="2" t="s">
        <v>286</v>
      </c>
      <c r="U103" s="6"/>
      <c r="V103" s="7"/>
      <c r="W103" s="5" t="s">
        <v>1458</v>
      </c>
      <c r="X103" s="5" t="s">
        <v>333</v>
      </c>
      <c r="Y103" s="5" t="s">
        <v>273</v>
      </c>
      <c r="Z103" s="6">
        <v>34</v>
      </c>
      <c r="AA103" s="8">
        <f t="shared" si="10"/>
        <v>30</v>
      </c>
      <c r="AB103" s="2">
        <v>29</v>
      </c>
      <c r="AC103" s="6" t="s">
        <v>334</v>
      </c>
      <c r="AD103" s="6" t="s">
        <v>334</v>
      </c>
      <c r="AE103" s="9" t="s">
        <v>1459</v>
      </c>
      <c r="AG103" s="6" t="s">
        <v>284</v>
      </c>
      <c r="AI103" s="5"/>
      <c r="AJ103" s="5" t="s">
        <v>264</v>
      </c>
      <c r="AL103" s="5"/>
      <c r="AM103" s="6"/>
      <c r="AN103" s="5"/>
      <c r="AO103" s="8"/>
      <c r="AP103" s="6"/>
      <c r="AQ103" s="5"/>
      <c r="AR103" s="2" t="s">
        <v>264</v>
      </c>
      <c r="AV103" s="18"/>
      <c r="AW103" s="2" t="s">
        <v>264</v>
      </c>
      <c r="BC103" s="2" t="s">
        <v>294</v>
      </c>
      <c r="BE103" s="5" t="s">
        <v>316</v>
      </c>
      <c r="BF103" s="5"/>
      <c r="BH103" s="5" t="s">
        <v>268</v>
      </c>
      <c r="BI103" s="5"/>
      <c r="BK103" s="10"/>
      <c r="BL103" s="5" t="s">
        <v>372</v>
      </c>
      <c r="BM103" s="10" t="s">
        <v>1460</v>
      </c>
      <c r="BN103" s="5" t="s">
        <v>372</v>
      </c>
      <c r="BO103" s="5" t="s">
        <v>264</v>
      </c>
      <c r="BP103" s="10"/>
      <c r="BQ103" s="5"/>
      <c r="BR103" s="5"/>
      <c r="BS103" s="10"/>
      <c r="BT103" s="5" t="s">
        <v>372</v>
      </c>
      <c r="BU103" s="5" t="s">
        <v>264</v>
      </c>
      <c r="BV103" s="10"/>
      <c r="BW103" s="9" t="s">
        <v>307</v>
      </c>
      <c r="BX103" s="2" t="s">
        <v>1461</v>
      </c>
      <c r="BZ103" s="5" t="s">
        <v>494</v>
      </c>
      <c r="CA103" s="10"/>
      <c r="CB103" s="2" t="s">
        <v>318</v>
      </c>
      <c r="CC103" s="10"/>
      <c r="CD103" s="5" t="s">
        <v>327</v>
      </c>
      <c r="CE103" s="10" t="s">
        <v>1462</v>
      </c>
      <c r="CF103" s="5" t="s">
        <v>326</v>
      </c>
      <c r="CG103" s="10" t="s">
        <v>1463</v>
      </c>
      <c r="CH103" s="5" t="s">
        <v>413</v>
      </c>
      <c r="CI103" s="10" t="s">
        <v>1464</v>
      </c>
      <c r="CJ103" s="10" t="s">
        <v>268</v>
      </c>
      <c r="CK103" s="10" t="s">
        <v>1465</v>
      </c>
      <c r="CL103" s="2" t="s">
        <v>318</v>
      </c>
      <c r="CM103" s="5" t="s">
        <v>383</v>
      </c>
      <c r="CN103" s="5" t="s">
        <v>385</v>
      </c>
      <c r="CO103" s="5" t="s">
        <v>385</v>
      </c>
      <c r="CP103" s="5" t="s">
        <v>386</v>
      </c>
      <c r="CQ103" s="2" t="s">
        <v>385</v>
      </c>
      <c r="CR103" s="5" t="s">
        <v>264</v>
      </c>
      <c r="CS103" s="10" t="s">
        <v>1466</v>
      </c>
      <c r="CT103" s="5" t="s">
        <v>268</v>
      </c>
      <c r="CU103" s="5"/>
      <c r="CV103" s="5" t="s">
        <v>268</v>
      </c>
      <c r="CW103" s="5" t="s">
        <v>268</v>
      </c>
      <c r="CY103" s="10" t="s">
        <v>1467</v>
      </c>
      <c r="CZ103" s="10" t="s">
        <v>1468</v>
      </c>
      <c r="DA103" s="10"/>
      <c r="DB103" s="10" t="s">
        <v>1469</v>
      </c>
      <c r="DC103" s="5" t="s">
        <v>388</v>
      </c>
      <c r="DD103" s="27" t="s">
        <v>1470</v>
      </c>
      <c r="DE103" s="10"/>
      <c r="DF103" s="2" t="s">
        <v>539</v>
      </c>
      <c r="DH103" s="5" t="s">
        <v>264</v>
      </c>
      <c r="DI103" s="2" t="s">
        <v>390</v>
      </c>
      <c r="DL103" s="10"/>
      <c r="DM103" s="2" t="s">
        <v>595</v>
      </c>
      <c r="DO103" s="10" t="s">
        <v>1471</v>
      </c>
      <c r="DP103" s="5" t="s">
        <v>264</v>
      </c>
      <c r="DQ103" s="10" t="s">
        <v>1472</v>
      </c>
      <c r="DR103" s="5" t="s">
        <v>388</v>
      </c>
      <c r="DS103" s="10" t="s">
        <v>1473</v>
      </c>
      <c r="DT103" s="5" t="s">
        <v>388</v>
      </c>
      <c r="DU103" s="10" t="s">
        <v>1474</v>
      </c>
      <c r="DV103" s="10" t="s">
        <v>1475</v>
      </c>
      <c r="DW103" s="10" t="s">
        <v>1476</v>
      </c>
      <c r="DX103" s="10" t="s">
        <v>1477</v>
      </c>
      <c r="DY103" s="10" t="s">
        <v>1478</v>
      </c>
      <c r="DZ103" s="10" t="s">
        <v>1479</v>
      </c>
      <c r="EA103" s="10" t="s">
        <v>1480</v>
      </c>
      <c r="EB103" s="10" t="s">
        <v>1481</v>
      </c>
      <c r="EC103" s="9" t="s">
        <v>1482</v>
      </c>
      <c r="ED103" s="10"/>
      <c r="EE103" s="5" t="s">
        <v>264</v>
      </c>
      <c r="EF103" s="10"/>
      <c r="EG103" s="27" t="s">
        <v>1483</v>
      </c>
      <c r="EH103" s="2" t="s">
        <v>264</v>
      </c>
      <c r="EJ103" s="2" t="s">
        <v>742</v>
      </c>
    </row>
    <row r="104" spans="1:140" ht="12" customHeight="1" thickBot="1">
      <c r="A104" s="2">
        <v>208</v>
      </c>
      <c r="B104" s="20">
        <v>42688.677997685183</v>
      </c>
      <c r="C104" s="2">
        <v>100</v>
      </c>
      <c r="D104" s="2">
        <v>1673</v>
      </c>
      <c r="E104" s="2" t="b">
        <v>1</v>
      </c>
      <c r="F104" s="2" t="s">
        <v>261</v>
      </c>
      <c r="G104" s="2" t="s">
        <v>262</v>
      </c>
      <c r="H104" s="3">
        <f t="shared" si="6"/>
        <v>0</v>
      </c>
      <c r="I104" s="4">
        <f t="shared" si="11"/>
        <v>0</v>
      </c>
      <c r="J104" s="4">
        <f t="shared" si="11"/>
        <v>0</v>
      </c>
      <c r="K104" s="4" t="str">
        <f t="shared" si="8"/>
        <v/>
      </c>
      <c r="L104" s="4">
        <f t="shared" si="9"/>
        <v>0</v>
      </c>
      <c r="M104" s="5" t="s">
        <v>270</v>
      </c>
      <c r="N104" s="5" t="s">
        <v>264</v>
      </c>
      <c r="O104" s="5" t="s">
        <v>264</v>
      </c>
      <c r="P104" s="5" t="s">
        <v>267</v>
      </c>
      <c r="Q104" s="5"/>
      <c r="R104" s="6" t="s">
        <v>264</v>
      </c>
      <c r="S104" s="5" t="s">
        <v>268</v>
      </c>
      <c r="U104" s="6"/>
      <c r="V104" s="7"/>
      <c r="W104" s="5"/>
      <c r="X104" s="5" t="s">
        <v>361</v>
      </c>
      <c r="Y104" s="5" t="s">
        <v>273</v>
      </c>
      <c r="Z104" s="6">
        <v>28</v>
      </c>
      <c r="AA104" s="8">
        <f t="shared" si="10"/>
        <v>20</v>
      </c>
      <c r="AC104" s="6" t="s">
        <v>291</v>
      </c>
      <c r="AD104" s="6"/>
      <c r="AE104" s="9" t="s">
        <v>275</v>
      </c>
      <c r="AG104" s="6" t="s">
        <v>284</v>
      </c>
      <c r="AI104" s="5"/>
      <c r="AJ104" s="5" t="s">
        <v>268</v>
      </c>
      <c r="AL104" s="5" t="s">
        <v>264</v>
      </c>
      <c r="AM104" s="6">
        <v>2</v>
      </c>
      <c r="AN104" s="5" t="s">
        <v>264</v>
      </c>
      <c r="AO104" s="23" t="s">
        <v>1484</v>
      </c>
      <c r="AP104" s="6" t="s">
        <v>411</v>
      </c>
      <c r="AQ104" s="5"/>
      <c r="AR104" s="2" t="s">
        <v>264</v>
      </c>
      <c r="AV104" s="18"/>
      <c r="AW104" s="2" t="s">
        <v>264</v>
      </c>
      <c r="BC104" s="2" t="s">
        <v>294</v>
      </c>
      <c r="BE104" s="5" t="s">
        <v>346</v>
      </c>
      <c r="BF104" s="5"/>
      <c r="BH104" s="5" t="s">
        <v>281</v>
      </c>
      <c r="BI104" s="5" t="s">
        <v>318</v>
      </c>
      <c r="BJ104" s="2" t="s">
        <v>268</v>
      </c>
      <c r="BK104" s="10"/>
      <c r="BL104" s="5" t="s">
        <v>296</v>
      </c>
      <c r="BM104" s="10" t="s">
        <v>415</v>
      </c>
      <c r="BN104" s="5" t="s">
        <v>318</v>
      </c>
      <c r="BO104" s="5" t="s">
        <v>268</v>
      </c>
      <c r="BP104" s="10"/>
      <c r="BQ104" s="5" t="s">
        <v>353</v>
      </c>
      <c r="BR104" s="5" t="s">
        <v>264</v>
      </c>
      <c r="BS104" s="10"/>
      <c r="BT104" s="5" t="s">
        <v>353</v>
      </c>
      <c r="BU104" s="5" t="s">
        <v>268</v>
      </c>
      <c r="BV104" s="10" t="s">
        <v>1485</v>
      </c>
      <c r="BW104" s="9" t="s">
        <v>425</v>
      </c>
      <c r="BZ104" s="5" t="s">
        <v>351</v>
      </c>
      <c r="CA104" s="10"/>
      <c r="CB104" s="2" t="s">
        <v>318</v>
      </c>
      <c r="CC104" s="10"/>
      <c r="CD104" s="5" t="s">
        <v>327</v>
      </c>
      <c r="CE104" s="10"/>
      <c r="CF104" s="5" t="s">
        <v>309</v>
      </c>
      <c r="CG104" s="10"/>
      <c r="CH104" s="5" t="s">
        <v>296</v>
      </c>
      <c r="CI104" s="10"/>
      <c r="CJ104" s="10" t="s">
        <v>318</v>
      </c>
      <c r="CK104" s="10" t="s">
        <v>1486</v>
      </c>
      <c r="CL104" s="2" t="s">
        <v>353</v>
      </c>
      <c r="CM104" s="5" t="s">
        <v>446</v>
      </c>
      <c r="CN104" s="5" t="s">
        <v>384</v>
      </c>
      <c r="CO104" s="5" t="s">
        <v>426</v>
      </c>
      <c r="CP104" s="5" t="s">
        <v>384</v>
      </c>
      <c r="CQ104" s="2" t="s">
        <v>384</v>
      </c>
      <c r="CR104" s="5" t="s">
        <v>268</v>
      </c>
      <c r="CS104" s="10"/>
      <c r="CT104" s="5" t="s">
        <v>268</v>
      </c>
      <c r="CU104" s="5"/>
      <c r="CV104" s="5" t="s">
        <v>268</v>
      </c>
      <c r="CW104" s="5" t="s">
        <v>268</v>
      </c>
      <c r="CY104" s="10" t="s">
        <v>1487</v>
      </c>
      <c r="CZ104" s="10" t="s">
        <v>1488</v>
      </c>
      <c r="DA104" s="10" t="s">
        <v>1489</v>
      </c>
      <c r="DB104" s="10" t="s">
        <v>1490</v>
      </c>
      <c r="DC104" s="5" t="s">
        <v>392</v>
      </c>
      <c r="DD104" s="10" t="s">
        <v>1491</v>
      </c>
      <c r="DE104" s="10"/>
      <c r="DH104" s="5"/>
      <c r="DL104" s="10"/>
      <c r="DO104" s="10" t="s">
        <v>1492</v>
      </c>
      <c r="DP104" s="5" t="s">
        <v>264</v>
      </c>
      <c r="DQ104" s="10" t="s">
        <v>1493</v>
      </c>
      <c r="DR104" s="5" t="s">
        <v>392</v>
      </c>
      <c r="DS104" s="10" t="s">
        <v>1494</v>
      </c>
      <c r="DT104" s="5" t="s">
        <v>392</v>
      </c>
      <c r="DU104" s="10"/>
      <c r="DV104" s="10" t="s">
        <v>1495</v>
      </c>
      <c r="DW104" s="10" t="s">
        <v>1496</v>
      </c>
      <c r="DX104" s="10" t="s">
        <v>1497</v>
      </c>
      <c r="DY104" s="10" t="s">
        <v>1498</v>
      </c>
      <c r="DZ104" s="10"/>
      <c r="EA104" s="10" t="s">
        <v>1499</v>
      </c>
      <c r="EB104" s="10"/>
      <c r="EC104" s="9" t="s">
        <v>602</v>
      </c>
      <c r="ED104" s="10"/>
      <c r="EE104" s="5" t="s">
        <v>264</v>
      </c>
      <c r="EF104" s="10"/>
      <c r="EG104" s="10"/>
      <c r="EH104" s="2" t="s">
        <v>264</v>
      </c>
      <c r="EI104" s="2" t="s">
        <v>458</v>
      </c>
    </row>
    <row r="105" spans="1:140" ht="12" customHeight="1" thickBot="1">
      <c r="A105" s="2">
        <v>209</v>
      </c>
      <c r="B105" s="20">
        <v>42689.313958333332</v>
      </c>
      <c r="C105" s="2">
        <v>99</v>
      </c>
      <c r="D105" s="2">
        <v>1683</v>
      </c>
      <c r="E105" s="2" t="b">
        <v>0</v>
      </c>
      <c r="F105" s="2" t="s">
        <v>261</v>
      </c>
      <c r="G105" s="2" t="s">
        <v>262</v>
      </c>
      <c r="H105" s="3">
        <f t="shared" si="6"/>
        <v>0</v>
      </c>
      <c r="I105" s="4">
        <f t="shared" si="11"/>
        <v>0</v>
      </c>
      <c r="J105" s="4">
        <f t="shared" si="11"/>
        <v>0</v>
      </c>
      <c r="K105" s="4" t="str">
        <f t="shared" si="8"/>
        <v/>
      </c>
      <c r="L105" s="4">
        <f t="shared" si="9"/>
        <v>0</v>
      </c>
      <c r="M105" s="5" t="s">
        <v>263</v>
      </c>
      <c r="N105" s="5" t="s">
        <v>264</v>
      </c>
      <c r="O105" s="5" t="s">
        <v>264</v>
      </c>
      <c r="P105" s="5" t="s">
        <v>267</v>
      </c>
      <c r="Q105" s="5"/>
      <c r="R105" s="6" t="s">
        <v>264</v>
      </c>
      <c r="S105" s="5" t="s">
        <v>268</v>
      </c>
      <c r="U105" s="6"/>
      <c r="V105" s="7"/>
      <c r="W105" s="5"/>
      <c r="X105" s="5" t="s">
        <v>269</v>
      </c>
      <c r="Y105" s="5" t="s">
        <v>273</v>
      </c>
      <c r="Z105" s="6">
        <v>45</v>
      </c>
      <c r="AA105" s="8">
        <f t="shared" si="10"/>
        <v>40</v>
      </c>
      <c r="AB105" s="2" t="s">
        <v>1500</v>
      </c>
      <c r="AC105" s="6" t="s">
        <v>291</v>
      </c>
      <c r="AD105" s="6" t="s">
        <v>291</v>
      </c>
      <c r="AE105" s="9" t="s">
        <v>275</v>
      </c>
      <c r="AG105" s="6" t="s">
        <v>489</v>
      </c>
      <c r="AI105" s="5" t="s">
        <v>264</v>
      </c>
      <c r="AJ105" s="5" t="s">
        <v>268</v>
      </c>
      <c r="AL105" s="5" t="s">
        <v>268</v>
      </c>
      <c r="AM105" s="6">
        <v>1</v>
      </c>
      <c r="AN105" s="5" t="s">
        <v>268</v>
      </c>
      <c r="AO105" s="8"/>
      <c r="AP105" s="6" t="s">
        <v>293</v>
      </c>
      <c r="AQ105" s="5" t="s">
        <v>411</v>
      </c>
      <c r="AR105" s="2" t="s">
        <v>264</v>
      </c>
      <c r="AV105" s="18"/>
      <c r="AW105" s="2" t="s">
        <v>268</v>
      </c>
      <c r="AX105" s="2">
        <v>2013</v>
      </c>
      <c r="AY105" s="2">
        <v>21</v>
      </c>
      <c r="AZ105" s="2" t="s">
        <v>1501</v>
      </c>
      <c r="BA105" s="2" t="s">
        <v>315</v>
      </c>
      <c r="BC105" s="2" t="s">
        <v>1502</v>
      </c>
      <c r="BE105" s="5" t="s">
        <v>295</v>
      </c>
      <c r="BF105" s="5" t="s">
        <v>268</v>
      </c>
      <c r="BH105" s="5" t="s">
        <v>281</v>
      </c>
      <c r="BI105" s="5" t="s">
        <v>413</v>
      </c>
      <c r="BJ105" s="2" t="s">
        <v>268</v>
      </c>
      <c r="BK105" s="10" t="s">
        <v>1503</v>
      </c>
      <c r="BL105" s="5" t="s">
        <v>296</v>
      </c>
      <c r="BM105" s="10" t="s">
        <v>1504</v>
      </c>
      <c r="BN105" s="5" t="s">
        <v>413</v>
      </c>
      <c r="BO105" s="5" t="s">
        <v>264</v>
      </c>
      <c r="BP105" s="10"/>
      <c r="BQ105" s="5"/>
      <c r="BR105" s="5"/>
      <c r="BS105" s="10"/>
      <c r="BT105" s="5" t="s">
        <v>296</v>
      </c>
      <c r="BU105" s="5" t="s">
        <v>268</v>
      </c>
      <c r="BV105" s="10" t="s">
        <v>1505</v>
      </c>
      <c r="BW105" s="9" t="s">
        <v>1506</v>
      </c>
      <c r="BZ105" s="5" t="s">
        <v>308</v>
      </c>
      <c r="CA105" s="10"/>
      <c r="CB105" s="2" t="s">
        <v>326</v>
      </c>
      <c r="CC105" s="10" t="s">
        <v>1507</v>
      </c>
      <c r="CD105" s="5" t="s">
        <v>310</v>
      </c>
      <c r="CE105" s="10" t="s">
        <v>1508</v>
      </c>
      <c r="CF105" s="5" t="s">
        <v>309</v>
      </c>
      <c r="CG105" s="10"/>
      <c r="CH105" s="5" t="s">
        <v>353</v>
      </c>
      <c r="CI105" s="10" t="s">
        <v>1509</v>
      </c>
      <c r="CJ105" s="10" t="s">
        <v>268</v>
      </c>
      <c r="CK105" s="10" t="s">
        <v>1510</v>
      </c>
      <c r="CL105" s="2" t="s">
        <v>353</v>
      </c>
      <c r="CM105" s="5" t="s">
        <v>383</v>
      </c>
      <c r="CN105" s="5" t="s">
        <v>385</v>
      </c>
      <c r="CO105" s="5" t="s">
        <v>385</v>
      </c>
      <c r="CP105" s="5" t="s">
        <v>384</v>
      </c>
      <c r="CQ105" s="2" t="s">
        <v>386</v>
      </c>
      <c r="CR105" s="5" t="s">
        <v>264</v>
      </c>
      <c r="CS105" s="10" t="s">
        <v>1511</v>
      </c>
      <c r="CT105" s="5" t="s">
        <v>268</v>
      </c>
      <c r="CU105" s="5"/>
      <c r="CV105" s="5" t="s">
        <v>264</v>
      </c>
      <c r="CW105" s="5" t="s">
        <v>264</v>
      </c>
      <c r="CY105" s="10" t="s">
        <v>1512</v>
      </c>
      <c r="CZ105" s="10" t="s">
        <v>1513</v>
      </c>
      <c r="DA105" s="10"/>
      <c r="DB105" s="10"/>
      <c r="DC105" s="5" t="s">
        <v>388</v>
      </c>
      <c r="DD105" s="10"/>
      <c r="DE105" s="10" t="s">
        <v>1514</v>
      </c>
      <c r="DH105" s="5"/>
      <c r="DL105" s="10"/>
      <c r="DO105" s="10" t="s">
        <v>1515</v>
      </c>
      <c r="DP105" s="5" t="s">
        <v>264</v>
      </c>
      <c r="DQ105" s="10" t="s">
        <v>1516</v>
      </c>
      <c r="DR105" s="5" t="s">
        <v>392</v>
      </c>
      <c r="DS105" s="10" t="s">
        <v>1517</v>
      </c>
      <c r="DT105" s="5" t="s">
        <v>388</v>
      </c>
      <c r="DU105" s="10" t="s">
        <v>1518</v>
      </c>
      <c r="DV105" s="10" t="s">
        <v>1519</v>
      </c>
      <c r="DW105" s="10" t="s">
        <v>1520</v>
      </c>
      <c r="DX105" s="10" t="s">
        <v>1521</v>
      </c>
      <c r="DY105" s="10" t="s">
        <v>1522</v>
      </c>
      <c r="DZ105" s="10"/>
      <c r="EA105" s="10" t="s">
        <v>1523</v>
      </c>
      <c r="EB105" s="10" t="s">
        <v>1524</v>
      </c>
      <c r="EC105" s="9" t="s">
        <v>1525</v>
      </c>
      <c r="ED105" s="10"/>
      <c r="EE105" s="5" t="s">
        <v>264</v>
      </c>
      <c r="EF105" s="10"/>
      <c r="EG105" s="10"/>
      <c r="EH105" s="2" t="s">
        <v>264</v>
      </c>
      <c r="EJ105" s="2" t="s">
        <v>742</v>
      </c>
    </row>
    <row r="106" spans="1:140" ht="12" customHeight="1" thickBot="1">
      <c r="A106" s="2">
        <v>210</v>
      </c>
      <c r="B106" s="20">
        <v>42875.833356481482</v>
      </c>
      <c r="C106" s="2">
        <v>100</v>
      </c>
      <c r="D106" s="2">
        <v>1706</v>
      </c>
      <c r="E106" s="2" t="b">
        <v>1</v>
      </c>
      <c r="F106" s="2" t="s">
        <v>261</v>
      </c>
      <c r="G106" s="2" t="s">
        <v>262</v>
      </c>
      <c r="H106" s="3">
        <f t="shared" si="6"/>
        <v>0</v>
      </c>
      <c r="I106" s="4">
        <f t="shared" si="11"/>
        <v>0</v>
      </c>
      <c r="J106" s="4">
        <f t="shared" si="11"/>
        <v>0</v>
      </c>
      <c r="K106" s="4" t="str">
        <f t="shared" si="8"/>
        <v/>
      </c>
      <c r="L106" s="4">
        <f t="shared" si="9"/>
        <v>0</v>
      </c>
      <c r="M106" s="5" t="s">
        <v>270</v>
      </c>
      <c r="N106" s="5" t="s">
        <v>264</v>
      </c>
      <c r="O106" s="5" t="s">
        <v>264</v>
      </c>
      <c r="P106" s="5" t="s">
        <v>267</v>
      </c>
      <c r="Q106" s="5"/>
      <c r="R106" s="6" t="s">
        <v>264</v>
      </c>
      <c r="S106" s="5" t="s">
        <v>268</v>
      </c>
      <c r="U106" s="6"/>
      <c r="V106" s="7"/>
      <c r="W106" s="5"/>
      <c r="X106" s="5" t="s">
        <v>692</v>
      </c>
      <c r="Y106" s="5" t="s">
        <v>273</v>
      </c>
      <c r="Z106" s="6">
        <v>52</v>
      </c>
      <c r="AA106" s="8">
        <f t="shared" si="10"/>
        <v>50</v>
      </c>
      <c r="AC106" s="6" t="s">
        <v>291</v>
      </c>
      <c r="AD106" s="6"/>
      <c r="AE106" s="9" t="s">
        <v>275</v>
      </c>
      <c r="AG106" s="6" t="s">
        <v>284</v>
      </c>
      <c r="AI106" s="5"/>
      <c r="AJ106" s="5" t="s">
        <v>268</v>
      </c>
      <c r="AL106" s="5" t="s">
        <v>264</v>
      </c>
      <c r="AM106" s="6">
        <v>4</v>
      </c>
      <c r="AN106" s="5" t="s">
        <v>268</v>
      </c>
      <c r="AO106" s="8"/>
      <c r="AP106" s="6" t="s">
        <v>313</v>
      </c>
      <c r="AQ106" s="5"/>
      <c r="AR106" s="2" t="s">
        <v>264</v>
      </c>
      <c r="AV106" s="18"/>
      <c r="AW106" s="2" t="s">
        <v>264</v>
      </c>
      <c r="BC106" s="2" t="s">
        <v>279</v>
      </c>
      <c r="BD106" s="2" t="s">
        <v>1526</v>
      </c>
      <c r="BE106" s="5" t="s">
        <v>280</v>
      </c>
      <c r="BF106" s="5"/>
      <c r="BH106" s="5" t="s">
        <v>281</v>
      </c>
      <c r="BI106" s="5" t="s">
        <v>413</v>
      </c>
      <c r="BJ106" s="2" t="s">
        <v>268</v>
      </c>
      <c r="BK106" s="10" t="s">
        <v>1527</v>
      </c>
      <c r="BL106" s="5" t="s">
        <v>296</v>
      </c>
      <c r="BM106" s="10" t="s">
        <v>415</v>
      </c>
      <c r="BN106" s="5" t="s">
        <v>413</v>
      </c>
      <c r="BO106" s="5" t="s">
        <v>264</v>
      </c>
      <c r="BP106" s="10"/>
      <c r="BQ106" s="5"/>
      <c r="BR106" s="5"/>
      <c r="BS106" s="10"/>
      <c r="BT106" s="5" t="s">
        <v>296</v>
      </c>
      <c r="BU106" s="5" t="s">
        <v>268</v>
      </c>
      <c r="BV106" s="10" t="s">
        <v>545</v>
      </c>
      <c r="BW106" s="9" t="s">
        <v>439</v>
      </c>
      <c r="BZ106" s="5" t="s">
        <v>494</v>
      </c>
      <c r="CA106" s="10"/>
      <c r="CB106" s="2" t="s">
        <v>318</v>
      </c>
      <c r="CC106" s="10"/>
      <c r="CD106" s="5" t="s">
        <v>310</v>
      </c>
      <c r="CE106" s="10" t="s">
        <v>1528</v>
      </c>
      <c r="CF106" s="5" t="s">
        <v>318</v>
      </c>
      <c r="CG106" s="10"/>
      <c r="CH106" s="5" t="s">
        <v>372</v>
      </c>
      <c r="CI106" s="10" t="s">
        <v>1529</v>
      </c>
      <c r="CJ106" s="10" t="s">
        <v>427</v>
      </c>
      <c r="CK106" s="10" t="s">
        <v>1530</v>
      </c>
      <c r="CL106" s="2" t="s">
        <v>398</v>
      </c>
      <c r="CM106" s="5" t="s">
        <v>446</v>
      </c>
      <c r="CN106" s="5" t="s">
        <v>384</v>
      </c>
      <c r="CO106" s="5" t="s">
        <v>384</v>
      </c>
      <c r="CP106" s="5" t="s">
        <v>384</v>
      </c>
      <c r="CQ106" s="2" t="s">
        <v>385</v>
      </c>
      <c r="CR106" s="5" t="s">
        <v>264</v>
      </c>
      <c r="CS106" s="10" t="s">
        <v>1531</v>
      </c>
      <c r="CT106" s="5" t="s">
        <v>268</v>
      </c>
      <c r="CU106" s="5"/>
      <c r="CV106" s="5" t="s">
        <v>268</v>
      </c>
      <c r="CW106" s="5" t="s">
        <v>268</v>
      </c>
      <c r="CY106" s="10" t="s">
        <v>1532</v>
      </c>
      <c r="CZ106" s="10" t="s">
        <v>1533</v>
      </c>
      <c r="DA106" s="10"/>
      <c r="DB106" s="10" t="s">
        <v>1534</v>
      </c>
      <c r="DC106" s="5" t="s">
        <v>388</v>
      </c>
      <c r="DD106" s="10" t="s">
        <v>1535</v>
      </c>
      <c r="DE106" s="10"/>
      <c r="DH106" s="5"/>
      <c r="DL106" s="10"/>
      <c r="DO106" s="10" t="s">
        <v>1536</v>
      </c>
      <c r="DP106" s="5" t="s">
        <v>268</v>
      </c>
      <c r="DQ106" s="10"/>
      <c r="DR106" s="5" t="s">
        <v>268</v>
      </c>
      <c r="DS106" s="10"/>
      <c r="DT106" s="5" t="s">
        <v>268</v>
      </c>
      <c r="DU106" s="10"/>
      <c r="DV106" s="10" t="s">
        <v>1537</v>
      </c>
      <c r="DW106" s="10" t="s">
        <v>1538</v>
      </c>
      <c r="DX106" s="10" t="s">
        <v>1539</v>
      </c>
      <c r="DY106" s="10" t="s">
        <v>1540</v>
      </c>
      <c r="DZ106" s="10" t="s">
        <v>1541</v>
      </c>
      <c r="EA106" s="10" t="s">
        <v>1542</v>
      </c>
      <c r="EB106" s="10" t="s">
        <v>1543</v>
      </c>
      <c r="EC106" s="9" t="s">
        <v>1544</v>
      </c>
      <c r="ED106" s="10"/>
      <c r="EE106" s="5" t="s">
        <v>264</v>
      </c>
      <c r="EF106" s="10"/>
      <c r="EG106" s="10" t="s">
        <v>1545</v>
      </c>
      <c r="EH106" s="2" t="s">
        <v>264</v>
      </c>
    </row>
    <row r="107" spans="1:140" ht="12" customHeight="1" thickBot="1">
      <c r="A107" s="2">
        <v>211</v>
      </c>
      <c r="B107" s="20">
        <v>42808.831053240741</v>
      </c>
      <c r="C107" s="2">
        <v>99</v>
      </c>
      <c r="D107" s="2">
        <v>1717</v>
      </c>
      <c r="E107" s="2" t="b">
        <v>0</v>
      </c>
      <c r="F107" s="2" t="s">
        <v>261</v>
      </c>
      <c r="G107" s="2" t="s">
        <v>262</v>
      </c>
      <c r="H107" s="3">
        <f t="shared" si="6"/>
        <v>0</v>
      </c>
      <c r="I107" s="4">
        <f t="shared" si="11"/>
        <v>0</v>
      </c>
      <c r="J107" s="4">
        <f t="shared" si="11"/>
        <v>0</v>
      </c>
      <c r="K107" s="4" t="str">
        <f t="shared" si="8"/>
        <v/>
      </c>
      <c r="L107" s="4">
        <f t="shared" si="9"/>
        <v>0</v>
      </c>
      <c r="M107" s="5" t="s">
        <v>270</v>
      </c>
      <c r="N107" s="5" t="s">
        <v>264</v>
      </c>
      <c r="O107" s="5" t="s">
        <v>264</v>
      </c>
      <c r="P107" s="5" t="s">
        <v>271</v>
      </c>
      <c r="Q107" s="5" t="s">
        <v>409</v>
      </c>
      <c r="R107" s="6" t="s">
        <v>268</v>
      </c>
      <c r="S107" s="5" t="s">
        <v>268</v>
      </c>
      <c r="U107" s="6"/>
      <c r="V107" s="7"/>
      <c r="W107" s="5"/>
      <c r="X107" s="5" t="s">
        <v>361</v>
      </c>
      <c r="Y107" s="5" t="s">
        <v>273</v>
      </c>
      <c r="Z107" s="6">
        <v>26</v>
      </c>
      <c r="AA107" s="8">
        <f t="shared" si="10"/>
        <v>20</v>
      </c>
      <c r="AC107" s="6" t="s">
        <v>291</v>
      </c>
      <c r="AD107" s="6"/>
      <c r="AE107" s="9" t="s">
        <v>275</v>
      </c>
      <c r="AG107" s="6" t="s">
        <v>276</v>
      </c>
      <c r="AI107" s="5"/>
      <c r="AJ107" s="5"/>
      <c r="AL107" s="5"/>
      <c r="AM107" s="6">
        <v>3</v>
      </c>
      <c r="AN107" s="5" t="s">
        <v>264</v>
      </c>
      <c r="AO107" s="8" t="s">
        <v>1546</v>
      </c>
      <c r="AP107" s="6" t="s">
        <v>303</v>
      </c>
      <c r="AQ107" s="5"/>
      <c r="AR107" s="2" t="s">
        <v>278</v>
      </c>
      <c r="AS107" s="2" t="s">
        <v>564</v>
      </c>
      <c r="AU107" s="2" t="s">
        <v>474</v>
      </c>
      <c r="AV107" s="21">
        <v>168</v>
      </c>
      <c r="AW107" s="2" t="s">
        <v>264</v>
      </c>
      <c r="BC107" s="2" t="s">
        <v>294</v>
      </c>
      <c r="BE107" s="5" t="s">
        <v>295</v>
      </c>
      <c r="BF107" s="5"/>
      <c r="BH107" s="5" t="s">
        <v>268</v>
      </c>
      <c r="BI107" s="5"/>
      <c r="BK107" s="10"/>
      <c r="BL107" s="5" t="s">
        <v>372</v>
      </c>
      <c r="BM107" s="10" t="s">
        <v>1547</v>
      </c>
      <c r="BN107" s="5" t="s">
        <v>372</v>
      </c>
      <c r="BO107" s="5" t="s">
        <v>268</v>
      </c>
      <c r="BP107" s="10" t="s">
        <v>1548</v>
      </c>
      <c r="BQ107" s="5" t="s">
        <v>413</v>
      </c>
      <c r="BR107" s="5" t="s">
        <v>567</v>
      </c>
      <c r="BS107" s="10"/>
      <c r="BT107" s="5"/>
      <c r="BU107" s="5"/>
      <c r="BV107" s="10"/>
      <c r="BW107" s="9" t="s">
        <v>425</v>
      </c>
      <c r="BZ107" s="5" t="s">
        <v>379</v>
      </c>
      <c r="CA107" s="10" t="s">
        <v>1549</v>
      </c>
      <c r="CB107" s="2" t="s">
        <v>318</v>
      </c>
      <c r="CC107" s="10"/>
      <c r="CD107" s="5" t="s">
        <v>310</v>
      </c>
      <c r="CE107" s="10" t="s">
        <v>1550</v>
      </c>
      <c r="CF107" s="5" t="s">
        <v>309</v>
      </c>
      <c r="CG107" s="10" t="s">
        <v>1551</v>
      </c>
      <c r="CH107" s="5" t="s">
        <v>353</v>
      </c>
      <c r="CI107" s="10" t="s">
        <v>1552</v>
      </c>
      <c r="CJ107" s="10" t="s">
        <v>1553</v>
      </c>
      <c r="CK107" s="10" t="s">
        <v>1554</v>
      </c>
      <c r="CL107" s="2" t="s">
        <v>296</v>
      </c>
      <c r="CM107" s="5" t="s">
        <v>400</v>
      </c>
      <c r="CN107" s="5" t="s">
        <v>385</v>
      </c>
      <c r="CO107" s="5" t="s">
        <v>385</v>
      </c>
      <c r="CP107" s="5" t="s">
        <v>386</v>
      </c>
      <c r="CQ107" s="2" t="s">
        <v>385</v>
      </c>
      <c r="CR107" s="5" t="s">
        <v>264</v>
      </c>
      <c r="CS107" s="10" t="s">
        <v>1555</v>
      </c>
      <c r="CT107" s="5" t="s">
        <v>268</v>
      </c>
      <c r="CU107" s="5"/>
      <c r="CV107" s="5" t="s">
        <v>268</v>
      </c>
      <c r="CW107" s="5" t="s">
        <v>268</v>
      </c>
      <c r="CY107" s="27" t="s">
        <v>1556</v>
      </c>
      <c r="CZ107" s="27" t="s">
        <v>1557</v>
      </c>
      <c r="DA107" s="10" t="s">
        <v>1558</v>
      </c>
      <c r="DB107" s="10" t="s">
        <v>1559</v>
      </c>
      <c r="DC107" s="5" t="s">
        <v>464</v>
      </c>
      <c r="DD107" s="10"/>
      <c r="DE107" s="10"/>
      <c r="DH107" s="5"/>
      <c r="DL107" s="10"/>
      <c r="DO107" s="10" t="s">
        <v>1560</v>
      </c>
      <c r="DP107" s="5" t="s">
        <v>268</v>
      </c>
      <c r="DQ107" s="10"/>
      <c r="DR107" s="5" t="s">
        <v>392</v>
      </c>
      <c r="DS107" s="10" t="s">
        <v>1561</v>
      </c>
      <c r="DT107" s="5" t="s">
        <v>392</v>
      </c>
      <c r="DU107" s="10" t="s">
        <v>1562</v>
      </c>
      <c r="DV107" s="10" t="s">
        <v>1563</v>
      </c>
      <c r="DW107" s="27" t="s">
        <v>1564</v>
      </c>
      <c r="DX107" s="27" t="s">
        <v>1565</v>
      </c>
      <c r="DY107" s="27" t="s">
        <v>1566</v>
      </c>
      <c r="DZ107" s="10" t="s">
        <v>1567</v>
      </c>
      <c r="EA107" s="10" t="s">
        <v>1568</v>
      </c>
      <c r="EB107" s="10" t="s">
        <v>1569</v>
      </c>
      <c r="EC107" s="9" t="s">
        <v>1307</v>
      </c>
      <c r="ED107" s="10"/>
      <c r="EE107" s="5" t="s">
        <v>264</v>
      </c>
      <c r="EF107" s="10"/>
      <c r="EG107" s="10"/>
      <c r="EH107" s="2" t="s">
        <v>264</v>
      </c>
      <c r="EI107" s="2" t="s">
        <v>1570</v>
      </c>
    </row>
    <row r="108" spans="1:140" ht="12" customHeight="1" thickBot="1">
      <c r="A108" s="2">
        <v>212</v>
      </c>
      <c r="B108" s="20">
        <v>42857.970069444447</v>
      </c>
      <c r="C108" s="2">
        <v>99</v>
      </c>
      <c r="D108" s="2">
        <v>1770</v>
      </c>
      <c r="E108" s="2" t="b">
        <v>0</v>
      </c>
      <c r="F108" s="2" t="s">
        <v>261</v>
      </c>
      <c r="G108" s="2" t="s">
        <v>262</v>
      </c>
      <c r="H108" s="3">
        <f t="shared" si="6"/>
        <v>0</v>
      </c>
      <c r="I108" s="4">
        <f t="shared" si="11"/>
        <v>0</v>
      </c>
      <c r="J108" s="4">
        <f t="shared" si="11"/>
        <v>0</v>
      </c>
      <c r="K108" s="4" t="str">
        <f t="shared" si="8"/>
        <v/>
      </c>
      <c r="L108" s="4">
        <f t="shared" si="9"/>
        <v>0</v>
      </c>
      <c r="M108" s="5" t="s">
        <v>263</v>
      </c>
      <c r="N108" s="5" t="s">
        <v>264</v>
      </c>
      <c r="O108" s="5" t="s">
        <v>264</v>
      </c>
      <c r="P108" s="5" t="s">
        <v>271</v>
      </c>
      <c r="Q108" s="5" t="s">
        <v>1571</v>
      </c>
      <c r="R108" s="6" t="s">
        <v>268</v>
      </c>
      <c r="S108" s="5" t="s">
        <v>264</v>
      </c>
      <c r="T108" s="2" t="s">
        <v>286</v>
      </c>
      <c r="U108" s="6"/>
      <c r="V108" s="28">
        <v>2014</v>
      </c>
      <c r="W108" s="5" t="s">
        <v>1572</v>
      </c>
      <c r="X108" s="5" t="s">
        <v>272</v>
      </c>
      <c r="Y108" s="5" t="s">
        <v>273</v>
      </c>
      <c r="Z108" s="6">
        <v>34</v>
      </c>
      <c r="AA108" s="8">
        <f t="shared" si="10"/>
        <v>30</v>
      </c>
      <c r="AB108" s="2">
        <v>18</v>
      </c>
      <c r="AC108" s="6" t="s">
        <v>274</v>
      </c>
      <c r="AD108" s="6" t="s">
        <v>291</v>
      </c>
      <c r="AE108" s="9" t="s">
        <v>275</v>
      </c>
      <c r="AG108" s="6" t="s">
        <v>276</v>
      </c>
      <c r="AI108" s="5"/>
      <c r="AJ108" s="5"/>
      <c r="AL108" s="5"/>
      <c r="AM108" s="6">
        <v>3</v>
      </c>
      <c r="AN108" s="5" t="s">
        <v>264</v>
      </c>
      <c r="AO108" s="8" t="s">
        <v>1573</v>
      </c>
      <c r="AP108" s="6" t="s">
        <v>293</v>
      </c>
      <c r="AQ108" s="5" t="s">
        <v>313</v>
      </c>
      <c r="AR108" s="2" t="s">
        <v>278</v>
      </c>
      <c r="AS108" s="2" t="s">
        <v>1574</v>
      </c>
      <c r="AU108" s="2" t="s">
        <v>1575</v>
      </c>
      <c r="AV108" s="21">
        <v>60</v>
      </c>
      <c r="AW108" s="2" t="s">
        <v>268</v>
      </c>
      <c r="AX108" s="2">
        <v>2001</v>
      </c>
      <c r="AY108" s="2">
        <v>4</v>
      </c>
      <c r="AZ108" s="2" t="s">
        <v>1576</v>
      </c>
      <c r="BA108" s="2" t="s">
        <v>345</v>
      </c>
      <c r="BC108" s="2" t="s">
        <v>294</v>
      </c>
      <c r="BE108" s="5" t="s">
        <v>346</v>
      </c>
      <c r="BF108" s="5" t="s">
        <v>264</v>
      </c>
      <c r="BG108" s="2" t="s">
        <v>346</v>
      </c>
      <c r="BH108" s="5" t="s">
        <v>268</v>
      </c>
      <c r="BI108" s="5"/>
      <c r="BK108" s="10"/>
      <c r="BL108" s="5" t="s">
        <v>318</v>
      </c>
      <c r="BM108" s="10" t="s">
        <v>1577</v>
      </c>
      <c r="BN108" s="5" t="s">
        <v>318</v>
      </c>
      <c r="BO108" s="5" t="s">
        <v>268</v>
      </c>
      <c r="BP108" s="10"/>
      <c r="BQ108" s="5" t="s">
        <v>413</v>
      </c>
      <c r="BR108" s="5" t="s">
        <v>567</v>
      </c>
      <c r="BS108" s="10"/>
      <c r="BT108" s="5"/>
      <c r="BU108" s="5"/>
      <c r="BV108" s="10"/>
      <c r="BW108" s="9" t="s">
        <v>377</v>
      </c>
      <c r="BX108" s="2" t="s">
        <v>1578</v>
      </c>
      <c r="BZ108" s="5" t="s">
        <v>379</v>
      </c>
      <c r="CA108" s="10" t="s">
        <v>1579</v>
      </c>
      <c r="CB108" s="2" t="s">
        <v>318</v>
      </c>
      <c r="CC108" s="10"/>
      <c r="CD108" s="5" t="s">
        <v>310</v>
      </c>
      <c r="CE108" s="10" t="s">
        <v>1580</v>
      </c>
      <c r="CF108" s="5" t="s">
        <v>318</v>
      </c>
      <c r="CG108" s="10"/>
      <c r="CH108" s="5" t="s">
        <v>318</v>
      </c>
      <c r="CI108" s="10"/>
      <c r="CJ108" s="10" t="s">
        <v>268</v>
      </c>
      <c r="CK108" s="10" t="s">
        <v>1581</v>
      </c>
      <c r="CL108" s="2" t="s">
        <v>413</v>
      </c>
      <c r="CM108" s="5" t="s">
        <v>383</v>
      </c>
      <c r="CN108" s="5" t="s">
        <v>384</v>
      </c>
      <c r="CO108" s="5" t="s">
        <v>385</v>
      </c>
      <c r="CP108" s="5" t="s">
        <v>426</v>
      </c>
      <c r="CQ108" s="2" t="s">
        <v>385</v>
      </c>
      <c r="CR108" s="5" t="s">
        <v>264</v>
      </c>
      <c r="CS108" s="10" t="s">
        <v>1582</v>
      </c>
      <c r="CT108" s="5" t="s">
        <v>268</v>
      </c>
      <c r="CU108" s="5"/>
      <c r="CV108" s="5" t="s">
        <v>268</v>
      </c>
      <c r="CW108" s="5" t="s">
        <v>268</v>
      </c>
      <c r="CY108" s="10" t="s">
        <v>1583</v>
      </c>
      <c r="CZ108" s="10" t="s">
        <v>1583</v>
      </c>
      <c r="DA108" s="10" t="s">
        <v>1584</v>
      </c>
      <c r="DB108" s="10" t="s">
        <v>1585</v>
      </c>
      <c r="DC108" s="5" t="s">
        <v>429</v>
      </c>
      <c r="DD108" s="10" t="s">
        <v>1586</v>
      </c>
      <c r="DE108" s="10"/>
      <c r="DF108" s="2" t="s">
        <v>539</v>
      </c>
      <c r="DH108" s="5" t="s">
        <v>264</v>
      </c>
      <c r="DI108" s="2" t="s">
        <v>540</v>
      </c>
      <c r="DJ108" s="2" t="s">
        <v>268</v>
      </c>
      <c r="DL108" s="10"/>
      <c r="DM108" s="2" t="s">
        <v>391</v>
      </c>
      <c r="DO108" s="10" t="s">
        <v>1587</v>
      </c>
      <c r="DP108" s="5" t="s">
        <v>268</v>
      </c>
      <c r="DQ108" s="10"/>
      <c r="DR108" s="5" t="s">
        <v>388</v>
      </c>
      <c r="DS108" s="10"/>
      <c r="DT108" s="5" t="s">
        <v>268</v>
      </c>
      <c r="DU108" s="10"/>
      <c r="DV108" s="10" t="s">
        <v>1588</v>
      </c>
      <c r="DW108" s="10" t="s">
        <v>1589</v>
      </c>
      <c r="DX108" s="10" t="s">
        <v>1590</v>
      </c>
      <c r="DY108" s="10" t="s">
        <v>1591</v>
      </c>
      <c r="DZ108" s="10" t="s">
        <v>1592</v>
      </c>
      <c r="EA108" s="10"/>
      <c r="EB108" s="10" t="s">
        <v>1593</v>
      </c>
      <c r="EC108" s="9" t="s">
        <v>1307</v>
      </c>
      <c r="ED108" s="10"/>
      <c r="EE108" s="5" t="s">
        <v>264</v>
      </c>
      <c r="EF108" s="10"/>
      <c r="EG108" s="27" t="s">
        <v>1594</v>
      </c>
      <c r="EH108" s="2" t="s">
        <v>264</v>
      </c>
      <c r="EI108" s="2" t="s">
        <v>1570</v>
      </c>
    </row>
    <row r="109" spans="1:140" ht="12" customHeight="1" thickBot="1">
      <c r="A109" s="2">
        <v>213</v>
      </c>
      <c r="B109" s="20">
        <v>42754.283229166664</v>
      </c>
      <c r="C109" s="2">
        <v>100</v>
      </c>
      <c r="D109" s="2">
        <v>1771</v>
      </c>
      <c r="E109" s="2" t="b">
        <v>1</v>
      </c>
      <c r="F109" s="2" t="s">
        <v>261</v>
      </c>
      <c r="G109" s="2" t="s">
        <v>262</v>
      </c>
      <c r="H109" s="3">
        <f t="shared" si="6"/>
        <v>0</v>
      </c>
      <c r="I109" s="4">
        <f t="shared" si="11"/>
        <v>0</v>
      </c>
      <c r="J109" s="4">
        <f t="shared" si="11"/>
        <v>0</v>
      </c>
      <c r="K109" s="4" t="str">
        <f t="shared" si="8"/>
        <v/>
      </c>
      <c r="L109" s="4">
        <f t="shared" si="9"/>
        <v>0</v>
      </c>
      <c r="M109" s="5" t="s">
        <v>270</v>
      </c>
      <c r="N109" s="5" t="s">
        <v>264</v>
      </c>
      <c r="O109" s="5" t="s">
        <v>264</v>
      </c>
      <c r="P109" s="5" t="s">
        <v>267</v>
      </c>
      <c r="Q109" s="5"/>
      <c r="R109" s="6" t="s">
        <v>268</v>
      </c>
      <c r="S109" s="5" t="s">
        <v>268</v>
      </c>
      <c r="U109" s="6"/>
      <c r="V109" s="7"/>
      <c r="W109" s="5"/>
      <c r="X109" s="5" t="s">
        <v>272</v>
      </c>
      <c r="Y109" s="5" t="s">
        <v>273</v>
      </c>
      <c r="Z109" s="6">
        <v>32</v>
      </c>
      <c r="AA109" s="8">
        <f t="shared" si="10"/>
        <v>30</v>
      </c>
      <c r="AC109" s="6" t="s">
        <v>334</v>
      </c>
      <c r="AD109" s="6"/>
      <c r="AE109" s="9" t="s">
        <v>335</v>
      </c>
      <c r="AG109" s="6" t="s">
        <v>284</v>
      </c>
      <c r="AI109" s="5"/>
      <c r="AJ109" s="5"/>
      <c r="AL109" s="5" t="s">
        <v>264</v>
      </c>
      <c r="AM109" s="6">
        <v>2</v>
      </c>
      <c r="AN109" s="5" t="s">
        <v>264</v>
      </c>
      <c r="AO109" s="23" t="s">
        <v>1595</v>
      </c>
      <c r="AP109" s="6" t="s">
        <v>313</v>
      </c>
      <c r="AQ109" s="5"/>
      <c r="AR109" s="2" t="s">
        <v>264</v>
      </c>
      <c r="AV109" s="18"/>
      <c r="AW109" s="2" t="s">
        <v>264</v>
      </c>
      <c r="BC109" s="2" t="s">
        <v>294</v>
      </c>
      <c r="BE109" s="5" t="s">
        <v>430</v>
      </c>
      <c r="BF109" s="5"/>
      <c r="BH109" s="5" t="s">
        <v>268</v>
      </c>
      <c r="BI109" s="5"/>
      <c r="BK109" s="10"/>
      <c r="BL109" s="5" t="s">
        <v>318</v>
      </c>
      <c r="BM109" s="10"/>
      <c r="BN109" s="5" t="s">
        <v>296</v>
      </c>
      <c r="BO109" s="5" t="s">
        <v>268</v>
      </c>
      <c r="BP109" s="10"/>
      <c r="BQ109" s="5" t="s">
        <v>296</v>
      </c>
      <c r="BR109" s="5" t="s">
        <v>268</v>
      </c>
      <c r="BS109" s="10" t="s">
        <v>1596</v>
      </c>
      <c r="BT109" s="5" t="s">
        <v>318</v>
      </c>
      <c r="BU109" s="5" t="s">
        <v>264</v>
      </c>
      <c r="BV109" s="10"/>
      <c r="BW109" s="9" t="s">
        <v>1597</v>
      </c>
      <c r="BX109" s="2" t="s">
        <v>1598</v>
      </c>
      <c r="BZ109" s="5" t="s">
        <v>379</v>
      </c>
      <c r="CA109" s="10" t="s">
        <v>1599</v>
      </c>
      <c r="CB109" s="2" t="s">
        <v>318</v>
      </c>
      <c r="CC109" s="10"/>
      <c r="CD109" s="5" t="s">
        <v>327</v>
      </c>
      <c r="CE109" s="10" t="s">
        <v>1600</v>
      </c>
      <c r="CF109" s="5" t="s">
        <v>318</v>
      </c>
      <c r="CG109" s="10"/>
      <c r="CH109" s="5" t="s">
        <v>318</v>
      </c>
      <c r="CI109" s="10"/>
      <c r="CJ109" s="10" t="s">
        <v>264</v>
      </c>
      <c r="CK109" s="10" t="s">
        <v>1601</v>
      </c>
      <c r="CL109" s="2" t="s">
        <v>398</v>
      </c>
      <c r="CM109" s="5" t="s">
        <v>383</v>
      </c>
      <c r="CN109" s="5" t="s">
        <v>384</v>
      </c>
      <c r="CO109" s="5" t="s">
        <v>385</v>
      </c>
      <c r="CP109" s="5" t="s">
        <v>384</v>
      </c>
      <c r="CQ109" s="2" t="s">
        <v>384</v>
      </c>
      <c r="CR109" s="5" t="s">
        <v>268</v>
      </c>
      <c r="CS109" s="10"/>
      <c r="CT109" s="5" t="s">
        <v>427</v>
      </c>
      <c r="CU109" s="5" t="s">
        <v>268</v>
      </c>
      <c r="CV109" s="5" t="s">
        <v>268</v>
      </c>
      <c r="CW109" s="5" t="s">
        <v>268</v>
      </c>
      <c r="CY109" s="10" t="s">
        <v>1602</v>
      </c>
      <c r="CZ109" s="10" t="s">
        <v>1603</v>
      </c>
      <c r="DA109" s="10" t="s">
        <v>1604</v>
      </c>
      <c r="DB109" s="10" t="s">
        <v>1605</v>
      </c>
      <c r="DC109" s="5" t="s">
        <v>429</v>
      </c>
      <c r="DD109" s="10" t="s">
        <v>1606</v>
      </c>
      <c r="DE109" s="10" t="s">
        <v>1607</v>
      </c>
      <c r="DH109" s="5"/>
      <c r="DL109" s="10"/>
      <c r="DO109" s="10" t="s">
        <v>1608</v>
      </c>
      <c r="DP109" s="5" t="s">
        <v>268</v>
      </c>
      <c r="DQ109" s="10"/>
      <c r="DR109" s="5" t="s">
        <v>388</v>
      </c>
      <c r="DS109" s="10" t="s">
        <v>1609</v>
      </c>
      <c r="DT109" s="5" t="s">
        <v>268</v>
      </c>
      <c r="DU109" s="10"/>
      <c r="DV109" s="10" t="s">
        <v>1610</v>
      </c>
      <c r="DW109" s="10" t="s">
        <v>1611</v>
      </c>
      <c r="DX109" s="10" t="s">
        <v>1612</v>
      </c>
      <c r="DY109" s="10" t="s">
        <v>1613</v>
      </c>
      <c r="DZ109" s="10" t="s">
        <v>1614</v>
      </c>
      <c r="EA109" s="10"/>
      <c r="EB109" s="10" t="s">
        <v>1615</v>
      </c>
      <c r="EC109" s="9" t="s">
        <v>1616</v>
      </c>
      <c r="ED109" s="10"/>
      <c r="EE109" s="5" t="s">
        <v>264</v>
      </c>
      <c r="EF109" s="10"/>
      <c r="EG109" s="10" t="s">
        <v>1617</v>
      </c>
      <c r="EH109" s="2" t="s">
        <v>264</v>
      </c>
      <c r="EI109" s="2" t="s">
        <v>458</v>
      </c>
    </row>
    <row r="110" spans="1:140" ht="12" customHeight="1" thickBot="1">
      <c r="A110" s="2">
        <v>214</v>
      </c>
      <c r="B110" s="20">
        <v>42803.806284722225</v>
      </c>
      <c r="C110" s="2">
        <v>73</v>
      </c>
      <c r="D110" s="2">
        <v>1816</v>
      </c>
      <c r="E110" s="2" t="b">
        <v>0</v>
      </c>
      <c r="F110" s="2" t="s">
        <v>261</v>
      </c>
      <c r="G110" s="2" t="s">
        <v>262</v>
      </c>
      <c r="H110" s="3">
        <f t="shared" si="6"/>
        <v>0</v>
      </c>
      <c r="I110" s="4">
        <f t="shared" si="11"/>
        <v>0</v>
      </c>
      <c r="J110" s="4">
        <f t="shared" si="11"/>
        <v>0</v>
      </c>
      <c r="K110" s="4" t="str">
        <f t="shared" si="8"/>
        <v/>
      </c>
      <c r="L110" s="4">
        <f t="shared" si="9"/>
        <v>0</v>
      </c>
      <c r="M110" s="5" t="s">
        <v>263</v>
      </c>
      <c r="N110" s="5" t="s">
        <v>264</v>
      </c>
      <c r="O110" s="5" t="s">
        <v>264</v>
      </c>
      <c r="P110" s="5" t="s">
        <v>271</v>
      </c>
      <c r="Q110" s="5" t="s">
        <v>1618</v>
      </c>
      <c r="R110" s="6" t="s">
        <v>268</v>
      </c>
      <c r="S110" s="5" t="s">
        <v>264</v>
      </c>
      <c r="T110" s="2" t="s">
        <v>286</v>
      </c>
      <c r="U110" s="6"/>
      <c r="V110" s="7"/>
      <c r="W110" s="5" t="s">
        <v>1619</v>
      </c>
      <c r="X110" s="5" t="s">
        <v>269</v>
      </c>
      <c r="Y110" s="5" t="s">
        <v>273</v>
      </c>
      <c r="Z110" s="6">
        <v>57</v>
      </c>
      <c r="AA110" s="8">
        <f t="shared" si="10"/>
        <v>50</v>
      </c>
      <c r="AB110" s="2">
        <v>35</v>
      </c>
      <c r="AC110" s="6" t="s">
        <v>291</v>
      </c>
      <c r="AD110" s="6" t="s">
        <v>291</v>
      </c>
      <c r="AE110" s="9" t="s">
        <v>275</v>
      </c>
      <c r="AG110" s="6" t="s">
        <v>276</v>
      </c>
      <c r="AI110" s="5"/>
      <c r="AJ110" s="5"/>
      <c r="AL110" s="5"/>
      <c r="AM110" s="6"/>
      <c r="AN110" s="5" t="s">
        <v>264</v>
      </c>
      <c r="AO110" s="8" t="s">
        <v>1620</v>
      </c>
      <c r="AP110" s="6" t="s">
        <v>303</v>
      </c>
      <c r="AQ110" s="5" t="s">
        <v>313</v>
      </c>
      <c r="AR110" s="2" t="s">
        <v>278</v>
      </c>
      <c r="AS110" s="2" t="s">
        <v>267</v>
      </c>
      <c r="AU110" s="2" t="s">
        <v>1621</v>
      </c>
      <c r="AV110" s="21">
        <v>50</v>
      </c>
      <c r="AW110" s="2" t="s">
        <v>268</v>
      </c>
      <c r="AX110" s="2">
        <v>1996</v>
      </c>
      <c r="AY110" s="2">
        <v>7</v>
      </c>
      <c r="AZ110" s="2" t="s">
        <v>1622</v>
      </c>
      <c r="BA110" s="2" t="s">
        <v>315</v>
      </c>
      <c r="BC110" s="2" t="s">
        <v>294</v>
      </c>
      <c r="BE110" s="5" t="s">
        <v>316</v>
      </c>
      <c r="BF110" s="5" t="s">
        <v>268</v>
      </c>
      <c r="BH110" s="5" t="s">
        <v>317</v>
      </c>
      <c r="BI110" s="5" t="s">
        <v>413</v>
      </c>
      <c r="BJ110" s="2" t="s">
        <v>264</v>
      </c>
      <c r="BK110" s="10"/>
      <c r="BL110" s="5" t="s">
        <v>318</v>
      </c>
      <c r="BM110" s="10" t="s">
        <v>1623</v>
      </c>
      <c r="BN110" s="5" t="s">
        <v>318</v>
      </c>
      <c r="BO110" s="5" t="s">
        <v>268</v>
      </c>
      <c r="BP110" s="10" t="s">
        <v>1624</v>
      </c>
      <c r="BQ110" s="5" t="s">
        <v>353</v>
      </c>
      <c r="BR110" s="5" t="s">
        <v>567</v>
      </c>
      <c r="BS110" s="10"/>
      <c r="BT110" s="5"/>
      <c r="BU110" s="5"/>
      <c r="BV110" s="10"/>
      <c r="BW110" s="9" t="s">
        <v>431</v>
      </c>
      <c r="BZ110" s="5" t="s">
        <v>308</v>
      </c>
      <c r="CA110" s="10" t="s">
        <v>1625</v>
      </c>
      <c r="CB110" s="2" t="s">
        <v>309</v>
      </c>
      <c r="CC110" s="10" t="s">
        <v>1626</v>
      </c>
      <c r="CD110" s="5" t="s">
        <v>310</v>
      </c>
      <c r="CE110" s="10" t="s">
        <v>1627</v>
      </c>
      <c r="CF110" s="5" t="s">
        <v>309</v>
      </c>
      <c r="CG110" s="10" t="s">
        <v>1628</v>
      </c>
      <c r="CH110" s="5" t="s">
        <v>353</v>
      </c>
      <c r="CI110" s="10" t="s">
        <v>1629</v>
      </c>
      <c r="CJ110" s="10" t="s">
        <v>268</v>
      </c>
      <c r="CK110" s="10" t="s">
        <v>1630</v>
      </c>
      <c r="CL110" s="2" t="s">
        <v>353</v>
      </c>
      <c r="CM110" s="5" t="s">
        <v>383</v>
      </c>
      <c r="CN110" s="5" t="s">
        <v>384</v>
      </c>
      <c r="CO110" s="5" t="s">
        <v>385</v>
      </c>
      <c r="CP110" s="5" t="s">
        <v>384</v>
      </c>
      <c r="CQ110" s="2" t="s">
        <v>386</v>
      </c>
      <c r="CR110" s="5" t="s">
        <v>264</v>
      </c>
      <c r="CS110" s="10" t="s">
        <v>1631</v>
      </c>
      <c r="CT110" s="5" t="s">
        <v>268</v>
      </c>
      <c r="CU110" s="5"/>
      <c r="CV110" s="5" t="s">
        <v>268</v>
      </c>
      <c r="CW110" s="5" t="s">
        <v>268</v>
      </c>
      <c r="CY110" s="10" t="s">
        <v>1632</v>
      </c>
      <c r="CZ110" s="10" t="s">
        <v>1633</v>
      </c>
      <c r="DA110" s="10"/>
      <c r="DB110" s="10" t="s">
        <v>1634</v>
      </c>
      <c r="DC110" s="5" t="s">
        <v>388</v>
      </c>
      <c r="DD110" s="10"/>
      <c r="DE110" s="10"/>
      <c r="DH110" s="5"/>
      <c r="DL110" s="10"/>
      <c r="DO110" s="10"/>
      <c r="DP110" s="5"/>
      <c r="DQ110" s="10"/>
      <c r="DR110" s="5"/>
      <c r="DS110" s="10"/>
      <c r="DT110" s="5"/>
      <c r="DU110" s="10"/>
      <c r="DV110" s="10"/>
      <c r="DW110" s="10"/>
      <c r="DX110" s="10"/>
      <c r="DY110" s="10"/>
      <c r="DZ110" s="10"/>
      <c r="EA110" s="10"/>
      <c r="EB110" s="10"/>
      <c r="EC110" s="9"/>
      <c r="ED110" s="10"/>
      <c r="EE110" s="5"/>
      <c r="EF110" s="10"/>
      <c r="EG110" s="10"/>
    </row>
    <row r="111" spans="1:140" ht="12" customHeight="1" thickBot="1">
      <c r="A111" s="2">
        <v>215</v>
      </c>
      <c r="B111" s="20">
        <v>42603.543912037036</v>
      </c>
      <c r="C111" s="2">
        <v>100</v>
      </c>
      <c r="D111" s="2">
        <v>1828</v>
      </c>
      <c r="E111" s="2" t="b">
        <v>1</v>
      </c>
      <c r="F111" s="2" t="s">
        <v>261</v>
      </c>
      <c r="G111" s="2" t="s">
        <v>262</v>
      </c>
      <c r="H111" s="3">
        <f t="shared" si="6"/>
        <v>0</v>
      </c>
      <c r="I111" s="4">
        <f t="shared" si="11"/>
        <v>0</v>
      </c>
      <c r="J111" s="4">
        <f t="shared" si="11"/>
        <v>0</v>
      </c>
      <c r="K111" s="4" t="str">
        <f t="shared" si="8"/>
        <v/>
      </c>
      <c r="L111" s="4">
        <f t="shared" si="9"/>
        <v>0</v>
      </c>
      <c r="M111" s="5" t="s">
        <v>270</v>
      </c>
      <c r="N111" s="5" t="s">
        <v>264</v>
      </c>
      <c r="O111" s="5" t="s">
        <v>264</v>
      </c>
      <c r="P111" s="5" t="s">
        <v>267</v>
      </c>
      <c r="Q111" s="5"/>
      <c r="R111" s="6" t="s">
        <v>264</v>
      </c>
      <c r="S111" s="5" t="s">
        <v>268</v>
      </c>
      <c r="U111" s="6"/>
      <c r="V111" s="7"/>
      <c r="W111" s="5"/>
      <c r="X111" s="5" t="s">
        <v>269</v>
      </c>
      <c r="Y111" s="5" t="s">
        <v>273</v>
      </c>
      <c r="Z111" s="6">
        <v>53</v>
      </c>
      <c r="AA111" s="8">
        <f t="shared" si="10"/>
        <v>50</v>
      </c>
      <c r="AC111" s="6" t="s">
        <v>283</v>
      </c>
      <c r="AD111" s="6"/>
      <c r="AE111" s="9" t="s">
        <v>275</v>
      </c>
      <c r="AG111" s="6" t="s">
        <v>284</v>
      </c>
      <c r="AI111" s="5"/>
      <c r="AJ111" s="5" t="s">
        <v>264</v>
      </c>
      <c r="AL111" s="5"/>
      <c r="AM111" s="6"/>
      <c r="AN111" s="5"/>
      <c r="AO111" s="8"/>
      <c r="AP111" s="6"/>
      <c r="AQ111" s="5"/>
      <c r="AR111" s="2" t="s">
        <v>264</v>
      </c>
      <c r="AV111" s="18"/>
      <c r="AW111" s="2" t="s">
        <v>264</v>
      </c>
      <c r="BC111" s="2" t="s">
        <v>1310</v>
      </c>
      <c r="BE111" s="5" t="s">
        <v>316</v>
      </c>
      <c r="BF111" s="5"/>
      <c r="BH111" s="5" t="s">
        <v>281</v>
      </c>
      <c r="BI111" s="5" t="s">
        <v>353</v>
      </c>
      <c r="BJ111" s="2" t="s">
        <v>268</v>
      </c>
      <c r="BK111" s="10" t="s">
        <v>1635</v>
      </c>
      <c r="BL111" s="5" t="s">
        <v>296</v>
      </c>
      <c r="BM111" s="10" t="s">
        <v>1636</v>
      </c>
      <c r="BN111" s="5" t="s">
        <v>413</v>
      </c>
      <c r="BO111" s="5" t="s">
        <v>268</v>
      </c>
      <c r="BP111" s="10" t="s">
        <v>1637</v>
      </c>
      <c r="BQ111" s="5"/>
      <c r="BR111" s="5"/>
      <c r="BS111" s="10"/>
      <c r="BT111" s="5" t="s">
        <v>398</v>
      </c>
      <c r="BU111" s="5" t="s">
        <v>268</v>
      </c>
      <c r="BV111" s="10" t="s">
        <v>1638</v>
      </c>
      <c r="BW111" s="9" t="s">
        <v>1639</v>
      </c>
      <c r="BX111" s="2" t="s">
        <v>1640</v>
      </c>
      <c r="BY111" s="2" t="s">
        <v>1641</v>
      </c>
      <c r="BZ111" s="5" t="s">
        <v>379</v>
      </c>
      <c r="CA111" s="10" t="s">
        <v>1642</v>
      </c>
      <c r="CB111" s="2" t="s">
        <v>326</v>
      </c>
      <c r="CC111" s="10" t="s">
        <v>1643</v>
      </c>
      <c r="CD111" s="5" t="s">
        <v>310</v>
      </c>
      <c r="CE111" s="10" t="s">
        <v>1644</v>
      </c>
      <c r="CF111" s="5" t="s">
        <v>309</v>
      </c>
      <c r="CG111" s="10" t="s">
        <v>1645</v>
      </c>
      <c r="CH111" s="5" t="s">
        <v>353</v>
      </c>
      <c r="CI111" s="10" t="s">
        <v>1646</v>
      </c>
      <c r="CJ111" s="10" t="s">
        <v>268</v>
      </c>
      <c r="CK111" s="10" t="s">
        <v>1647</v>
      </c>
      <c r="CL111" s="2" t="s">
        <v>372</v>
      </c>
      <c r="CM111" s="5" t="s">
        <v>446</v>
      </c>
      <c r="CN111" s="5" t="s">
        <v>385</v>
      </c>
      <c r="CO111" s="5" t="s">
        <v>385</v>
      </c>
      <c r="CP111" s="5" t="s">
        <v>385</v>
      </c>
      <c r="CQ111" s="2" t="s">
        <v>385</v>
      </c>
      <c r="CR111" s="5" t="s">
        <v>264</v>
      </c>
      <c r="CS111" s="10" t="s">
        <v>1648</v>
      </c>
      <c r="CT111" s="5" t="s">
        <v>268</v>
      </c>
      <c r="CU111" s="5"/>
      <c r="CV111" s="5" t="s">
        <v>268</v>
      </c>
      <c r="CW111" s="5" t="s">
        <v>268</v>
      </c>
      <c r="CY111" s="27" t="s">
        <v>1649</v>
      </c>
      <c r="CZ111" s="27" t="s">
        <v>1650</v>
      </c>
      <c r="DA111" s="10"/>
      <c r="DB111" s="10" t="s">
        <v>1651</v>
      </c>
      <c r="DC111" s="5" t="s">
        <v>392</v>
      </c>
      <c r="DD111" s="10" t="s">
        <v>1652</v>
      </c>
      <c r="DE111" s="10"/>
      <c r="DH111" s="5"/>
      <c r="DL111" s="10"/>
      <c r="DO111" s="10" t="s">
        <v>1653</v>
      </c>
      <c r="DP111" s="5" t="s">
        <v>268</v>
      </c>
      <c r="DQ111" s="10"/>
      <c r="DR111" s="5" t="s">
        <v>392</v>
      </c>
      <c r="DS111" s="10" t="s">
        <v>1654</v>
      </c>
      <c r="DT111" s="5" t="s">
        <v>392</v>
      </c>
      <c r="DU111" s="10" t="s">
        <v>1655</v>
      </c>
      <c r="DV111" s="10" t="s">
        <v>1656</v>
      </c>
      <c r="DW111" s="10"/>
      <c r="DX111" s="10"/>
      <c r="DY111" s="10"/>
      <c r="DZ111" s="10"/>
      <c r="EA111" s="10" t="s">
        <v>1657</v>
      </c>
      <c r="EB111" s="10" t="s">
        <v>1658</v>
      </c>
      <c r="EC111" s="9" t="s">
        <v>1659</v>
      </c>
      <c r="ED111" s="10"/>
      <c r="EE111" s="5" t="s">
        <v>264</v>
      </c>
      <c r="EF111" s="10"/>
      <c r="EG111" s="10" t="s">
        <v>1660</v>
      </c>
      <c r="EH111" s="2" t="s">
        <v>264</v>
      </c>
      <c r="EJ111" s="2" t="s">
        <v>742</v>
      </c>
    </row>
    <row r="112" spans="1:140" ht="12" customHeight="1" thickBot="1">
      <c r="A112" s="2">
        <v>216</v>
      </c>
      <c r="B112" s="20">
        <v>42897.617766203701</v>
      </c>
      <c r="C112" s="2">
        <v>99</v>
      </c>
      <c r="D112" s="2">
        <v>1829</v>
      </c>
      <c r="E112" s="2" t="b">
        <v>0</v>
      </c>
      <c r="F112" s="2" t="s">
        <v>261</v>
      </c>
      <c r="G112" s="2" t="s">
        <v>262</v>
      </c>
      <c r="H112" s="3">
        <f t="shared" si="6"/>
        <v>0</v>
      </c>
      <c r="I112" s="4">
        <f t="shared" si="11"/>
        <v>0</v>
      </c>
      <c r="J112" s="4">
        <f t="shared" si="11"/>
        <v>0</v>
      </c>
      <c r="K112" s="4" t="str">
        <f t="shared" si="8"/>
        <v/>
      </c>
      <c r="L112" s="4">
        <f t="shared" si="9"/>
        <v>0</v>
      </c>
      <c r="M112" s="5" t="s">
        <v>270</v>
      </c>
      <c r="N112" s="5" t="s">
        <v>264</v>
      </c>
      <c r="O112" s="5" t="s">
        <v>264</v>
      </c>
      <c r="P112" s="5" t="s">
        <v>267</v>
      </c>
      <c r="Q112" s="5"/>
      <c r="R112" s="6" t="s">
        <v>264</v>
      </c>
      <c r="S112" s="5" t="s">
        <v>268</v>
      </c>
      <c r="U112" s="6"/>
      <c r="V112" s="7"/>
      <c r="W112" s="5"/>
      <c r="X112" s="5" t="s">
        <v>328</v>
      </c>
      <c r="Y112" s="5" t="s">
        <v>273</v>
      </c>
      <c r="Z112" s="6">
        <v>39</v>
      </c>
      <c r="AA112" s="8">
        <f t="shared" si="10"/>
        <v>30</v>
      </c>
      <c r="AC112" s="6" t="s">
        <v>274</v>
      </c>
      <c r="AD112" s="6"/>
      <c r="AE112" s="9" t="s">
        <v>275</v>
      </c>
      <c r="AG112" s="6" t="s">
        <v>284</v>
      </c>
      <c r="AI112" s="5"/>
      <c r="AJ112" s="5" t="s">
        <v>264</v>
      </c>
      <c r="AL112" s="5"/>
      <c r="AM112" s="6"/>
      <c r="AN112" s="5"/>
      <c r="AO112" s="8"/>
      <c r="AP112" s="6"/>
      <c r="AQ112" s="5"/>
      <c r="AR112" s="2" t="s">
        <v>264</v>
      </c>
      <c r="AV112" s="18"/>
      <c r="AW112" s="2" t="s">
        <v>264</v>
      </c>
      <c r="BC112" s="2" t="s">
        <v>1661</v>
      </c>
      <c r="BD112" s="24" t="s">
        <v>1662</v>
      </c>
      <c r="BE112" s="5" t="s">
        <v>280</v>
      </c>
      <c r="BF112" s="5"/>
      <c r="BH112" s="5" t="s">
        <v>317</v>
      </c>
      <c r="BI112" s="5" t="s">
        <v>413</v>
      </c>
      <c r="BJ112" s="2" t="s">
        <v>268</v>
      </c>
      <c r="BK112" s="10" t="s">
        <v>1663</v>
      </c>
      <c r="BL112" s="5" t="s">
        <v>353</v>
      </c>
      <c r="BM112" s="10" t="s">
        <v>1664</v>
      </c>
      <c r="BN112" s="5" t="s">
        <v>398</v>
      </c>
      <c r="BO112" s="5" t="s">
        <v>268</v>
      </c>
      <c r="BP112" s="10" t="s">
        <v>1665</v>
      </c>
      <c r="BQ112" s="5"/>
      <c r="BR112" s="5"/>
      <c r="BS112" s="10"/>
      <c r="BT112" s="5" t="s">
        <v>353</v>
      </c>
      <c r="BU112" s="5" t="s">
        <v>268</v>
      </c>
      <c r="BV112" s="27" t="s">
        <v>1666</v>
      </c>
      <c r="BW112" s="9" t="s">
        <v>1667</v>
      </c>
      <c r="BX112" s="2" t="s">
        <v>1668</v>
      </c>
      <c r="BZ112" s="5" t="s">
        <v>308</v>
      </c>
      <c r="CA112" s="27" t="s">
        <v>1669</v>
      </c>
      <c r="CB112" s="2" t="s">
        <v>326</v>
      </c>
      <c r="CC112" s="10" t="s">
        <v>1670</v>
      </c>
      <c r="CD112" s="5" t="s">
        <v>310</v>
      </c>
      <c r="CE112" s="10" t="s">
        <v>1671</v>
      </c>
      <c r="CF112" s="5" t="s">
        <v>326</v>
      </c>
      <c r="CG112" s="10" t="s">
        <v>1672</v>
      </c>
      <c r="CH112" s="5" t="s">
        <v>353</v>
      </c>
      <c r="CI112" s="27" t="s">
        <v>1673</v>
      </c>
      <c r="CJ112" s="10" t="s">
        <v>1674</v>
      </c>
      <c r="CK112" s="10" t="s">
        <v>1675</v>
      </c>
      <c r="CL112" s="2" t="s">
        <v>353</v>
      </c>
      <c r="CM112" s="5" t="s">
        <v>446</v>
      </c>
      <c r="CN112" s="5" t="s">
        <v>384</v>
      </c>
      <c r="CO112" s="5" t="s">
        <v>385</v>
      </c>
      <c r="CP112" s="5" t="s">
        <v>384</v>
      </c>
      <c r="CQ112" s="2" t="s">
        <v>385</v>
      </c>
      <c r="CR112" s="5" t="s">
        <v>264</v>
      </c>
      <c r="CS112" s="27" t="s">
        <v>1676</v>
      </c>
      <c r="CT112" s="5" t="s">
        <v>268</v>
      </c>
      <c r="CU112" s="5"/>
      <c r="CV112" s="5" t="s">
        <v>268</v>
      </c>
      <c r="CW112" s="5" t="s">
        <v>268</v>
      </c>
      <c r="CY112" s="10" t="s">
        <v>1677</v>
      </c>
      <c r="CZ112" s="10" t="s">
        <v>1678</v>
      </c>
      <c r="DA112" s="10"/>
      <c r="DB112" s="10" t="s">
        <v>1679</v>
      </c>
      <c r="DC112" s="5" t="s">
        <v>392</v>
      </c>
      <c r="DD112" s="27" t="s">
        <v>1680</v>
      </c>
      <c r="DE112" s="10"/>
      <c r="DH112" s="5"/>
      <c r="DL112" s="10"/>
      <c r="DO112" s="10" t="s">
        <v>1681</v>
      </c>
      <c r="DP112" s="5" t="s">
        <v>264</v>
      </c>
      <c r="DQ112" s="27" t="s">
        <v>1682</v>
      </c>
      <c r="DR112" s="5" t="s">
        <v>392</v>
      </c>
      <c r="DS112" s="10" t="s">
        <v>1683</v>
      </c>
      <c r="DT112" s="5" t="s">
        <v>392</v>
      </c>
      <c r="DU112" s="10" t="s">
        <v>1684</v>
      </c>
      <c r="DV112" s="10" t="s">
        <v>1685</v>
      </c>
      <c r="DW112" s="27" t="s">
        <v>1686</v>
      </c>
      <c r="DX112" s="10" t="s">
        <v>1687</v>
      </c>
      <c r="DY112" s="10" t="s">
        <v>1688</v>
      </c>
      <c r="DZ112" s="27" t="s">
        <v>1689</v>
      </c>
      <c r="EA112" s="10" t="s">
        <v>1690</v>
      </c>
      <c r="EB112" s="10" t="s">
        <v>1691</v>
      </c>
      <c r="EC112" s="9" t="s">
        <v>1692</v>
      </c>
      <c r="ED112" s="10"/>
      <c r="EE112" s="5" t="s">
        <v>264</v>
      </c>
      <c r="EF112" s="10"/>
      <c r="EG112" s="10"/>
      <c r="EH112" s="2" t="s">
        <v>264</v>
      </c>
    </row>
    <row r="113" spans="1:140" ht="12" customHeight="1" thickBot="1">
      <c r="A113" s="2">
        <v>217</v>
      </c>
      <c r="B113" s="20">
        <v>42857.96234953704</v>
      </c>
      <c r="C113" s="2">
        <v>99</v>
      </c>
      <c r="D113" s="2">
        <v>1910</v>
      </c>
      <c r="E113" s="2" t="b">
        <v>0</v>
      </c>
      <c r="F113" s="2" t="s">
        <v>261</v>
      </c>
      <c r="G113" s="2" t="s">
        <v>262</v>
      </c>
      <c r="H113" s="3">
        <f t="shared" si="6"/>
        <v>0</v>
      </c>
      <c r="I113" s="4">
        <f t="shared" si="11"/>
        <v>0</v>
      </c>
      <c r="J113" s="4">
        <f t="shared" si="11"/>
        <v>0</v>
      </c>
      <c r="K113" s="4" t="str">
        <f t="shared" si="8"/>
        <v/>
      </c>
      <c r="L113" s="4">
        <f t="shared" si="9"/>
        <v>0</v>
      </c>
      <c r="M113" s="5" t="s">
        <v>263</v>
      </c>
      <c r="N113" s="5" t="s">
        <v>264</v>
      </c>
      <c r="O113" s="5" t="s">
        <v>264</v>
      </c>
      <c r="P113" s="5" t="s">
        <v>267</v>
      </c>
      <c r="Q113" s="5"/>
      <c r="R113" s="6" t="s">
        <v>264</v>
      </c>
      <c r="S113" s="5" t="s">
        <v>268</v>
      </c>
      <c r="U113" s="6"/>
      <c r="V113" s="7"/>
      <c r="W113" s="5"/>
      <c r="X113" s="5" t="s">
        <v>272</v>
      </c>
      <c r="Y113" s="5" t="s">
        <v>273</v>
      </c>
      <c r="Z113" s="6">
        <v>39</v>
      </c>
      <c r="AA113" s="8">
        <f t="shared" si="10"/>
        <v>30</v>
      </c>
      <c r="AB113" s="2">
        <v>34</v>
      </c>
      <c r="AC113" s="6" t="s">
        <v>274</v>
      </c>
      <c r="AD113" s="6" t="s">
        <v>274</v>
      </c>
      <c r="AE113" s="9" t="s">
        <v>275</v>
      </c>
      <c r="AG113" s="6" t="s">
        <v>284</v>
      </c>
      <c r="AI113" s="5"/>
      <c r="AJ113" s="5" t="s">
        <v>268</v>
      </c>
      <c r="AL113" s="5" t="s">
        <v>264</v>
      </c>
      <c r="AM113" s="6">
        <v>2</v>
      </c>
      <c r="AN113" s="5" t="s">
        <v>268</v>
      </c>
      <c r="AO113" s="8"/>
      <c r="AP113" s="6" t="s">
        <v>303</v>
      </c>
      <c r="AQ113" s="5" t="s">
        <v>293</v>
      </c>
      <c r="AR113" s="2" t="s">
        <v>264</v>
      </c>
      <c r="AV113" s="18"/>
      <c r="AW113" s="2" t="s">
        <v>264</v>
      </c>
      <c r="BC113" s="2" t="s">
        <v>294</v>
      </c>
      <c r="BE113" s="5" t="s">
        <v>295</v>
      </c>
      <c r="BF113" s="5"/>
      <c r="BH113" s="5" t="s">
        <v>268</v>
      </c>
      <c r="BI113" s="5"/>
      <c r="BK113" s="10"/>
      <c r="BL113" s="5" t="s">
        <v>353</v>
      </c>
      <c r="BM113" s="10" t="s">
        <v>1693</v>
      </c>
      <c r="BN113" s="5" t="s">
        <v>318</v>
      </c>
      <c r="BO113" s="5" t="s">
        <v>268</v>
      </c>
      <c r="BP113" s="10" t="s">
        <v>1694</v>
      </c>
      <c r="BQ113" s="5"/>
      <c r="BR113" s="5"/>
      <c r="BS113" s="10"/>
      <c r="BT113" s="5" t="s">
        <v>353</v>
      </c>
      <c r="BU113" s="5" t="s">
        <v>268</v>
      </c>
      <c r="BV113" s="10" t="s">
        <v>1695</v>
      </c>
      <c r="BW113" s="9" t="s">
        <v>419</v>
      </c>
      <c r="BX113" s="2" t="s">
        <v>1696</v>
      </c>
      <c r="BZ113" s="5" t="s">
        <v>379</v>
      </c>
      <c r="CA113" s="10" t="s">
        <v>1697</v>
      </c>
      <c r="CB113" s="2" t="s">
        <v>326</v>
      </c>
      <c r="CC113" s="10" t="s">
        <v>1698</v>
      </c>
      <c r="CD113" s="5" t="s">
        <v>310</v>
      </c>
      <c r="CE113" s="10" t="s">
        <v>1699</v>
      </c>
      <c r="CF113" s="5" t="s">
        <v>326</v>
      </c>
      <c r="CG113" s="10" t="s">
        <v>1700</v>
      </c>
      <c r="CH113" s="5" t="s">
        <v>353</v>
      </c>
      <c r="CI113" s="10" t="s">
        <v>555</v>
      </c>
      <c r="CJ113" s="10" t="s">
        <v>1701</v>
      </c>
      <c r="CK113" s="10" t="s">
        <v>1702</v>
      </c>
      <c r="CL113" s="2" t="s">
        <v>353</v>
      </c>
      <c r="CM113" s="5" t="s">
        <v>383</v>
      </c>
      <c r="CN113" s="5" t="s">
        <v>384</v>
      </c>
      <c r="CO113" s="5" t="s">
        <v>385</v>
      </c>
      <c r="CP113" s="5" t="s">
        <v>384</v>
      </c>
      <c r="CQ113" s="2" t="s">
        <v>385</v>
      </c>
      <c r="CR113" s="5" t="s">
        <v>264</v>
      </c>
      <c r="CS113" s="10" t="s">
        <v>1703</v>
      </c>
      <c r="CT113" s="5" t="s">
        <v>268</v>
      </c>
      <c r="CU113" s="5"/>
      <c r="CV113" s="5" t="s">
        <v>268</v>
      </c>
      <c r="CW113" s="5" t="s">
        <v>268</v>
      </c>
      <c r="CY113" s="10" t="s">
        <v>1704</v>
      </c>
      <c r="CZ113" s="10" t="s">
        <v>1705</v>
      </c>
      <c r="DA113" s="10"/>
      <c r="DB113" s="10" t="s">
        <v>1706</v>
      </c>
      <c r="DC113" s="5" t="s">
        <v>388</v>
      </c>
      <c r="DD113" s="10" t="s">
        <v>1707</v>
      </c>
      <c r="DE113" s="10"/>
      <c r="DH113" s="5"/>
      <c r="DL113" s="10"/>
      <c r="DO113" s="10" t="s">
        <v>1708</v>
      </c>
      <c r="DP113" s="5" t="s">
        <v>268</v>
      </c>
      <c r="DQ113" s="10"/>
      <c r="DR113" s="5" t="s">
        <v>388</v>
      </c>
      <c r="DS113" s="10" t="s">
        <v>1709</v>
      </c>
      <c r="DT113" s="5" t="s">
        <v>268</v>
      </c>
      <c r="DU113" s="10"/>
      <c r="DV113" s="10" t="s">
        <v>1710</v>
      </c>
      <c r="DW113" s="10" t="s">
        <v>1711</v>
      </c>
      <c r="DX113" s="10" t="s">
        <v>1712</v>
      </c>
      <c r="DY113" s="10" t="s">
        <v>1713</v>
      </c>
      <c r="DZ113" s="10" t="s">
        <v>1714</v>
      </c>
      <c r="EA113" s="10" t="s">
        <v>1715</v>
      </c>
      <c r="EB113" s="10" t="s">
        <v>1716</v>
      </c>
      <c r="EC113" s="9"/>
      <c r="ED113" s="10"/>
      <c r="EE113" s="5" t="s">
        <v>264</v>
      </c>
      <c r="EF113" s="10"/>
      <c r="EG113" s="10"/>
      <c r="EH113" s="2" t="s">
        <v>264</v>
      </c>
    </row>
    <row r="114" spans="1:140" ht="12" customHeight="1" thickBot="1">
      <c r="A114" s="2">
        <v>218</v>
      </c>
      <c r="B114" s="20">
        <v>42754.420983796299</v>
      </c>
      <c r="C114" s="2">
        <v>99</v>
      </c>
      <c r="D114" s="2">
        <v>1952</v>
      </c>
      <c r="E114" s="2" t="b">
        <v>0</v>
      </c>
      <c r="F114" s="2" t="s">
        <v>261</v>
      </c>
      <c r="G114" s="2" t="s">
        <v>262</v>
      </c>
      <c r="H114" s="3">
        <f t="shared" si="6"/>
        <v>0</v>
      </c>
      <c r="I114" s="4">
        <f t="shared" si="11"/>
        <v>0</v>
      </c>
      <c r="J114" s="4">
        <f t="shared" si="11"/>
        <v>0</v>
      </c>
      <c r="K114" s="4" t="str">
        <f t="shared" si="8"/>
        <v/>
      </c>
      <c r="L114" s="4">
        <f t="shared" si="9"/>
        <v>0</v>
      </c>
      <c r="M114" s="5" t="s">
        <v>270</v>
      </c>
      <c r="N114" s="5" t="s">
        <v>264</v>
      </c>
      <c r="O114" s="5" t="s">
        <v>264</v>
      </c>
      <c r="P114" s="5" t="s">
        <v>267</v>
      </c>
      <c r="Q114" s="5"/>
      <c r="R114" s="6" t="s">
        <v>264</v>
      </c>
      <c r="S114" s="5" t="s">
        <v>268</v>
      </c>
      <c r="U114" s="6"/>
      <c r="V114" s="7"/>
      <c r="W114" s="5"/>
      <c r="X114" s="5" t="s">
        <v>272</v>
      </c>
      <c r="Y114" s="5" t="s">
        <v>273</v>
      </c>
      <c r="Z114" s="6">
        <v>32</v>
      </c>
      <c r="AA114" s="8">
        <f t="shared" si="10"/>
        <v>30</v>
      </c>
      <c r="AC114" s="6" t="s">
        <v>291</v>
      </c>
      <c r="AD114" s="6"/>
      <c r="AE114" s="9" t="s">
        <v>275</v>
      </c>
      <c r="AG114" s="6" t="s">
        <v>284</v>
      </c>
      <c r="AI114" s="5"/>
      <c r="AJ114" s="5" t="s">
        <v>264</v>
      </c>
      <c r="AL114" s="5"/>
      <c r="AM114" s="6"/>
      <c r="AN114" s="5"/>
      <c r="AO114" s="8"/>
      <c r="AP114" s="6"/>
      <c r="AQ114" s="5"/>
      <c r="AR114" s="2" t="s">
        <v>264</v>
      </c>
      <c r="AV114" s="18"/>
      <c r="AW114" s="2" t="s">
        <v>264</v>
      </c>
      <c r="BC114" s="2" t="s">
        <v>294</v>
      </c>
      <c r="BE114" s="5" t="s">
        <v>295</v>
      </c>
      <c r="BF114" s="5"/>
      <c r="BH114" s="5" t="s">
        <v>268</v>
      </c>
      <c r="BI114" s="5"/>
      <c r="BK114" s="10"/>
      <c r="BL114" s="5" t="s">
        <v>318</v>
      </c>
      <c r="BM114" s="10" t="s">
        <v>1717</v>
      </c>
      <c r="BN114" s="5" t="s">
        <v>353</v>
      </c>
      <c r="BO114" s="5" t="s">
        <v>268</v>
      </c>
      <c r="BP114" s="10" t="s">
        <v>1718</v>
      </c>
      <c r="BQ114" s="5"/>
      <c r="BR114" s="5"/>
      <c r="BS114" s="10"/>
      <c r="BT114" s="5" t="s">
        <v>353</v>
      </c>
      <c r="BU114" s="5" t="s">
        <v>268</v>
      </c>
      <c r="BV114" s="10" t="s">
        <v>1719</v>
      </c>
      <c r="BW114" s="9" t="s">
        <v>1720</v>
      </c>
      <c r="BY114" s="2" t="s">
        <v>582</v>
      </c>
      <c r="BZ114" s="5" t="s">
        <v>379</v>
      </c>
      <c r="CA114" s="10" t="s">
        <v>1721</v>
      </c>
      <c r="CB114" s="2" t="s">
        <v>326</v>
      </c>
      <c r="CC114" s="10" t="s">
        <v>1722</v>
      </c>
      <c r="CD114" s="5" t="s">
        <v>327</v>
      </c>
      <c r="CE114" s="10" t="s">
        <v>1723</v>
      </c>
      <c r="CF114" s="5" t="s">
        <v>309</v>
      </c>
      <c r="CG114" s="10" t="s">
        <v>1724</v>
      </c>
      <c r="CH114" s="5" t="s">
        <v>353</v>
      </c>
      <c r="CI114" s="10" t="s">
        <v>1725</v>
      </c>
      <c r="CJ114" s="10" t="s">
        <v>1726</v>
      </c>
      <c r="CK114" s="10" t="s">
        <v>1727</v>
      </c>
      <c r="CL114" s="2" t="s">
        <v>372</v>
      </c>
      <c r="CM114" s="5" t="s">
        <v>383</v>
      </c>
      <c r="CN114" s="5" t="s">
        <v>384</v>
      </c>
      <c r="CO114" s="5" t="s">
        <v>384</v>
      </c>
      <c r="CP114" s="5" t="s">
        <v>522</v>
      </c>
      <c r="CQ114" s="2" t="s">
        <v>522</v>
      </c>
      <c r="CR114" s="5" t="s">
        <v>264</v>
      </c>
      <c r="CS114" s="10" t="s">
        <v>1728</v>
      </c>
      <c r="CT114" s="5" t="s">
        <v>268</v>
      </c>
      <c r="CU114" s="5"/>
      <c r="CV114" s="5" t="s">
        <v>268</v>
      </c>
      <c r="CW114" s="5" t="s">
        <v>268</v>
      </c>
      <c r="CY114" s="10" t="s">
        <v>419</v>
      </c>
      <c r="CZ114" s="10" t="s">
        <v>1729</v>
      </c>
      <c r="DA114" s="10"/>
      <c r="DB114" s="10" t="s">
        <v>1730</v>
      </c>
      <c r="DC114" s="5" t="s">
        <v>388</v>
      </c>
      <c r="DD114" s="10"/>
      <c r="DE114" s="10"/>
      <c r="DH114" s="5"/>
      <c r="DL114" s="10"/>
      <c r="DO114" s="10"/>
      <c r="DP114" s="5" t="s">
        <v>264</v>
      </c>
      <c r="DQ114" s="10"/>
      <c r="DR114" s="5" t="s">
        <v>392</v>
      </c>
      <c r="DS114" s="10" t="s">
        <v>1731</v>
      </c>
      <c r="DT114" s="5" t="s">
        <v>388</v>
      </c>
      <c r="DU114" s="10"/>
      <c r="DV114" s="10"/>
      <c r="DW114" s="10" t="s">
        <v>1732</v>
      </c>
      <c r="DX114" s="10" t="s">
        <v>1733</v>
      </c>
      <c r="DY114" s="10" t="s">
        <v>1734</v>
      </c>
      <c r="DZ114" s="10"/>
      <c r="EA114" s="10" t="s">
        <v>1735</v>
      </c>
      <c r="EB114" s="10"/>
      <c r="EC114" s="9" t="s">
        <v>1736</v>
      </c>
      <c r="ED114" s="10"/>
      <c r="EE114" s="5" t="s">
        <v>264</v>
      </c>
      <c r="EF114" s="10"/>
      <c r="EG114" s="10"/>
      <c r="EH114" s="2" t="s">
        <v>264</v>
      </c>
    </row>
    <row r="115" spans="1:140" ht="12" customHeight="1" thickBot="1">
      <c r="A115" s="2">
        <v>219</v>
      </c>
      <c r="B115" s="20">
        <v>42617.927060185182</v>
      </c>
      <c r="C115" s="2">
        <v>99</v>
      </c>
      <c r="D115" s="2">
        <v>1971</v>
      </c>
      <c r="E115" s="2" t="b">
        <v>0</v>
      </c>
      <c r="F115" s="2" t="s">
        <v>261</v>
      </c>
      <c r="G115" s="2" t="s">
        <v>262</v>
      </c>
      <c r="H115" s="3">
        <f t="shared" si="6"/>
        <v>0</v>
      </c>
      <c r="I115" s="4">
        <f t="shared" si="11"/>
        <v>0</v>
      </c>
      <c r="J115" s="4">
        <f t="shared" si="11"/>
        <v>0</v>
      </c>
      <c r="K115" s="4" t="str">
        <f t="shared" si="8"/>
        <v/>
      </c>
      <c r="L115" s="4">
        <f t="shared" si="9"/>
        <v>0</v>
      </c>
      <c r="M115" s="5" t="s">
        <v>263</v>
      </c>
      <c r="N115" s="5" t="s">
        <v>264</v>
      </c>
      <c r="O115" s="5" t="s">
        <v>264</v>
      </c>
      <c r="P115" s="5" t="s">
        <v>267</v>
      </c>
      <c r="Q115" s="5"/>
      <c r="R115" s="6" t="s">
        <v>264</v>
      </c>
      <c r="S115" s="5" t="s">
        <v>268</v>
      </c>
      <c r="U115" s="6"/>
      <c r="V115" s="7"/>
      <c r="W115" s="5"/>
      <c r="X115" s="5" t="s">
        <v>272</v>
      </c>
      <c r="Y115" s="5" t="s">
        <v>273</v>
      </c>
      <c r="Z115" s="6">
        <v>37</v>
      </c>
      <c r="AA115" s="8">
        <f t="shared" si="10"/>
        <v>30</v>
      </c>
      <c r="AB115" s="2">
        <v>33</v>
      </c>
      <c r="AC115" s="6" t="s">
        <v>334</v>
      </c>
      <c r="AD115" s="6" t="s">
        <v>334</v>
      </c>
      <c r="AE115" s="9" t="s">
        <v>275</v>
      </c>
      <c r="AG115" s="6" t="s">
        <v>284</v>
      </c>
      <c r="AI115" s="5"/>
      <c r="AJ115" s="5" t="s">
        <v>264</v>
      </c>
      <c r="AL115" s="5"/>
      <c r="AM115" s="6"/>
      <c r="AN115" s="5"/>
      <c r="AO115" s="8"/>
      <c r="AP115" s="6"/>
      <c r="AQ115" s="5"/>
      <c r="AR115" s="2" t="s">
        <v>264</v>
      </c>
      <c r="AV115" s="18"/>
      <c r="AW115" s="2" t="s">
        <v>264</v>
      </c>
      <c r="BC115" s="2" t="s">
        <v>294</v>
      </c>
      <c r="BE115" s="5" t="s">
        <v>280</v>
      </c>
      <c r="BF115" s="5"/>
      <c r="BH115" s="5" t="s">
        <v>268</v>
      </c>
      <c r="BI115" s="5"/>
      <c r="BK115" s="10"/>
      <c r="BL115" s="5" t="s">
        <v>353</v>
      </c>
      <c r="BM115" s="10" t="s">
        <v>1737</v>
      </c>
      <c r="BN115" s="5" t="s">
        <v>296</v>
      </c>
      <c r="BO115" s="5" t="s">
        <v>264</v>
      </c>
      <c r="BP115" s="10"/>
      <c r="BQ115" s="5"/>
      <c r="BR115" s="5"/>
      <c r="BS115" s="10"/>
      <c r="BT115" s="5" t="s">
        <v>353</v>
      </c>
      <c r="BU115" s="5" t="s">
        <v>268</v>
      </c>
      <c r="BV115" s="10" t="s">
        <v>1738</v>
      </c>
      <c r="BW115" s="9" t="s">
        <v>377</v>
      </c>
      <c r="BX115" s="2" t="s">
        <v>1739</v>
      </c>
      <c r="BZ115" s="5" t="s">
        <v>351</v>
      </c>
      <c r="CA115" s="10" t="s">
        <v>1740</v>
      </c>
      <c r="CB115" s="2" t="s">
        <v>326</v>
      </c>
      <c r="CC115" s="10" t="s">
        <v>1741</v>
      </c>
      <c r="CD115" s="5" t="s">
        <v>310</v>
      </c>
      <c r="CE115" s="10" t="s">
        <v>1742</v>
      </c>
      <c r="CF115" s="5" t="s">
        <v>326</v>
      </c>
      <c r="CG115" s="10" t="s">
        <v>1743</v>
      </c>
      <c r="CH115" s="5" t="s">
        <v>372</v>
      </c>
      <c r="CI115" s="10" t="s">
        <v>1744</v>
      </c>
      <c r="CJ115" s="10" t="s">
        <v>1745</v>
      </c>
      <c r="CK115" s="10" t="s">
        <v>1746</v>
      </c>
      <c r="CL115" s="2" t="s">
        <v>296</v>
      </c>
      <c r="CM115" s="5" t="s">
        <v>383</v>
      </c>
      <c r="CN115" s="5" t="s">
        <v>384</v>
      </c>
      <c r="CO115" s="5" t="s">
        <v>385</v>
      </c>
      <c r="CP115" s="5" t="s">
        <v>426</v>
      </c>
      <c r="CQ115" s="2" t="s">
        <v>384</v>
      </c>
      <c r="CR115" s="5" t="s">
        <v>268</v>
      </c>
      <c r="CS115" s="10"/>
      <c r="CT115" s="5" t="s">
        <v>264</v>
      </c>
      <c r="CU115" s="5" t="s">
        <v>268</v>
      </c>
      <c r="CV115" s="5" t="s">
        <v>268</v>
      </c>
      <c r="CW115" s="5" t="s">
        <v>268</v>
      </c>
      <c r="CY115" s="10" t="s">
        <v>1747</v>
      </c>
      <c r="CZ115" s="10" t="s">
        <v>1748</v>
      </c>
      <c r="DA115" s="10"/>
      <c r="DB115" s="10" t="s">
        <v>1749</v>
      </c>
      <c r="DC115" s="5" t="s">
        <v>388</v>
      </c>
      <c r="DD115" s="10" t="s">
        <v>1750</v>
      </c>
      <c r="DE115" s="10"/>
      <c r="DH115" s="5"/>
      <c r="DL115" s="10"/>
      <c r="DO115" s="10"/>
      <c r="DP115" s="5" t="s">
        <v>268</v>
      </c>
      <c r="DQ115" s="10"/>
      <c r="DR115" s="5"/>
      <c r="DS115" s="10"/>
      <c r="DT115" s="5"/>
      <c r="DU115" s="10" t="s">
        <v>1751</v>
      </c>
      <c r="DV115" s="10" t="s">
        <v>1752</v>
      </c>
      <c r="DW115" s="10" t="s">
        <v>1753</v>
      </c>
      <c r="DX115" s="10" t="s">
        <v>1754</v>
      </c>
      <c r="DY115" s="10" t="s">
        <v>1755</v>
      </c>
      <c r="DZ115" s="10" t="s">
        <v>1756</v>
      </c>
      <c r="EA115" s="10" t="s">
        <v>1757</v>
      </c>
      <c r="EB115" s="10" t="s">
        <v>1758</v>
      </c>
      <c r="EC115" s="9" t="s">
        <v>1759</v>
      </c>
      <c r="ED115" s="10"/>
      <c r="EE115" s="5" t="s">
        <v>264</v>
      </c>
      <c r="EF115" s="10"/>
      <c r="EG115" s="10"/>
      <c r="EH115" s="2" t="s">
        <v>264</v>
      </c>
      <c r="EJ115" s="2" t="s">
        <v>742</v>
      </c>
    </row>
    <row r="116" spans="1:140" ht="12" customHeight="1" thickBot="1">
      <c r="A116" s="2">
        <v>220</v>
      </c>
      <c r="B116" s="20">
        <v>42857.912118055552</v>
      </c>
      <c r="C116" s="2">
        <v>100</v>
      </c>
      <c r="D116" s="2">
        <v>2078</v>
      </c>
      <c r="E116" s="2" t="b">
        <v>1</v>
      </c>
      <c r="F116" s="2" t="s">
        <v>261</v>
      </c>
      <c r="G116" s="2" t="s">
        <v>262</v>
      </c>
      <c r="H116" s="3">
        <f t="shared" si="6"/>
        <v>0</v>
      </c>
      <c r="I116" s="4">
        <f t="shared" si="11"/>
        <v>0</v>
      </c>
      <c r="J116" s="4">
        <f t="shared" si="11"/>
        <v>0</v>
      </c>
      <c r="K116" s="4" t="str">
        <f t="shared" si="8"/>
        <v/>
      </c>
      <c r="L116" s="4">
        <f t="shared" si="9"/>
        <v>0</v>
      </c>
      <c r="M116" s="5" t="s">
        <v>263</v>
      </c>
      <c r="N116" s="5" t="s">
        <v>264</v>
      </c>
      <c r="O116" s="5" t="s">
        <v>264</v>
      </c>
      <c r="P116" s="5" t="s">
        <v>267</v>
      </c>
      <c r="Q116" s="5"/>
      <c r="R116" s="6" t="s">
        <v>264</v>
      </c>
      <c r="S116" s="5" t="s">
        <v>268</v>
      </c>
      <c r="U116" s="6"/>
      <c r="V116" s="7"/>
      <c r="W116" s="5"/>
      <c r="X116" s="5" t="s">
        <v>272</v>
      </c>
      <c r="Y116" s="5" t="s">
        <v>273</v>
      </c>
      <c r="Z116" s="6">
        <v>48</v>
      </c>
      <c r="AA116" s="8">
        <f t="shared" si="10"/>
        <v>40</v>
      </c>
      <c r="AB116" s="2" t="s">
        <v>1760</v>
      </c>
      <c r="AC116" s="6" t="s">
        <v>274</v>
      </c>
      <c r="AD116" s="6" t="s">
        <v>274</v>
      </c>
      <c r="AE116" s="9" t="s">
        <v>275</v>
      </c>
      <c r="AG116" s="6" t="s">
        <v>284</v>
      </c>
      <c r="AI116" s="5"/>
      <c r="AJ116" s="5" t="s">
        <v>268</v>
      </c>
      <c r="AL116" s="5" t="s">
        <v>264</v>
      </c>
      <c r="AM116" s="6">
        <v>2</v>
      </c>
      <c r="AN116" s="5" t="s">
        <v>264</v>
      </c>
      <c r="AO116" s="8" t="s">
        <v>1761</v>
      </c>
      <c r="AP116" s="6" t="s">
        <v>867</v>
      </c>
      <c r="AQ116" s="5" t="s">
        <v>405</v>
      </c>
      <c r="AR116" s="2" t="s">
        <v>264</v>
      </c>
      <c r="AV116" s="18"/>
      <c r="AW116" s="2" t="s">
        <v>268</v>
      </c>
      <c r="AX116" s="2">
        <v>2014</v>
      </c>
      <c r="AY116" s="2">
        <v>7</v>
      </c>
      <c r="AZ116" s="2" t="s">
        <v>1762</v>
      </c>
      <c r="BA116" s="2" t="s">
        <v>315</v>
      </c>
      <c r="BC116" s="2" t="s">
        <v>294</v>
      </c>
      <c r="BE116" s="5" t="s">
        <v>430</v>
      </c>
      <c r="BF116" s="5" t="s">
        <v>264</v>
      </c>
      <c r="BG116" s="2" t="s">
        <v>430</v>
      </c>
      <c r="BH116" s="5" t="s">
        <v>268</v>
      </c>
      <c r="BI116" s="5"/>
      <c r="BK116" s="10"/>
      <c r="BL116" s="5" t="s">
        <v>413</v>
      </c>
      <c r="BM116" s="27" t="s">
        <v>1763</v>
      </c>
      <c r="BN116" s="5" t="s">
        <v>318</v>
      </c>
      <c r="BO116" s="5" t="s">
        <v>264</v>
      </c>
      <c r="BP116" s="10"/>
      <c r="BQ116" s="5" t="s">
        <v>353</v>
      </c>
      <c r="BR116" s="5" t="s">
        <v>268</v>
      </c>
      <c r="BS116" s="27" t="s">
        <v>1764</v>
      </c>
      <c r="BT116" s="5" t="s">
        <v>318</v>
      </c>
      <c r="BU116" s="5" t="s">
        <v>264</v>
      </c>
      <c r="BV116" s="10"/>
      <c r="BW116" s="9" t="s">
        <v>425</v>
      </c>
      <c r="BZ116" s="5" t="s">
        <v>379</v>
      </c>
      <c r="CA116" s="27" t="s">
        <v>1765</v>
      </c>
      <c r="CB116" s="2" t="s">
        <v>318</v>
      </c>
      <c r="CC116" s="10"/>
      <c r="CD116" s="5" t="s">
        <v>327</v>
      </c>
      <c r="CE116" s="27" t="s">
        <v>1766</v>
      </c>
      <c r="CF116" s="5" t="s">
        <v>318</v>
      </c>
      <c r="CG116" s="10"/>
      <c r="CH116" s="5" t="s">
        <v>372</v>
      </c>
      <c r="CI116" s="10" t="s">
        <v>1767</v>
      </c>
      <c r="CJ116" s="10" t="s">
        <v>1768</v>
      </c>
      <c r="CK116" s="10" t="s">
        <v>1769</v>
      </c>
      <c r="CL116" s="2" t="s">
        <v>372</v>
      </c>
      <c r="CM116" s="5" t="s">
        <v>383</v>
      </c>
      <c r="CN116" s="5" t="s">
        <v>385</v>
      </c>
      <c r="CO116" s="5" t="s">
        <v>384</v>
      </c>
      <c r="CP116" s="5" t="s">
        <v>386</v>
      </c>
      <c r="CQ116" s="2" t="s">
        <v>386</v>
      </c>
      <c r="CR116" s="5" t="s">
        <v>264</v>
      </c>
      <c r="CS116" s="27" t="s">
        <v>1770</v>
      </c>
      <c r="CT116" s="5" t="s">
        <v>268</v>
      </c>
      <c r="CU116" s="5"/>
      <c r="CV116" s="5" t="s">
        <v>268</v>
      </c>
      <c r="CW116" s="5" t="s">
        <v>268</v>
      </c>
      <c r="CY116" s="27" t="s">
        <v>1771</v>
      </c>
      <c r="CZ116" s="27" t="s">
        <v>1772</v>
      </c>
      <c r="DA116" s="27" t="s">
        <v>1773</v>
      </c>
      <c r="DB116" s="10" t="s">
        <v>1774</v>
      </c>
      <c r="DC116" s="5" t="s">
        <v>392</v>
      </c>
      <c r="DD116" s="10" t="s">
        <v>1775</v>
      </c>
      <c r="DE116" s="10"/>
      <c r="DH116" s="5"/>
      <c r="DL116" s="10"/>
      <c r="DO116" s="10" t="s">
        <v>299</v>
      </c>
      <c r="DP116" s="5" t="s">
        <v>268</v>
      </c>
      <c r="DQ116" s="10"/>
      <c r="DR116" s="5" t="s">
        <v>268</v>
      </c>
      <c r="DS116" s="10"/>
      <c r="DT116" s="5" t="s">
        <v>268</v>
      </c>
      <c r="DU116" s="10"/>
      <c r="DV116" s="10" t="s">
        <v>1776</v>
      </c>
      <c r="DW116" s="10" t="s">
        <v>1777</v>
      </c>
      <c r="DX116" s="27" t="s">
        <v>1778</v>
      </c>
      <c r="DY116" s="27" t="s">
        <v>1779</v>
      </c>
      <c r="DZ116" s="27" t="s">
        <v>1780</v>
      </c>
      <c r="EA116" s="10" t="s">
        <v>1781</v>
      </c>
      <c r="EB116" s="27" t="s">
        <v>1782</v>
      </c>
      <c r="EC116" s="9" t="s">
        <v>1783</v>
      </c>
      <c r="ED116" s="10"/>
      <c r="EE116" s="5" t="s">
        <v>264</v>
      </c>
      <c r="EF116" s="10"/>
      <c r="EG116" s="10"/>
      <c r="EH116" s="2" t="s">
        <v>458</v>
      </c>
      <c r="EI116" s="2" t="s">
        <v>458</v>
      </c>
    </row>
    <row r="117" spans="1:140" ht="12" customHeight="1" thickBot="1">
      <c r="A117" s="2">
        <v>221</v>
      </c>
      <c r="B117" s="20">
        <v>42753.824999999997</v>
      </c>
      <c r="C117" s="2">
        <v>99</v>
      </c>
      <c r="D117" s="2">
        <v>2108</v>
      </c>
      <c r="E117" s="2" t="b">
        <v>0</v>
      </c>
      <c r="F117" s="2" t="s">
        <v>261</v>
      </c>
      <c r="G117" s="2" t="s">
        <v>262</v>
      </c>
      <c r="H117" s="3">
        <f t="shared" si="6"/>
        <v>0</v>
      </c>
      <c r="I117" s="4">
        <f t="shared" si="11"/>
        <v>0</v>
      </c>
      <c r="J117" s="4">
        <f t="shared" si="11"/>
        <v>0</v>
      </c>
      <c r="K117" s="4" t="str">
        <f t="shared" si="8"/>
        <v/>
      </c>
      <c r="L117" s="4">
        <f t="shared" si="9"/>
        <v>0</v>
      </c>
      <c r="M117" s="5" t="s">
        <v>263</v>
      </c>
      <c r="N117" s="5" t="s">
        <v>264</v>
      </c>
      <c r="O117" s="5" t="s">
        <v>264</v>
      </c>
      <c r="P117" s="5" t="s">
        <v>267</v>
      </c>
      <c r="Q117" s="5"/>
      <c r="R117" s="6" t="s">
        <v>264</v>
      </c>
      <c r="S117" s="5" t="s">
        <v>268</v>
      </c>
      <c r="U117" s="6"/>
      <c r="V117" s="7"/>
      <c r="W117" s="5"/>
      <c r="X117" s="5" t="s">
        <v>272</v>
      </c>
      <c r="Y117" s="5" t="s">
        <v>273</v>
      </c>
      <c r="Z117" s="6">
        <v>37</v>
      </c>
      <c r="AA117" s="8">
        <f t="shared" si="10"/>
        <v>30</v>
      </c>
      <c r="AB117" s="2">
        <v>32</v>
      </c>
      <c r="AC117" s="6" t="s">
        <v>334</v>
      </c>
      <c r="AD117" s="6" t="s">
        <v>334</v>
      </c>
      <c r="AE117" s="9" t="s">
        <v>275</v>
      </c>
      <c r="AG117" s="6" t="s">
        <v>284</v>
      </c>
      <c r="AI117" s="5"/>
      <c r="AJ117" s="5" t="s">
        <v>264</v>
      </c>
      <c r="AL117" s="5"/>
      <c r="AM117" s="6"/>
      <c r="AN117" s="5"/>
      <c r="AO117" s="8"/>
      <c r="AP117" s="6"/>
      <c r="AQ117" s="5"/>
      <c r="AR117" s="2" t="s">
        <v>264</v>
      </c>
      <c r="AV117" s="18"/>
      <c r="AW117" s="2" t="s">
        <v>264</v>
      </c>
      <c r="BC117" s="2" t="s">
        <v>294</v>
      </c>
      <c r="BE117" s="5" t="s">
        <v>280</v>
      </c>
      <c r="BF117" s="5"/>
      <c r="BH117" s="5" t="s">
        <v>268</v>
      </c>
      <c r="BI117" s="5"/>
      <c r="BK117" s="10"/>
      <c r="BL117" s="5" t="s">
        <v>318</v>
      </c>
      <c r="BM117" s="10" t="s">
        <v>1784</v>
      </c>
      <c r="BN117" s="5" t="s">
        <v>296</v>
      </c>
      <c r="BO117" s="5" t="s">
        <v>264</v>
      </c>
      <c r="BP117" s="10"/>
      <c r="BQ117" s="5"/>
      <c r="BR117" s="5"/>
      <c r="BS117" s="10"/>
      <c r="BT117" s="5" t="s">
        <v>353</v>
      </c>
      <c r="BU117" s="5" t="s">
        <v>268</v>
      </c>
      <c r="BV117" s="10" t="s">
        <v>1785</v>
      </c>
      <c r="BW117" s="9" t="s">
        <v>419</v>
      </c>
      <c r="BX117" s="2" t="s">
        <v>582</v>
      </c>
      <c r="BZ117" s="5" t="s">
        <v>351</v>
      </c>
      <c r="CA117" s="10" t="s">
        <v>1786</v>
      </c>
      <c r="CB117" s="2" t="s">
        <v>326</v>
      </c>
      <c r="CC117" s="10" t="s">
        <v>1787</v>
      </c>
      <c r="CD117" s="5" t="s">
        <v>327</v>
      </c>
      <c r="CE117" s="10" t="s">
        <v>1788</v>
      </c>
      <c r="CF117" s="5" t="s">
        <v>326</v>
      </c>
      <c r="CG117" s="10" t="s">
        <v>1789</v>
      </c>
      <c r="CH117" s="5" t="s">
        <v>353</v>
      </c>
      <c r="CI117" s="10" t="s">
        <v>1790</v>
      </c>
      <c r="CJ117" s="10" t="s">
        <v>1791</v>
      </c>
      <c r="CK117" s="10" t="s">
        <v>1792</v>
      </c>
      <c r="CL117" s="2" t="s">
        <v>398</v>
      </c>
      <c r="CM117" s="5" t="s">
        <v>383</v>
      </c>
      <c r="CN117" s="5" t="s">
        <v>384</v>
      </c>
      <c r="CO117" s="5" t="s">
        <v>385</v>
      </c>
      <c r="CP117" s="5" t="s">
        <v>426</v>
      </c>
      <c r="CQ117" s="2" t="s">
        <v>385</v>
      </c>
      <c r="CR117" s="5" t="s">
        <v>268</v>
      </c>
      <c r="CS117" s="10"/>
      <c r="CT117" s="5" t="s">
        <v>264</v>
      </c>
      <c r="CU117" s="5" t="s">
        <v>268</v>
      </c>
      <c r="CV117" s="5" t="s">
        <v>268</v>
      </c>
      <c r="CW117" s="5" t="s">
        <v>268</v>
      </c>
      <c r="CY117" s="10" t="s">
        <v>1793</v>
      </c>
      <c r="CZ117" s="10" t="s">
        <v>1794</v>
      </c>
      <c r="DA117" s="10"/>
      <c r="DB117" s="10" t="s">
        <v>1795</v>
      </c>
      <c r="DC117" s="5" t="s">
        <v>388</v>
      </c>
      <c r="DD117" s="10" t="s">
        <v>1796</v>
      </c>
      <c r="DE117" s="10"/>
      <c r="DH117" s="5"/>
      <c r="DL117" s="10"/>
      <c r="DO117" s="10" t="s">
        <v>1797</v>
      </c>
      <c r="DP117" s="5" t="s">
        <v>268</v>
      </c>
      <c r="DQ117" s="10"/>
      <c r="DR117" s="5" t="s">
        <v>392</v>
      </c>
      <c r="DS117" s="10" t="s">
        <v>1798</v>
      </c>
      <c r="DT117" s="5" t="s">
        <v>268</v>
      </c>
      <c r="DU117" s="10"/>
      <c r="DV117" s="10" t="s">
        <v>1799</v>
      </c>
      <c r="DW117" s="10" t="s">
        <v>1800</v>
      </c>
      <c r="DX117" s="10" t="s">
        <v>1801</v>
      </c>
      <c r="DY117" s="10" t="s">
        <v>1802</v>
      </c>
      <c r="DZ117" s="10" t="s">
        <v>1803</v>
      </c>
      <c r="EA117" s="10" t="s">
        <v>1804</v>
      </c>
      <c r="EB117" s="10" t="s">
        <v>1805</v>
      </c>
      <c r="EC117" s="9" t="s">
        <v>1806</v>
      </c>
      <c r="ED117" s="10"/>
      <c r="EE117" s="5" t="s">
        <v>264</v>
      </c>
      <c r="EF117" s="10"/>
      <c r="EG117" s="10"/>
      <c r="EH117" s="2" t="s">
        <v>264</v>
      </c>
    </row>
    <row r="118" spans="1:140" ht="12" customHeight="1" thickBot="1">
      <c r="A118" s="2">
        <v>222</v>
      </c>
      <c r="B118" s="20">
        <v>42767.895428240743</v>
      </c>
      <c r="C118" s="2">
        <v>99</v>
      </c>
      <c r="D118" s="2">
        <v>2116</v>
      </c>
      <c r="E118" s="2" t="b">
        <v>0</v>
      </c>
      <c r="F118" s="2" t="s">
        <v>261</v>
      </c>
      <c r="G118" s="2" t="s">
        <v>262</v>
      </c>
      <c r="H118" s="3">
        <f t="shared" si="6"/>
        <v>0</v>
      </c>
      <c r="I118" s="4">
        <f t="shared" si="11"/>
        <v>0</v>
      </c>
      <c r="J118" s="4">
        <f t="shared" si="11"/>
        <v>0</v>
      </c>
      <c r="K118" s="4" t="str">
        <f t="shared" si="8"/>
        <v/>
      </c>
      <c r="L118" s="4">
        <f t="shared" si="9"/>
        <v>0</v>
      </c>
      <c r="M118" s="5" t="s">
        <v>263</v>
      </c>
      <c r="N118" s="5" t="s">
        <v>264</v>
      </c>
      <c r="O118" s="5" t="s">
        <v>264</v>
      </c>
      <c r="P118" s="5" t="s">
        <v>271</v>
      </c>
      <c r="Q118" s="5" t="s">
        <v>409</v>
      </c>
      <c r="R118" s="6" t="s">
        <v>268</v>
      </c>
      <c r="S118" s="5" t="s">
        <v>268</v>
      </c>
      <c r="U118" s="6"/>
      <c r="V118" s="7"/>
      <c r="W118" s="5"/>
      <c r="X118" s="5" t="s">
        <v>477</v>
      </c>
      <c r="Y118" s="5" t="s">
        <v>273</v>
      </c>
      <c r="Z118" s="6">
        <v>33</v>
      </c>
      <c r="AA118" s="8">
        <f t="shared" si="10"/>
        <v>30</v>
      </c>
      <c r="AB118" s="2">
        <v>22</v>
      </c>
      <c r="AC118" s="6" t="s">
        <v>274</v>
      </c>
      <c r="AD118" s="6" t="s">
        <v>274</v>
      </c>
      <c r="AE118" s="9" t="s">
        <v>275</v>
      </c>
      <c r="AG118" s="6" t="s">
        <v>276</v>
      </c>
      <c r="AI118" s="5"/>
      <c r="AJ118" s="5"/>
      <c r="AL118" s="5"/>
      <c r="AM118" s="6">
        <v>2</v>
      </c>
      <c r="AN118" s="5" t="s">
        <v>264</v>
      </c>
      <c r="AO118" s="8" t="s">
        <v>1807</v>
      </c>
      <c r="AP118" s="6" t="s">
        <v>293</v>
      </c>
      <c r="AQ118" s="5" t="s">
        <v>293</v>
      </c>
      <c r="AR118" s="2" t="s">
        <v>300</v>
      </c>
      <c r="AT118" s="2" t="s">
        <v>1808</v>
      </c>
      <c r="AU118" s="2" t="s">
        <v>1809</v>
      </c>
      <c r="AV118" s="21">
        <v>36</v>
      </c>
      <c r="AW118" s="2" t="s">
        <v>268</v>
      </c>
      <c r="AX118" s="2">
        <v>2016</v>
      </c>
      <c r="AY118" s="2">
        <v>15</v>
      </c>
      <c r="AZ118" s="2" t="s">
        <v>1810</v>
      </c>
      <c r="BA118" s="2" t="s">
        <v>279</v>
      </c>
      <c r="BB118" s="2" t="s">
        <v>1811</v>
      </c>
      <c r="BC118" s="2" t="s">
        <v>294</v>
      </c>
      <c r="BE118" s="5" t="s">
        <v>316</v>
      </c>
      <c r="BF118" s="5" t="s">
        <v>264</v>
      </c>
      <c r="BG118" s="2" t="s">
        <v>316</v>
      </c>
      <c r="BH118" s="5" t="s">
        <v>281</v>
      </c>
      <c r="BI118" s="5" t="s">
        <v>413</v>
      </c>
      <c r="BJ118" s="2" t="s">
        <v>268</v>
      </c>
      <c r="BK118" s="10" t="s">
        <v>1812</v>
      </c>
      <c r="BL118" s="5" t="s">
        <v>318</v>
      </c>
      <c r="BM118" s="10" t="s">
        <v>415</v>
      </c>
      <c r="BN118" s="5" t="s">
        <v>372</v>
      </c>
      <c r="BO118" s="5" t="s">
        <v>268</v>
      </c>
      <c r="BP118" s="10" t="s">
        <v>1813</v>
      </c>
      <c r="BQ118" s="5" t="s">
        <v>372</v>
      </c>
      <c r="BR118" s="5" t="s">
        <v>567</v>
      </c>
      <c r="BS118" s="10"/>
      <c r="BT118" s="5"/>
      <c r="BU118" s="5"/>
      <c r="BV118" s="10"/>
      <c r="BW118" s="9" t="s">
        <v>1667</v>
      </c>
      <c r="BX118" s="2" t="s">
        <v>1814</v>
      </c>
      <c r="BZ118" s="5" t="s">
        <v>308</v>
      </c>
      <c r="CA118" s="10"/>
      <c r="CB118" s="2" t="s">
        <v>318</v>
      </c>
      <c r="CC118" s="10"/>
      <c r="CD118" s="5" t="s">
        <v>310</v>
      </c>
      <c r="CE118" s="10"/>
      <c r="CF118" s="5" t="s">
        <v>326</v>
      </c>
      <c r="CG118" s="10"/>
      <c r="CH118" s="5" t="s">
        <v>353</v>
      </c>
      <c r="CI118" s="10" t="s">
        <v>1815</v>
      </c>
      <c r="CJ118" s="10" t="s">
        <v>268</v>
      </c>
      <c r="CK118" s="10" t="s">
        <v>1816</v>
      </c>
      <c r="CL118" s="2" t="s">
        <v>296</v>
      </c>
      <c r="CM118" s="5" t="s">
        <v>383</v>
      </c>
      <c r="CN118" s="5" t="s">
        <v>385</v>
      </c>
      <c r="CO118" s="5" t="s">
        <v>385</v>
      </c>
      <c r="CP118" s="5" t="s">
        <v>386</v>
      </c>
      <c r="CQ118" s="2" t="s">
        <v>386</v>
      </c>
      <c r="CR118" s="5" t="s">
        <v>264</v>
      </c>
      <c r="CS118" s="10" t="s">
        <v>1817</v>
      </c>
      <c r="CT118" s="5" t="s">
        <v>264</v>
      </c>
      <c r="CU118" s="5" t="s">
        <v>264</v>
      </c>
      <c r="CV118" s="5" t="s">
        <v>268</v>
      </c>
      <c r="CW118" s="5" t="s">
        <v>268</v>
      </c>
      <c r="CY118" s="10" t="s">
        <v>1818</v>
      </c>
      <c r="CZ118" s="10" t="s">
        <v>1819</v>
      </c>
      <c r="DA118" s="10" t="s">
        <v>1820</v>
      </c>
      <c r="DB118" s="10" t="s">
        <v>1821</v>
      </c>
      <c r="DC118" s="5" t="s">
        <v>268</v>
      </c>
      <c r="DD118" s="10"/>
      <c r="DE118" s="10"/>
      <c r="DH118" s="5"/>
      <c r="DL118" s="10"/>
      <c r="DO118" s="10"/>
      <c r="DP118" s="5" t="s">
        <v>264</v>
      </c>
      <c r="DQ118" s="10" t="s">
        <v>1822</v>
      </c>
      <c r="DR118" s="5" t="s">
        <v>392</v>
      </c>
      <c r="DS118" s="10"/>
      <c r="DT118" s="5" t="s">
        <v>268</v>
      </c>
      <c r="DU118" s="10"/>
      <c r="DV118" s="10"/>
      <c r="DW118" s="10"/>
      <c r="DX118" s="10" t="s">
        <v>1823</v>
      </c>
      <c r="DY118" s="10" t="s">
        <v>1824</v>
      </c>
      <c r="DZ118" s="10"/>
      <c r="EA118" s="10"/>
      <c r="EB118" s="10"/>
      <c r="EC118" s="9" t="s">
        <v>1825</v>
      </c>
      <c r="ED118" s="10"/>
      <c r="EE118" s="5" t="s">
        <v>264</v>
      </c>
      <c r="EF118" s="10"/>
      <c r="EG118" s="10"/>
      <c r="EH118" s="2" t="s">
        <v>458</v>
      </c>
      <c r="EI118" s="2" t="s">
        <v>458</v>
      </c>
    </row>
    <row r="119" spans="1:140" ht="12" customHeight="1" thickBot="1">
      <c r="A119" s="2">
        <v>223</v>
      </c>
      <c r="B119" s="20">
        <v>42895.267118055555</v>
      </c>
      <c r="C119" s="2">
        <v>99</v>
      </c>
      <c r="D119" s="2">
        <v>2123</v>
      </c>
      <c r="E119" s="2" t="b">
        <v>0</v>
      </c>
      <c r="F119" s="2" t="s">
        <v>261</v>
      </c>
      <c r="G119" s="2" t="s">
        <v>262</v>
      </c>
      <c r="H119" s="3">
        <f t="shared" si="6"/>
        <v>0</v>
      </c>
      <c r="I119" s="4">
        <f t="shared" si="11"/>
        <v>0</v>
      </c>
      <c r="J119" s="4">
        <f t="shared" si="11"/>
        <v>0</v>
      </c>
      <c r="K119" s="4" t="str">
        <f t="shared" si="8"/>
        <v/>
      </c>
      <c r="L119" s="4">
        <f t="shared" si="9"/>
        <v>0</v>
      </c>
      <c r="M119" s="5" t="s">
        <v>263</v>
      </c>
      <c r="N119" s="5" t="s">
        <v>264</v>
      </c>
      <c r="O119" s="5" t="s">
        <v>264</v>
      </c>
      <c r="P119" s="5" t="s">
        <v>267</v>
      </c>
      <c r="Q119" s="5"/>
      <c r="R119" s="6" t="s">
        <v>264</v>
      </c>
      <c r="S119" s="5" t="s">
        <v>268</v>
      </c>
      <c r="U119" s="6"/>
      <c r="V119" s="7"/>
      <c r="W119" s="5"/>
      <c r="X119" s="5" t="s">
        <v>282</v>
      </c>
      <c r="Y119" s="5" t="s">
        <v>273</v>
      </c>
      <c r="Z119" s="6">
        <v>47</v>
      </c>
      <c r="AA119" s="8">
        <f t="shared" si="10"/>
        <v>40</v>
      </c>
      <c r="AB119" s="2">
        <v>13</v>
      </c>
      <c r="AC119" s="6" t="s">
        <v>283</v>
      </c>
      <c r="AD119" s="6" t="s">
        <v>274</v>
      </c>
      <c r="AE119" s="9" t="s">
        <v>275</v>
      </c>
      <c r="AG119" s="6" t="s">
        <v>284</v>
      </c>
      <c r="AI119" s="5"/>
      <c r="AJ119" s="5" t="s">
        <v>264</v>
      </c>
      <c r="AL119" s="5"/>
      <c r="AM119" s="6"/>
      <c r="AN119" s="5"/>
      <c r="AO119" s="8"/>
      <c r="AP119" s="6"/>
      <c r="AQ119" s="5"/>
      <c r="AR119" s="2" t="s">
        <v>264</v>
      </c>
      <c r="AV119" s="18"/>
      <c r="AW119" s="2" t="s">
        <v>264</v>
      </c>
      <c r="BC119" s="2" t="s">
        <v>294</v>
      </c>
      <c r="BE119" s="5" t="s">
        <v>295</v>
      </c>
      <c r="BF119" s="5"/>
      <c r="BH119" s="5" t="s">
        <v>281</v>
      </c>
      <c r="BI119" s="5" t="s">
        <v>398</v>
      </c>
      <c r="BJ119" s="2" t="s">
        <v>268</v>
      </c>
      <c r="BK119" s="10" t="s">
        <v>1826</v>
      </c>
      <c r="BL119" s="5" t="s">
        <v>318</v>
      </c>
      <c r="BM119" s="10" t="s">
        <v>1827</v>
      </c>
      <c r="BN119" s="5" t="s">
        <v>372</v>
      </c>
      <c r="BO119" s="5" t="s">
        <v>268</v>
      </c>
      <c r="BP119" s="10" t="s">
        <v>1828</v>
      </c>
      <c r="BQ119" s="5"/>
      <c r="BR119" s="5"/>
      <c r="BS119" s="10"/>
      <c r="BT119" s="5" t="s">
        <v>318</v>
      </c>
      <c r="BU119" s="5" t="s">
        <v>264</v>
      </c>
      <c r="BV119" s="10"/>
      <c r="BW119" s="9" t="s">
        <v>425</v>
      </c>
      <c r="BZ119" s="5" t="s">
        <v>379</v>
      </c>
      <c r="CA119" s="10" t="s">
        <v>1829</v>
      </c>
      <c r="CB119" s="2" t="s">
        <v>318</v>
      </c>
      <c r="CC119" s="10"/>
      <c r="CD119" s="5" t="s">
        <v>310</v>
      </c>
      <c r="CE119" s="10" t="s">
        <v>1830</v>
      </c>
      <c r="CF119" s="5" t="s">
        <v>318</v>
      </c>
      <c r="CG119" s="10"/>
      <c r="CH119" s="5" t="s">
        <v>353</v>
      </c>
      <c r="CI119" s="10" t="s">
        <v>1831</v>
      </c>
      <c r="CJ119" s="10" t="s">
        <v>268</v>
      </c>
      <c r="CK119" s="10" t="s">
        <v>1832</v>
      </c>
      <c r="CL119" s="2" t="s">
        <v>353</v>
      </c>
      <c r="CM119" s="5" t="s">
        <v>383</v>
      </c>
      <c r="CN119" s="5" t="s">
        <v>384</v>
      </c>
      <c r="CO119" s="5" t="s">
        <v>384</v>
      </c>
      <c r="CP119" s="5" t="s">
        <v>384</v>
      </c>
      <c r="CQ119" s="2" t="s">
        <v>384</v>
      </c>
      <c r="CR119" s="5" t="s">
        <v>264</v>
      </c>
      <c r="CS119" s="10" t="s">
        <v>1833</v>
      </c>
      <c r="CT119" s="5" t="s">
        <v>268</v>
      </c>
      <c r="CU119" s="5"/>
      <c r="CV119" s="5" t="s">
        <v>268</v>
      </c>
      <c r="CW119" s="5" t="s">
        <v>268</v>
      </c>
      <c r="CY119" s="27" t="s">
        <v>1834</v>
      </c>
      <c r="CZ119" s="27" t="s">
        <v>1835</v>
      </c>
      <c r="DA119" s="10"/>
      <c r="DB119" s="27" t="s">
        <v>1836</v>
      </c>
      <c r="DC119" s="5" t="s">
        <v>388</v>
      </c>
      <c r="DD119" s="10" t="s">
        <v>1837</v>
      </c>
      <c r="DE119" s="10"/>
      <c r="DH119" s="5"/>
      <c r="DL119" s="10"/>
      <c r="DO119" s="10" t="s">
        <v>712</v>
      </c>
      <c r="DP119" s="5" t="s">
        <v>268</v>
      </c>
      <c r="DQ119" s="10"/>
      <c r="DR119" s="5" t="s">
        <v>392</v>
      </c>
      <c r="DS119" s="10" t="s">
        <v>1838</v>
      </c>
      <c r="DT119" s="5" t="s">
        <v>268</v>
      </c>
      <c r="DU119" s="10"/>
      <c r="DV119" s="27" t="s">
        <v>1839</v>
      </c>
      <c r="DW119" s="27" t="s">
        <v>1840</v>
      </c>
      <c r="DX119" s="27" t="s">
        <v>1841</v>
      </c>
      <c r="DY119" s="27" t="s">
        <v>1842</v>
      </c>
      <c r="DZ119" s="27" t="s">
        <v>1843</v>
      </c>
      <c r="EA119" s="10" t="s">
        <v>1844</v>
      </c>
      <c r="EB119" s="10" t="s">
        <v>1845</v>
      </c>
      <c r="EC119" s="9" t="s">
        <v>1846</v>
      </c>
      <c r="ED119" s="10" t="s">
        <v>1847</v>
      </c>
      <c r="EE119" s="5" t="s">
        <v>264</v>
      </c>
      <c r="EF119" s="10"/>
      <c r="EG119" s="10" t="s">
        <v>1848</v>
      </c>
      <c r="EH119" s="2" t="s">
        <v>458</v>
      </c>
    </row>
    <row r="120" spans="1:140" ht="12" customHeight="1" thickBot="1">
      <c r="A120" s="2">
        <v>224</v>
      </c>
      <c r="B120" s="20">
        <v>42857.934756944444</v>
      </c>
      <c r="C120" s="2">
        <v>99</v>
      </c>
      <c r="D120" s="2">
        <v>2134</v>
      </c>
      <c r="E120" s="2" t="b">
        <v>0</v>
      </c>
      <c r="F120" s="2" t="s">
        <v>261</v>
      </c>
      <c r="G120" s="2" t="s">
        <v>262</v>
      </c>
      <c r="H120" s="3">
        <f t="shared" si="6"/>
        <v>0</v>
      </c>
      <c r="I120" s="4">
        <f t="shared" si="11"/>
        <v>0</v>
      </c>
      <c r="J120" s="4">
        <f t="shared" si="11"/>
        <v>0</v>
      </c>
      <c r="K120" s="4" t="str">
        <f t="shared" si="8"/>
        <v/>
      </c>
      <c r="L120" s="4">
        <f t="shared" si="9"/>
        <v>0</v>
      </c>
      <c r="M120" s="5" t="s">
        <v>263</v>
      </c>
      <c r="N120" s="5" t="s">
        <v>264</v>
      </c>
      <c r="O120" s="5" t="s">
        <v>264</v>
      </c>
      <c r="P120" s="5" t="s">
        <v>267</v>
      </c>
      <c r="Q120" s="5"/>
      <c r="R120" s="6" t="s">
        <v>264</v>
      </c>
      <c r="S120" s="5" t="s">
        <v>264</v>
      </c>
      <c r="T120" s="2" t="s">
        <v>286</v>
      </c>
      <c r="U120" s="6"/>
      <c r="V120" s="7"/>
      <c r="W120" s="5" t="s">
        <v>1849</v>
      </c>
      <c r="X120" s="5" t="s">
        <v>272</v>
      </c>
      <c r="Y120" s="5" t="s">
        <v>273</v>
      </c>
      <c r="Z120" s="6">
        <v>39</v>
      </c>
      <c r="AA120" s="8">
        <f t="shared" si="10"/>
        <v>30</v>
      </c>
      <c r="AB120" s="2" t="s">
        <v>1850</v>
      </c>
      <c r="AC120" s="6" t="s">
        <v>291</v>
      </c>
      <c r="AD120" s="6" t="s">
        <v>291</v>
      </c>
      <c r="AE120" s="9" t="s">
        <v>275</v>
      </c>
      <c r="AG120" s="6" t="s">
        <v>284</v>
      </c>
      <c r="AI120" s="5"/>
      <c r="AJ120" s="5" t="s">
        <v>264</v>
      </c>
      <c r="AL120" s="5"/>
      <c r="AM120" s="6"/>
      <c r="AN120" s="5"/>
      <c r="AO120" s="8"/>
      <c r="AP120" s="6"/>
      <c r="AQ120" s="5"/>
      <c r="AR120" s="2" t="s">
        <v>264</v>
      </c>
      <c r="AV120" s="18"/>
      <c r="AW120" s="2" t="s">
        <v>268</v>
      </c>
      <c r="AX120" s="2">
        <v>2016</v>
      </c>
      <c r="AY120" s="2">
        <v>14</v>
      </c>
      <c r="AZ120" s="2" t="s">
        <v>1851</v>
      </c>
      <c r="BA120" s="2" t="s">
        <v>315</v>
      </c>
      <c r="BC120" s="2" t="s">
        <v>294</v>
      </c>
      <c r="BE120" s="5" t="s">
        <v>346</v>
      </c>
      <c r="BF120" s="5" t="s">
        <v>268</v>
      </c>
      <c r="BH120" s="5" t="s">
        <v>281</v>
      </c>
      <c r="BI120" s="5" t="s">
        <v>413</v>
      </c>
      <c r="BJ120" s="2" t="s">
        <v>268</v>
      </c>
      <c r="BK120" s="10" t="s">
        <v>1852</v>
      </c>
      <c r="BL120" s="5" t="s">
        <v>353</v>
      </c>
      <c r="BM120" s="10" t="s">
        <v>1853</v>
      </c>
      <c r="BN120" s="5" t="s">
        <v>372</v>
      </c>
      <c r="BO120" s="5" t="s">
        <v>268</v>
      </c>
      <c r="BP120" s="10" t="s">
        <v>1854</v>
      </c>
      <c r="BQ120" s="5"/>
      <c r="BR120" s="5"/>
      <c r="BS120" s="10"/>
      <c r="BT120" s="5" t="s">
        <v>353</v>
      </c>
      <c r="BU120" s="5" t="s">
        <v>268</v>
      </c>
      <c r="BV120" s="10" t="s">
        <v>1855</v>
      </c>
      <c r="BW120" s="9" t="s">
        <v>323</v>
      </c>
      <c r="BX120" s="2" t="s">
        <v>1856</v>
      </c>
      <c r="BZ120" s="5" t="s">
        <v>308</v>
      </c>
      <c r="CA120" s="10" t="s">
        <v>1857</v>
      </c>
      <c r="CB120" s="2" t="s">
        <v>326</v>
      </c>
      <c r="CC120" s="10" t="s">
        <v>1858</v>
      </c>
      <c r="CD120" s="5" t="s">
        <v>327</v>
      </c>
      <c r="CE120" s="10" t="s">
        <v>1859</v>
      </c>
      <c r="CF120" s="5" t="s">
        <v>309</v>
      </c>
      <c r="CG120" s="10" t="s">
        <v>1860</v>
      </c>
      <c r="CH120" s="5" t="s">
        <v>296</v>
      </c>
      <c r="CI120" s="10" t="s">
        <v>1861</v>
      </c>
      <c r="CJ120" s="10" t="s">
        <v>268</v>
      </c>
      <c r="CK120" s="10" t="s">
        <v>1862</v>
      </c>
      <c r="CL120" s="2" t="s">
        <v>372</v>
      </c>
      <c r="CM120" s="5" t="s">
        <v>383</v>
      </c>
      <c r="CN120" s="5" t="s">
        <v>384</v>
      </c>
      <c r="CO120" s="5" t="s">
        <v>385</v>
      </c>
      <c r="CP120" s="5" t="s">
        <v>384</v>
      </c>
      <c r="CQ120" s="2" t="s">
        <v>386</v>
      </c>
      <c r="CR120" s="5" t="s">
        <v>264</v>
      </c>
      <c r="CS120" s="10" t="s">
        <v>1863</v>
      </c>
      <c r="CT120" s="5" t="s">
        <v>268</v>
      </c>
      <c r="CU120" s="5"/>
      <c r="CV120" s="5" t="s">
        <v>268</v>
      </c>
      <c r="CW120" s="5" t="s">
        <v>268</v>
      </c>
      <c r="CY120" s="10" t="s">
        <v>1864</v>
      </c>
      <c r="CZ120" s="10" t="s">
        <v>1865</v>
      </c>
      <c r="DA120" s="10"/>
      <c r="DB120" s="10" t="s">
        <v>1866</v>
      </c>
      <c r="DC120" s="5" t="s">
        <v>388</v>
      </c>
      <c r="DD120" s="10" t="s">
        <v>1867</v>
      </c>
      <c r="DE120" s="10"/>
      <c r="DF120" s="2" t="s">
        <v>539</v>
      </c>
      <c r="DH120" s="5" t="s">
        <v>268</v>
      </c>
      <c r="DI120" s="2" t="s">
        <v>540</v>
      </c>
      <c r="DJ120" s="2" t="s">
        <v>268</v>
      </c>
      <c r="DK120" s="2" t="s">
        <v>1868</v>
      </c>
      <c r="DL120" s="10" t="s">
        <v>1869</v>
      </c>
      <c r="DM120" s="2" t="s">
        <v>595</v>
      </c>
      <c r="DO120" s="10"/>
      <c r="DP120" s="5" t="s">
        <v>264</v>
      </c>
      <c r="DQ120" s="10" t="s">
        <v>1870</v>
      </c>
      <c r="DR120" s="5" t="s">
        <v>268</v>
      </c>
      <c r="DS120" s="10"/>
      <c r="DT120" s="5" t="s">
        <v>268</v>
      </c>
      <c r="DU120" s="10"/>
      <c r="DV120" s="10" t="s">
        <v>1871</v>
      </c>
      <c r="DW120" s="10" t="s">
        <v>1872</v>
      </c>
      <c r="DX120" s="10" t="s">
        <v>1873</v>
      </c>
      <c r="DY120" s="10" t="s">
        <v>1874</v>
      </c>
      <c r="DZ120" s="10" t="s">
        <v>1875</v>
      </c>
      <c r="EA120" s="10"/>
      <c r="EB120" s="10"/>
      <c r="EC120" s="9" t="s">
        <v>1876</v>
      </c>
      <c r="ED120" s="10"/>
      <c r="EE120" s="5" t="s">
        <v>264</v>
      </c>
      <c r="EF120" s="10"/>
      <c r="EG120" s="10"/>
      <c r="EH120" s="2" t="s">
        <v>458</v>
      </c>
    </row>
    <row r="121" spans="1:140" ht="12" customHeight="1" thickBot="1">
      <c r="A121" s="2">
        <v>225</v>
      </c>
      <c r="B121" s="20">
        <v>42644.764884259261</v>
      </c>
      <c r="C121" s="2">
        <v>99</v>
      </c>
      <c r="D121" s="2">
        <v>2150</v>
      </c>
      <c r="E121" s="2" t="b">
        <v>0</v>
      </c>
      <c r="F121" s="2" t="s">
        <v>261</v>
      </c>
      <c r="G121" s="2" t="s">
        <v>262</v>
      </c>
      <c r="H121" s="3">
        <f t="shared" si="6"/>
        <v>0</v>
      </c>
      <c r="I121" s="4">
        <f t="shared" si="11"/>
        <v>0</v>
      </c>
      <c r="J121" s="4">
        <f t="shared" si="11"/>
        <v>0</v>
      </c>
      <c r="K121" s="4" t="str">
        <f t="shared" si="8"/>
        <v/>
      </c>
      <c r="L121" s="4">
        <f t="shared" si="9"/>
        <v>0</v>
      </c>
      <c r="M121" s="5" t="s">
        <v>270</v>
      </c>
      <c r="N121" s="5" t="s">
        <v>264</v>
      </c>
      <c r="O121" s="5" t="s">
        <v>264</v>
      </c>
      <c r="P121" s="5" t="s">
        <v>267</v>
      </c>
      <c r="Q121" s="5"/>
      <c r="R121" s="6" t="s">
        <v>264</v>
      </c>
      <c r="S121" s="5" t="s">
        <v>268</v>
      </c>
      <c r="U121" s="6"/>
      <c r="V121" s="7"/>
      <c r="W121" s="5"/>
      <c r="X121" s="5" t="s">
        <v>272</v>
      </c>
      <c r="Y121" s="5" t="s">
        <v>273</v>
      </c>
      <c r="Z121" s="6">
        <v>25</v>
      </c>
      <c r="AA121" s="8">
        <f t="shared" si="10"/>
        <v>20</v>
      </c>
      <c r="AC121" s="6" t="s">
        <v>334</v>
      </c>
      <c r="AD121" s="6"/>
      <c r="AE121" s="9" t="s">
        <v>292</v>
      </c>
      <c r="AG121" s="6" t="s">
        <v>367</v>
      </c>
      <c r="AI121" s="5"/>
      <c r="AJ121" s="5" t="s">
        <v>264</v>
      </c>
      <c r="AL121" s="5"/>
      <c r="AM121" s="6"/>
      <c r="AN121" s="5"/>
      <c r="AO121" s="8"/>
      <c r="AP121" s="6"/>
      <c r="AQ121" s="5"/>
      <c r="AR121" s="2" t="s">
        <v>278</v>
      </c>
      <c r="AS121" s="2" t="s">
        <v>603</v>
      </c>
      <c r="AU121" s="2" t="s">
        <v>1877</v>
      </c>
      <c r="AV121" s="21">
        <v>151</v>
      </c>
      <c r="AW121" s="2" t="s">
        <v>264</v>
      </c>
      <c r="BC121" s="2" t="s">
        <v>279</v>
      </c>
      <c r="BD121" s="2" t="s">
        <v>1878</v>
      </c>
      <c r="BE121" s="5" t="s">
        <v>316</v>
      </c>
      <c r="BF121" s="5"/>
      <c r="BH121" s="5" t="s">
        <v>317</v>
      </c>
      <c r="BI121" s="5" t="s">
        <v>413</v>
      </c>
      <c r="BJ121" s="2" t="s">
        <v>268</v>
      </c>
      <c r="BK121" s="10"/>
      <c r="BL121" s="5" t="s">
        <v>353</v>
      </c>
      <c r="BM121" s="10" t="s">
        <v>1879</v>
      </c>
      <c r="BN121" s="5" t="s">
        <v>296</v>
      </c>
      <c r="BO121" s="5" t="s">
        <v>268</v>
      </c>
      <c r="BP121" s="10" t="s">
        <v>1880</v>
      </c>
      <c r="BQ121" s="5"/>
      <c r="BR121" s="5"/>
      <c r="BS121" s="10"/>
      <c r="BT121" s="5" t="s">
        <v>353</v>
      </c>
      <c r="BU121" s="5" t="s">
        <v>268</v>
      </c>
      <c r="BV121" s="10"/>
      <c r="BW121" s="9" t="s">
        <v>419</v>
      </c>
      <c r="BX121" s="2" t="s">
        <v>1881</v>
      </c>
      <c r="BZ121" s="5" t="s">
        <v>379</v>
      </c>
      <c r="CA121" s="10" t="s">
        <v>1882</v>
      </c>
      <c r="CB121" s="2" t="s">
        <v>326</v>
      </c>
      <c r="CC121" s="10" t="s">
        <v>1883</v>
      </c>
      <c r="CD121" s="5" t="s">
        <v>327</v>
      </c>
      <c r="CE121" s="10" t="s">
        <v>1884</v>
      </c>
      <c r="CF121" s="5" t="s">
        <v>326</v>
      </c>
      <c r="CG121" s="10" t="s">
        <v>1885</v>
      </c>
      <c r="CH121" s="5" t="s">
        <v>296</v>
      </c>
      <c r="CI121" s="10" t="s">
        <v>1886</v>
      </c>
      <c r="CJ121" s="10" t="s">
        <v>264</v>
      </c>
      <c r="CK121" s="10" t="s">
        <v>1887</v>
      </c>
      <c r="CL121" s="2" t="s">
        <v>296</v>
      </c>
      <c r="CM121" s="5" t="s">
        <v>383</v>
      </c>
      <c r="CN121" s="5" t="s">
        <v>384</v>
      </c>
      <c r="CO121" s="5" t="s">
        <v>384</v>
      </c>
      <c r="CP121" s="5" t="s">
        <v>385</v>
      </c>
      <c r="CQ121" s="2" t="s">
        <v>426</v>
      </c>
      <c r="CR121" s="5" t="s">
        <v>264</v>
      </c>
      <c r="CS121" s="10" t="s">
        <v>1888</v>
      </c>
      <c r="CT121" s="5" t="s">
        <v>427</v>
      </c>
      <c r="CU121" s="5" t="s">
        <v>268</v>
      </c>
      <c r="CV121" s="5" t="s">
        <v>268</v>
      </c>
      <c r="CW121" s="5" t="s">
        <v>268</v>
      </c>
      <c r="CY121" s="27" t="s">
        <v>1889</v>
      </c>
      <c r="CZ121" s="27" t="s">
        <v>1890</v>
      </c>
      <c r="DA121" s="10"/>
      <c r="DB121" s="10" t="s">
        <v>1891</v>
      </c>
      <c r="DC121" s="5" t="s">
        <v>388</v>
      </c>
      <c r="DD121" s="10"/>
      <c r="DE121" s="10" t="s">
        <v>1892</v>
      </c>
      <c r="DH121" s="5"/>
      <c r="DL121" s="10"/>
      <c r="DO121" s="10"/>
      <c r="DP121" s="5" t="s">
        <v>268</v>
      </c>
      <c r="DQ121" s="10"/>
      <c r="DR121" s="5"/>
      <c r="DS121" s="10"/>
      <c r="DT121" s="5"/>
      <c r="DU121" s="10"/>
      <c r="DV121" s="10" t="s">
        <v>1893</v>
      </c>
      <c r="DW121" s="27" t="s">
        <v>1894</v>
      </c>
      <c r="DX121" s="27" t="s">
        <v>1895</v>
      </c>
      <c r="DY121" s="10" t="s">
        <v>1896</v>
      </c>
      <c r="DZ121" s="10" t="s">
        <v>1897</v>
      </c>
      <c r="EA121" s="10"/>
      <c r="EB121" s="10" t="s">
        <v>1898</v>
      </c>
      <c r="EC121" s="9" t="s">
        <v>1899</v>
      </c>
      <c r="ED121" s="10"/>
      <c r="EE121" s="5" t="s">
        <v>268</v>
      </c>
      <c r="EF121" s="10"/>
      <c r="EG121" s="10"/>
      <c r="EH121" s="2" t="s">
        <v>458</v>
      </c>
    </row>
    <row r="122" spans="1:140" ht="12" customHeight="1" thickBot="1">
      <c r="A122" s="2">
        <v>226</v>
      </c>
      <c r="B122" s="20">
        <v>42644.334317129629</v>
      </c>
      <c r="C122" s="2">
        <v>96</v>
      </c>
      <c r="D122" s="2">
        <v>2166</v>
      </c>
      <c r="E122" s="2" t="b">
        <v>0</v>
      </c>
      <c r="F122" s="2" t="s">
        <v>261</v>
      </c>
      <c r="G122" s="2" t="s">
        <v>262</v>
      </c>
      <c r="H122" s="3">
        <f t="shared" si="6"/>
        <v>0</v>
      </c>
      <c r="I122" s="4">
        <f t="shared" si="11"/>
        <v>0</v>
      </c>
      <c r="J122" s="4">
        <f t="shared" si="11"/>
        <v>0</v>
      </c>
      <c r="K122" s="4" t="str">
        <f t="shared" si="8"/>
        <v/>
      </c>
      <c r="L122" s="4">
        <f t="shared" si="9"/>
        <v>0</v>
      </c>
      <c r="M122" s="5" t="s">
        <v>263</v>
      </c>
      <c r="N122" s="5" t="s">
        <v>264</v>
      </c>
      <c r="O122" s="5" t="s">
        <v>264</v>
      </c>
      <c r="P122" s="5" t="s">
        <v>267</v>
      </c>
      <c r="Q122" s="5"/>
      <c r="R122" s="6" t="s">
        <v>264</v>
      </c>
      <c r="S122" s="5" t="s">
        <v>268</v>
      </c>
      <c r="U122" s="6"/>
      <c r="V122" s="7"/>
      <c r="W122" s="5"/>
      <c r="X122" s="5" t="s">
        <v>272</v>
      </c>
      <c r="Y122" s="5" t="s">
        <v>273</v>
      </c>
      <c r="Z122" s="6">
        <v>46</v>
      </c>
      <c r="AA122" s="8">
        <f t="shared" si="10"/>
        <v>40</v>
      </c>
      <c r="AB122" s="2">
        <v>35</v>
      </c>
      <c r="AC122" s="6" t="s">
        <v>274</v>
      </c>
      <c r="AD122" s="6" t="s">
        <v>274</v>
      </c>
      <c r="AE122" s="9" t="s">
        <v>275</v>
      </c>
      <c r="AG122" s="6" t="s">
        <v>284</v>
      </c>
      <c r="AI122" s="5"/>
      <c r="AJ122" s="5" t="s">
        <v>264</v>
      </c>
      <c r="AL122" s="5"/>
      <c r="AM122" s="6"/>
      <c r="AN122" s="5"/>
      <c r="AO122" s="8"/>
      <c r="AP122" s="6"/>
      <c r="AQ122" s="5"/>
      <c r="AR122" s="2" t="s">
        <v>278</v>
      </c>
      <c r="AS122" s="2" t="s">
        <v>514</v>
      </c>
      <c r="AU122" s="2" t="s">
        <v>1900</v>
      </c>
      <c r="AV122" s="21">
        <v>98</v>
      </c>
      <c r="AW122" s="2" t="s">
        <v>264</v>
      </c>
      <c r="BC122" s="2" t="s">
        <v>294</v>
      </c>
      <c r="BE122" s="5" t="s">
        <v>316</v>
      </c>
      <c r="BF122" s="5"/>
      <c r="BH122" s="5" t="s">
        <v>268</v>
      </c>
      <c r="BI122" s="5"/>
      <c r="BK122" s="10"/>
      <c r="BL122" s="5" t="s">
        <v>296</v>
      </c>
      <c r="BM122" s="10" t="s">
        <v>1901</v>
      </c>
      <c r="BN122" s="5" t="s">
        <v>398</v>
      </c>
      <c r="BO122" s="5" t="s">
        <v>264</v>
      </c>
      <c r="BP122" s="10"/>
      <c r="BQ122" s="5"/>
      <c r="BR122" s="5"/>
      <c r="BS122" s="10"/>
      <c r="BT122" s="5" t="s">
        <v>413</v>
      </c>
      <c r="BU122" s="5" t="s">
        <v>268</v>
      </c>
      <c r="BV122" s="10" t="s">
        <v>1902</v>
      </c>
      <c r="BW122" s="9" t="s">
        <v>871</v>
      </c>
      <c r="BZ122" s="5" t="s">
        <v>351</v>
      </c>
      <c r="CA122" s="10" t="s">
        <v>1903</v>
      </c>
      <c r="CB122" s="2" t="s">
        <v>318</v>
      </c>
      <c r="CC122" s="10"/>
      <c r="CD122" s="5" t="s">
        <v>327</v>
      </c>
      <c r="CE122" s="10" t="s">
        <v>1904</v>
      </c>
      <c r="CF122" s="5" t="s">
        <v>326</v>
      </c>
      <c r="CG122" s="10" t="s">
        <v>1905</v>
      </c>
      <c r="CH122" s="5" t="s">
        <v>398</v>
      </c>
      <c r="CI122" s="10" t="s">
        <v>1906</v>
      </c>
      <c r="CJ122" s="10" t="s">
        <v>1907</v>
      </c>
      <c r="CK122" s="10" t="s">
        <v>1908</v>
      </c>
      <c r="CL122" s="2" t="s">
        <v>398</v>
      </c>
      <c r="CM122" s="5" t="s">
        <v>446</v>
      </c>
      <c r="CN122" s="5" t="s">
        <v>384</v>
      </c>
      <c r="CO122" s="5" t="s">
        <v>384</v>
      </c>
      <c r="CP122" s="5" t="s">
        <v>384</v>
      </c>
      <c r="CQ122" s="2" t="s">
        <v>385</v>
      </c>
      <c r="CR122" s="5" t="s">
        <v>264</v>
      </c>
      <c r="CS122" s="10" t="s">
        <v>1909</v>
      </c>
      <c r="CT122" s="5" t="s">
        <v>427</v>
      </c>
      <c r="CU122" s="5" t="s">
        <v>268</v>
      </c>
      <c r="CV122" s="5" t="s">
        <v>268</v>
      </c>
      <c r="CW122" s="5" t="s">
        <v>268</v>
      </c>
      <c r="CY122" s="10" t="s">
        <v>1910</v>
      </c>
      <c r="CZ122" s="10" t="s">
        <v>1911</v>
      </c>
      <c r="DA122" s="10"/>
      <c r="DB122" s="10" t="s">
        <v>1912</v>
      </c>
      <c r="DC122" s="5" t="s">
        <v>429</v>
      </c>
      <c r="DD122" s="10" t="s">
        <v>1913</v>
      </c>
      <c r="DE122" s="10"/>
      <c r="DH122" s="5"/>
      <c r="DL122" s="10"/>
      <c r="DO122" s="10" t="s">
        <v>1914</v>
      </c>
      <c r="DP122" s="5" t="s">
        <v>268</v>
      </c>
      <c r="DQ122" s="10"/>
      <c r="DR122" s="5" t="s">
        <v>268</v>
      </c>
      <c r="DS122" s="10"/>
      <c r="DT122" s="5" t="s">
        <v>268</v>
      </c>
      <c r="DU122" s="10"/>
      <c r="DV122" s="10" t="s">
        <v>1915</v>
      </c>
      <c r="DW122" s="27" t="s">
        <v>1916</v>
      </c>
      <c r="DX122" s="27" t="s">
        <v>1917</v>
      </c>
      <c r="DY122" s="27" t="s">
        <v>1918</v>
      </c>
      <c r="DZ122" s="27" t="s">
        <v>1919</v>
      </c>
      <c r="EA122" s="10" t="s">
        <v>1920</v>
      </c>
      <c r="EB122" s="10" t="s">
        <v>1921</v>
      </c>
      <c r="EC122" s="9" t="s">
        <v>1783</v>
      </c>
      <c r="ED122" s="10"/>
      <c r="EE122" s="5" t="s">
        <v>268</v>
      </c>
      <c r="EF122" s="10" t="s">
        <v>1922</v>
      </c>
      <c r="EG122" s="10"/>
    </row>
    <row r="123" spans="1:140" ht="12" customHeight="1" thickBot="1">
      <c r="A123" s="2">
        <v>227</v>
      </c>
      <c r="B123" s="20">
        <v>42541.368368055555</v>
      </c>
      <c r="C123" s="2">
        <v>85</v>
      </c>
      <c r="D123" s="2">
        <v>2207</v>
      </c>
      <c r="E123" s="2" t="b">
        <v>0</v>
      </c>
      <c r="F123" s="2" t="s">
        <v>261</v>
      </c>
      <c r="G123" s="2" t="s">
        <v>262</v>
      </c>
      <c r="H123" s="3">
        <f t="shared" si="6"/>
        <v>0</v>
      </c>
      <c r="I123" s="4">
        <f t="shared" si="11"/>
        <v>0</v>
      </c>
      <c r="J123" s="4">
        <f t="shared" si="11"/>
        <v>0</v>
      </c>
      <c r="K123" s="4" t="str">
        <f t="shared" si="8"/>
        <v/>
      </c>
      <c r="L123" s="4">
        <f t="shared" si="9"/>
        <v>0</v>
      </c>
      <c r="M123" s="5" t="s">
        <v>263</v>
      </c>
      <c r="N123" s="5" t="s">
        <v>264</v>
      </c>
      <c r="O123" s="5" t="s">
        <v>264</v>
      </c>
      <c r="P123" s="5" t="s">
        <v>271</v>
      </c>
      <c r="Q123" s="5" t="s">
        <v>1923</v>
      </c>
      <c r="R123" s="6" t="s">
        <v>268</v>
      </c>
      <c r="S123" s="5" t="s">
        <v>264</v>
      </c>
      <c r="T123" s="2" t="s">
        <v>286</v>
      </c>
      <c r="U123" s="6"/>
      <c r="V123" s="7"/>
      <c r="W123" s="5" t="s">
        <v>1924</v>
      </c>
      <c r="X123" s="5" t="s">
        <v>272</v>
      </c>
      <c r="Y123" s="5" t="s">
        <v>273</v>
      </c>
      <c r="Z123" s="6">
        <v>31</v>
      </c>
      <c r="AA123" s="8">
        <f t="shared" si="10"/>
        <v>30</v>
      </c>
      <c r="AB123" s="2" t="s">
        <v>1925</v>
      </c>
      <c r="AC123" s="6" t="s">
        <v>283</v>
      </c>
      <c r="AD123" s="6" t="s">
        <v>274</v>
      </c>
      <c r="AE123" s="9" t="s">
        <v>275</v>
      </c>
      <c r="AG123" s="6" t="s">
        <v>276</v>
      </c>
      <c r="AI123" s="5"/>
      <c r="AJ123" s="5"/>
      <c r="AL123" s="5"/>
      <c r="AM123" s="6">
        <v>3</v>
      </c>
      <c r="AN123" s="5" t="s">
        <v>268</v>
      </c>
      <c r="AO123" s="8"/>
      <c r="AP123" s="6" t="s">
        <v>411</v>
      </c>
      <c r="AQ123" s="5" t="s">
        <v>411</v>
      </c>
      <c r="AR123" s="2" t="s">
        <v>278</v>
      </c>
      <c r="AS123" s="2" t="s">
        <v>1926</v>
      </c>
      <c r="AU123" s="2" t="s">
        <v>1927</v>
      </c>
      <c r="AV123" s="21">
        <v>40</v>
      </c>
      <c r="AW123" s="2" t="s">
        <v>264</v>
      </c>
      <c r="BC123" s="2" t="s">
        <v>294</v>
      </c>
      <c r="BE123" s="5" t="s">
        <v>316</v>
      </c>
      <c r="BF123" s="5"/>
      <c r="BH123" s="5" t="s">
        <v>281</v>
      </c>
      <c r="BI123" s="5" t="s">
        <v>398</v>
      </c>
      <c r="BJ123" s="2" t="s">
        <v>264</v>
      </c>
      <c r="BK123" s="10"/>
      <c r="BL123" s="5" t="s">
        <v>398</v>
      </c>
      <c r="BM123" s="10" t="s">
        <v>1928</v>
      </c>
      <c r="BN123" s="5" t="s">
        <v>296</v>
      </c>
      <c r="BO123" s="5" t="s">
        <v>268</v>
      </c>
      <c r="BP123" s="10" t="s">
        <v>1929</v>
      </c>
      <c r="BQ123" s="5"/>
      <c r="BR123" s="5"/>
      <c r="BS123" s="10"/>
      <c r="BT123" s="5" t="s">
        <v>359</v>
      </c>
      <c r="BU123" s="5"/>
      <c r="BV123" s="10"/>
      <c r="BW123" s="9" t="s">
        <v>1930</v>
      </c>
      <c r="BZ123" s="5" t="s">
        <v>308</v>
      </c>
      <c r="CA123" s="10" t="s">
        <v>1931</v>
      </c>
      <c r="CB123" s="2" t="s">
        <v>318</v>
      </c>
      <c r="CC123" s="10"/>
      <c r="CD123" s="5" t="s">
        <v>310</v>
      </c>
      <c r="CE123" s="10" t="s">
        <v>1932</v>
      </c>
      <c r="CF123" s="5" t="s">
        <v>326</v>
      </c>
      <c r="CG123" s="10"/>
      <c r="CH123" s="5" t="s">
        <v>372</v>
      </c>
      <c r="CI123" s="10" t="s">
        <v>987</v>
      </c>
      <c r="CJ123" s="10" t="s">
        <v>268</v>
      </c>
      <c r="CK123" s="10" t="s">
        <v>1933</v>
      </c>
      <c r="CL123" s="2" t="s">
        <v>398</v>
      </c>
      <c r="CM123" s="5" t="s">
        <v>446</v>
      </c>
      <c r="CN123" s="5" t="s">
        <v>384</v>
      </c>
      <c r="CO123" s="5" t="s">
        <v>385</v>
      </c>
      <c r="CP123" s="5" t="s">
        <v>384</v>
      </c>
      <c r="CQ123" s="2" t="s">
        <v>385</v>
      </c>
      <c r="CR123" s="5" t="s">
        <v>264</v>
      </c>
      <c r="CS123" s="10" t="s">
        <v>1934</v>
      </c>
      <c r="CT123" s="5" t="s">
        <v>427</v>
      </c>
      <c r="CU123" s="5" t="s">
        <v>268</v>
      </c>
      <c r="CV123" s="5" t="s">
        <v>268</v>
      </c>
      <c r="CW123" s="5" t="s">
        <v>268</v>
      </c>
      <c r="CY123" s="10"/>
      <c r="CZ123" s="10"/>
      <c r="DA123" s="10"/>
      <c r="DB123" s="10"/>
      <c r="DC123" s="5" t="s">
        <v>464</v>
      </c>
      <c r="DD123" s="10"/>
      <c r="DE123" s="10"/>
      <c r="DF123" s="2" t="s">
        <v>594</v>
      </c>
      <c r="DH123" s="5" t="s">
        <v>268</v>
      </c>
      <c r="DI123" s="2" t="s">
        <v>540</v>
      </c>
      <c r="DJ123" s="2" t="s">
        <v>268</v>
      </c>
      <c r="DL123" s="10"/>
      <c r="DM123" s="2" t="s">
        <v>595</v>
      </c>
      <c r="DO123" s="10"/>
      <c r="DP123" s="5" t="s">
        <v>268</v>
      </c>
      <c r="DQ123" s="10"/>
      <c r="DR123" s="5" t="s">
        <v>388</v>
      </c>
      <c r="DS123" s="10"/>
      <c r="DT123" s="5"/>
      <c r="DU123" s="10"/>
      <c r="DV123" s="10"/>
      <c r="DW123" s="10"/>
      <c r="DX123" s="10"/>
      <c r="DY123" s="10"/>
      <c r="DZ123" s="10"/>
      <c r="EA123" s="10"/>
      <c r="EB123" s="10"/>
      <c r="EC123" s="9"/>
      <c r="ED123" s="10"/>
      <c r="EE123" s="5"/>
      <c r="EF123" s="10"/>
      <c r="EG123" s="10"/>
    </row>
    <row r="124" spans="1:140" ht="12" customHeight="1" thickBot="1">
      <c r="A124" s="2">
        <v>228</v>
      </c>
      <c r="B124" s="20">
        <v>42856.484398148146</v>
      </c>
      <c r="C124" s="2">
        <v>100</v>
      </c>
      <c r="D124" s="2">
        <v>2223</v>
      </c>
      <c r="E124" s="2" t="b">
        <v>1</v>
      </c>
      <c r="F124" s="2" t="s">
        <v>261</v>
      </c>
      <c r="G124" s="2" t="s">
        <v>262</v>
      </c>
      <c r="H124" s="3">
        <f t="shared" si="6"/>
        <v>0</v>
      </c>
      <c r="I124" s="4">
        <f t="shared" si="11"/>
        <v>0</v>
      </c>
      <c r="J124" s="4">
        <f t="shared" si="11"/>
        <v>0</v>
      </c>
      <c r="K124" s="4" t="str">
        <f t="shared" si="8"/>
        <v/>
      </c>
      <c r="L124" s="4">
        <f t="shared" si="9"/>
        <v>0</v>
      </c>
      <c r="M124" s="5" t="s">
        <v>263</v>
      </c>
      <c r="N124" s="5" t="s">
        <v>264</v>
      </c>
      <c r="O124" s="5" t="s">
        <v>264</v>
      </c>
      <c r="P124" s="5" t="s">
        <v>265</v>
      </c>
      <c r="Q124" s="5"/>
      <c r="R124" s="6"/>
      <c r="S124" s="5" t="s">
        <v>268</v>
      </c>
      <c r="U124" s="6"/>
      <c r="V124" s="7"/>
      <c r="W124" s="5"/>
      <c r="X124" s="5" t="s">
        <v>361</v>
      </c>
      <c r="Y124" s="5" t="s">
        <v>273</v>
      </c>
      <c r="Z124" s="6">
        <v>43</v>
      </c>
      <c r="AA124" s="8">
        <f t="shared" si="10"/>
        <v>40</v>
      </c>
      <c r="AB124" s="2">
        <v>34</v>
      </c>
      <c r="AC124" s="6" t="s">
        <v>291</v>
      </c>
      <c r="AD124" s="6" t="s">
        <v>291</v>
      </c>
      <c r="AE124" s="9" t="s">
        <v>275</v>
      </c>
      <c r="AG124" s="6" t="s">
        <v>276</v>
      </c>
      <c r="AI124" s="5"/>
      <c r="AJ124" s="5"/>
      <c r="AL124" s="5"/>
      <c r="AM124" s="6">
        <v>1</v>
      </c>
      <c r="AN124" s="5" t="s">
        <v>264</v>
      </c>
      <c r="AO124" s="23" t="s">
        <v>1935</v>
      </c>
      <c r="AP124" s="6" t="s">
        <v>277</v>
      </c>
      <c r="AQ124" s="5" t="s">
        <v>313</v>
      </c>
      <c r="AR124" s="2" t="s">
        <v>278</v>
      </c>
      <c r="AS124" s="2" t="s">
        <v>1936</v>
      </c>
      <c r="AU124" s="2" t="s">
        <v>1937</v>
      </c>
      <c r="AV124" s="21">
        <v>30</v>
      </c>
      <c r="AW124" s="2" t="s">
        <v>268</v>
      </c>
      <c r="AX124" s="2">
        <v>2011</v>
      </c>
      <c r="BA124" s="2" t="s">
        <v>315</v>
      </c>
      <c r="BC124" s="2" t="s">
        <v>1938</v>
      </c>
      <c r="BE124" s="5" t="s">
        <v>280</v>
      </c>
      <c r="BF124" s="5" t="s">
        <v>268</v>
      </c>
      <c r="BH124" s="5" t="s">
        <v>306</v>
      </c>
      <c r="BI124" s="5"/>
      <c r="BK124" s="10"/>
      <c r="BL124" s="5"/>
      <c r="BM124" s="10"/>
      <c r="BN124" s="5"/>
      <c r="BO124" s="5"/>
      <c r="BP124" s="10"/>
      <c r="BQ124" s="5"/>
      <c r="BR124" s="5"/>
      <c r="BS124" s="10"/>
      <c r="BT124" s="5"/>
      <c r="BU124" s="5"/>
      <c r="BV124" s="10"/>
      <c r="BW124" s="9" t="s">
        <v>419</v>
      </c>
      <c r="BX124" s="24" t="s">
        <v>1939</v>
      </c>
      <c r="BZ124" s="5" t="s">
        <v>308</v>
      </c>
      <c r="CA124" s="10" t="s">
        <v>1940</v>
      </c>
      <c r="CB124" s="2" t="s">
        <v>318</v>
      </c>
      <c r="CC124" s="10"/>
      <c r="CD124" s="5" t="s">
        <v>327</v>
      </c>
      <c r="CE124" s="10" t="s">
        <v>1941</v>
      </c>
      <c r="CF124" s="5" t="s">
        <v>326</v>
      </c>
      <c r="CG124" s="10" t="s">
        <v>1942</v>
      </c>
      <c r="CH124" s="5" t="s">
        <v>353</v>
      </c>
      <c r="CI124" s="10" t="s">
        <v>419</v>
      </c>
      <c r="CJ124" s="10" t="s">
        <v>1943</v>
      </c>
      <c r="CK124" s="10" t="s">
        <v>1944</v>
      </c>
      <c r="CL124" s="2" t="s">
        <v>353</v>
      </c>
      <c r="CM124" s="5" t="s">
        <v>400</v>
      </c>
      <c r="CN124" s="5" t="s">
        <v>384</v>
      </c>
      <c r="CO124" s="5" t="s">
        <v>384</v>
      </c>
      <c r="CP124" s="5" t="s">
        <v>385</v>
      </c>
      <c r="CQ124" s="2" t="s">
        <v>385</v>
      </c>
      <c r="CR124" s="5" t="s">
        <v>264</v>
      </c>
      <c r="CS124" s="10" t="s">
        <v>1945</v>
      </c>
      <c r="CT124" s="5" t="s">
        <v>264</v>
      </c>
      <c r="CU124" s="5" t="s">
        <v>268</v>
      </c>
      <c r="CV124" s="5" t="s">
        <v>268</v>
      </c>
      <c r="CW124" s="5" t="s">
        <v>268</v>
      </c>
      <c r="CY124" s="27" t="s">
        <v>1946</v>
      </c>
      <c r="CZ124" s="27" t="s">
        <v>1947</v>
      </c>
      <c r="DA124" s="10" t="s">
        <v>1948</v>
      </c>
      <c r="DB124" s="10" t="s">
        <v>1949</v>
      </c>
      <c r="DC124" s="5" t="s">
        <v>464</v>
      </c>
      <c r="DD124" s="10"/>
      <c r="DE124" s="10"/>
      <c r="DH124" s="5"/>
      <c r="DL124" s="10"/>
      <c r="DO124" s="10"/>
      <c r="DP124" s="5" t="s">
        <v>264</v>
      </c>
      <c r="DQ124" s="10" t="s">
        <v>1950</v>
      </c>
      <c r="DR124" s="5" t="s">
        <v>388</v>
      </c>
      <c r="DS124" s="10"/>
      <c r="DT124" s="5"/>
      <c r="DU124" s="10"/>
      <c r="DV124" s="10"/>
      <c r="DW124" s="10"/>
      <c r="DX124" s="10"/>
      <c r="DY124" s="10"/>
      <c r="DZ124" s="10"/>
      <c r="EA124" s="10"/>
      <c r="EB124" s="10"/>
      <c r="EC124" s="9" t="s">
        <v>1951</v>
      </c>
      <c r="ED124" s="10"/>
      <c r="EE124" s="5" t="s">
        <v>264</v>
      </c>
      <c r="EF124" s="10"/>
      <c r="EG124" s="10"/>
      <c r="EH124" s="2" t="s">
        <v>458</v>
      </c>
      <c r="EI124" s="2" t="s">
        <v>458</v>
      </c>
    </row>
    <row r="125" spans="1:140" ht="12" customHeight="1" thickBot="1">
      <c r="A125" s="2">
        <v>229</v>
      </c>
      <c r="B125" s="20">
        <v>42629.386990740742</v>
      </c>
      <c r="C125" s="2">
        <v>99</v>
      </c>
      <c r="D125" s="2">
        <v>2308</v>
      </c>
      <c r="E125" s="2" t="b">
        <v>0</v>
      </c>
      <c r="F125" s="2" t="s">
        <v>261</v>
      </c>
      <c r="G125" s="2" t="s">
        <v>262</v>
      </c>
      <c r="H125" s="3">
        <f t="shared" si="6"/>
        <v>0</v>
      </c>
      <c r="I125" s="4">
        <f t="shared" si="11"/>
        <v>0</v>
      </c>
      <c r="J125" s="4">
        <f t="shared" si="11"/>
        <v>0</v>
      </c>
      <c r="K125" s="4" t="str">
        <f t="shared" si="8"/>
        <v/>
      </c>
      <c r="L125" s="4">
        <f t="shared" si="9"/>
        <v>0</v>
      </c>
      <c r="M125" s="5" t="s">
        <v>270</v>
      </c>
      <c r="N125" s="5" t="s">
        <v>264</v>
      </c>
      <c r="O125" s="5" t="s">
        <v>264</v>
      </c>
      <c r="P125" s="5" t="s">
        <v>267</v>
      </c>
      <c r="Q125" s="5"/>
      <c r="R125" s="6" t="s">
        <v>264</v>
      </c>
      <c r="S125" s="5" t="s">
        <v>268</v>
      </c>
      <c r="U125" s="6"/>
      <c r="V125" s="7"/>
      <c r="W125" s="5"/>
      <c r="X125" s="5" t="s">
        <v>272</v>
      </c>
      <c r="Y125" s="5" t="s">
        <v>273</v>
      </c>
      <c r="Z125" s="6">
        <v>38</v>
      </c>
      <c r="AA125" s="8">
        <f t="shared" si="10"/>
        <v>30</v>
      </c>
      <c r="AC125" s="6" t="s">
        <v>274</v>
      </c>
      <c r="AD125" s="6"/>
      <c r="AE125" s="9" t="s">
        <v>275</v>
      </c>
      <c r="AG125" s="6" t="s">
        <v>284</v>
      </c>
      <c r="AI125" s="5"/>
      <c r="AJ125" s="5" t="s">
        <v>264</v>
      </c>
      <c r="AL125" s="5"/>
      <c r="AM125" s="6"/>
      <c r="AN125" s="5"/>
      <c r="AO125" s="8"/>
      <c r="AP125" s="6"/>
      <c r="AQ125" s="5"/>
      <c r="AR125" s="2" t="s">
        <v>264</v>
      </c>
      <c r="AV125" s="18"/>
      <c r="AW125" s="2" t="s">
        <v>264</v>
      </c>
      <c r="BC125" s="2" t="s">
        <v>294</v>
      </c>
      <c r="BE125" s="5" t="s">
        <v>346</v>
      </c>
      <c r="BF125" s="5"/>
      <c r="BH125" s="5" t="s">
        <v>268</v>
      </c>
      <c r="BI125" s="5"/>
      <c r="BK125" s="10"/>
      <c r="BL125" s="5" t="s">
        <v>372</v>
      </c>
      <c r="BM125" s="10" t="s">
        <v>1952</v>
      </c>
      <c r="BN125" s="5" t="s">
        <v>413</v>
      </c>
      <c r="BO125" s="5" t="s">
        <v>264</v>
      </c>
      <c r="BP125" s="10"/>
      <c r="BQ125" s="5"/>
      <c r="BR125" s="5"/>
      <c r="BS125" s="10"/>
      <c r="BT125" s="5" t="s">
        <v>413</v>
      </c>
      <c r="BU125" s="5" t="s">
        <v>268</v>
      </c>
      <c r="BV125" s="10" t="s">
        <v>1953</v>
      </c>
      <c r="BW125" s="9" t="s">
        <v>439</v>
      </c>
      <c r="BZ125" s="5" t="s">
        <v>351</v>
      </c>
      <c r="CA125" s="10" t="s">
        <v>1954</v>
      </c>
      <c r="CB125" s="2" t="s">
        <v>326</v>
      </c>
      <c r="CC125" s="10" t="s">
        <v>1955</v>
      </c>
      <c r="CD125" s="5" t="s">
        <v>310</v>
      </c>
      <c r="CE125" s="10" t="s">
        <v>1956</v>
      </c>
      <c r="CF125" s="5" t="s">
        <v>326</v>
      </c>
      <c r="CG125" s="10" t="s">
        <v>1957</v>
      </c>
      <c r="CH125" s="5" t="s">
        <v>398</v>
      </c>
      <c r="CI125" s="10" t="s">
        <v>987</v>
      </c>
      <c r="CJ125" s="27" t="s">
        <v>1958</v>
      </c>
      <c r="CK125" s="10" t="s">
        <v>1959</v>
      </c>
      <c r="CL125" s="2" t="s">
        <v>413</v>
      </c>
      <c r="CM125" s="5" t="s">
        <v>400</v>
      </c>
      <c r="CN125" s="5" t="s">
        <v>384</v>
      </c>
      <c r="CO125" s="5" t="s">
        <v>384</v>
      </c>
      <c r="CP125" s="5" t="s">
        <v>385</v>
      </c>
      <c r="CQ125" s="2" t="s">
        <v>385</v>
      </c>
      <c r="CR125" s="5" t="s">
        <v>264</v>
      </c>
      <c r="CS125" s="10" t="s">
        <v>1960</v>
      </c>
      <c r="CT125" s="5" t="s">
        <v>264</v>
      </c>
      <c r="CU125" s="5" t="s">
        <v>268</v>
      </c>
      <c r="CV125" s="5" t="s">
        <v>268</v>
      </c>
      <c r="CW125" s="5" t="s">
        <v>268</v>
      </c>
      <c r="CY125" s="27" t="s">
        <v>1961</v>
      </c>
      <c r="CZ125" s="27" t="s">
        <v>1962</v>
      </c>
      <c r="DA125" s="10"/>
      <c r="DB125" s="10" t="s">
        <v>1963</v>
      </c>
      <c r="DC125" s="5" t="s">
        <v>268</v>
      </c>
      <c r="DD125" s="10" t="s">
        <v>1964</v>
      </c>
      <c r="DE125" s="10"/>
      <c r="DH125" s="5"/>
      <c r="DL125" s="10"/>
      <c r="DO125" s="10" t="s">
        <v>1965</v>
      </c>
      <c r="DP125" s="5" t="s">
        <v>268</v>
      </c>
      <c r="DQ125" s="10"/>
      <c r="DR125" s="5" t="s">
        <v>392</v>
      </c>
      <c r="DS125" s="10" t="s">
        <v>1966</v>
      </c>
      <c r="DT125" s="5" t="s">
        <v>268</v>
      </c>
      <c r="DU125" s="10"/>
      <c r="DV125" s="10" t="s">
        <v>1967</v>
      </c>
      <c r="DW125" s="10" t="s">
        <v>1968</v>
      </c>
      <c r="DX125" s="10" t="s">
        <v>1969</v>
      </c>
      <c r="DY125" s="27" t="s">
        <v>1970</v>
      </c>
      <c r="DZ125" s="10" t="s">
        <v>1971</v>
      </c>
      <c r="EA125" s="10" t="s">
        <v>1972</v>
      </c>
      <c r="EB125" s="10" t="s">
        <v>646</v>
      </c>
      <c r="EC125" s="9" t="s">
        <v>1973</v>
      </c>
      <c r="ED125" s="10" t="s">
        <v>1974</v>
      </c>
      <c r="EE125" s="5" t="s">
        <v>264</v>
      </c>
      <c r="EF125" s="10"/>
      <c r="EG125" s="10" t="s">
        <v>1975</v>
      </c>
      <c r="EH125" s="2" t="s">
        <v>264</v>
      </c>
    </row>
    <row r="126" spans="1:140" ht="12" customHeight="1" thickBot="1">
      <c r="A126" s="2">
        <v>230</v>
      </c>
      <c r="B126" s="20">
        <v>42895.310578703706</v>
      </c>
      <c r="C126" s="2">
        <v>83</v>
      </c>
      <c r="D126" s="2">
        <v>2321</v>
      </c>
      <c r="E126" s="2" t="b">
        <v>0</v>
      </c>
      <c r="F126" s="2" t="s">
        <v>261</v>
      </c>
      <c r="G126" s="2" t="s">
        <v>262</v>
      </c>
      <c r="H126" s="3">
        <f t="shared" si="6"/>
        <v>0</v>
      </c>
      <c r="I126" s="4">
        <f t="shared" si="11"/>
        <v>0</v>
      </c>
      <c r="J126" s="4">
        <f t="shared" si="11"/>
        <v>0</v>
      </c>
      <c r="K126" s="4" t="str">
        <f t="shared" si="8"/>
        <v/>
      </c>
      <c r="L126" s="4">
        <f t="shared" si="9"/>
        <v>0</v>
      </c>
      <c r="M126" s="5" t="s">
        <v>270</v>
      </c>
      <c r="N126" s="5" t="s">
        <v>264</v>
      </c>
      <c r="O126" s="5" t="s">
        <v>264</v>
      </c>
      <c r="P126" s="5" t="s">
        <v>267</v>
      </c>
      <c r="Q126" s="5"/>
      <c r="R126" s="6" t="s">
        <v>264</v>
      </c>
      <c r="S126" s="5" t="s">
        <v>268</v>
      </c>
      <c r="U126" s="6"/>
      <c r="V126" s="7"/>
      <c r="W126" s="5"/>
      <c r="X126" s="5" t="s">
        <v>328</v>
      </c>
      <c r="Y126" s="5" t="s">
        <v>273</v>
      </c>
      <c r="Z126" s="6">
        <v>39</v>
      </c>
      <c r="AA126" s="8">
        <f t="shared" si="10"/>
        <v>30</v>
      </c>
      <c r="AC126" s="6" t="s">
        <v>274</v>
      </c>
      <c r="AD126" s="6"/>
      <c r="AE126" s="9" t="s">
        <v>275</v>
      </c>
      <c r="AG126" s="6" t="s">
        <v>284</v>
      </c>
      <c r="AI126" s="5"/>
      <c r="AJ126" s="5" t="s">
        <v>264</v>
      </c>
      <c r="AL126" s="5"/>
      <c r="AM126" s="6"/>
      <c r="AN126" s="5"/>
      <c r="AO126" s="8"/>
      <c r="AP126" s="6"/>
      <c r="AQ126" s="5"/>
      <c r="AR126" s="2" t="s">
        <v>264</v>
      </c>
      <c r="AV126" s="18"/>
      <c r="AW126" s="2" t="s">
        <v>264</v>
      </c>
      <c r="BC126" s="2" t="s">
        <v>1661</v>
      </c>
      <c r="BD126" s="2" t="s">
        <v>1976</v>
      </c>
      <c r="BE126" s="5" t="s">
        <v>280</v>
      </c>
      <c r="BF126" s="5"/>
      <c r="BH126" s="5" t="s">
        <v>317</v>
      </c>
      <c r="BI126" s="5" t="s">
        <v>413</v>
      </c>
      <c r="BJ126" s="2" t="s">
        <v>268</v>
      </c>
      <c r="BK126" s="10" t="s">
        <v>1977</v>
      </c>
      <c r="BL126" s="5" t="s">
        <v>296</v>
      </c>
      <c r="BM126" s="10" t="s">
        <v>1978</v>
      </c>
      <c r="BN126" s="5" t="s">
        <v>318</v>
      </c>
      <c r="BO126" s="5" t="s">
        <v>268</v>
      </c>
      <c r="BP126" s="10" t="s">
        <v>1979</v>
      </c>
      <c r="BQ126" s="5"/>
      <c r="BR126" s="5"/>
      <c r="BS126" s="10"/>
      <c r="BT126" s="5" t="s">
        <v>353</v>
      </c>
      <c r="BU126" s="5" t="s">
        <v>268</v>
      </c>
      <c r="BV126" s="27" t="s">
        <v>1980</v>
      </c>
      <c r="BW126" s="9" t="s">
        <v>1667</v>
      </c>
      <c r="BX126" s="24" t="s">
        <v>1981</v>
      </c>
      <c r="BZ126" s="5" t="s">
        <v>308</v>
      </c>
      <c r="CA126" s="10" t="s">
        <v>1982</v>
      </c>
      <c r="CB126" s="2" t="s">
        <v>326</v>
      </c>
      <c r="CC126" s="27" t="s">
        <v>1983</v>
      </c>
      <c r="CD126" s="5" t="s">
        <v>310</v>
      </c>
      <c r="CE126" s="27" t="s">
        <v>1984</v>
      </c>
      <c r="CF126" s="5" t="s">
        <v>326</v>
      </c>
      <c r="CG126" s="10" t="s">
        <v>1985</v>
      </c>
      <c r="CH126" s="5" t="s">
        <v>353</v>
      </c>
      <c r="CI126" s="27" t="s">
        <v>1986</v>
      </c>
      <c r="CJ126" s="10" t="s">
        <v>1987</v>
      </c>
      <c r="CK126" s="10" t="s">
        <v>1988</v>
      </c>
      <c r="CL126" s="2" t="s">
        <v>353</v>
      </c>
      <c r="CM126" s="5" t="s">
        <v>446</v>
      </c>
      <c r="CN126" s="5" t="s">
        <v>384</v>
      </c>
      <c r="CO126" s="5" t="s">
        <v>384</v>
      </c>
      <c r="CP126" s="5" t="s">
        <v>385</v>
      </c>
      <c r="CQ126" s="2" t="s">
        <v>385</v>
      </c>
      <c r="CR126" s="5" t="s">
        <v>264</v>
      </c>
      <c r="CS126" s="27" t="s">
        <v>1989</v>
      </c>
      <c r="CT126" s="5" t="s">
        <v>268</v>
      </c>
      <c r="CU126" s="5"/>
      <c r="CV126" s="5" t="s">
        <v>268</v>
      </c>
      <c r="CW126" s="5" t="s">
        <v>268</v>
      </c>
      <c r="CY126" s="10" t="s">
        <v>1990</v>
      </c>
      <c r="CZ126" s="10" t="s">
        <v>1991</v>
      </c>
      <c r="DA126" s="10"/>
      <c r="DB126" s="10" t="s">
        <v>1992</v>
      </c>
      <c r="DC126" s="5" t="s">
        <v>392</v>
      </c>
      <c r="DD126" s="27" t="s">
        <v>1993</v>
      </c>
      <c r="DE126" s="10"/>
      <c r="DH126" s="5"/>
      <c r="DL126" s="10"/>
      <c r="DO126" s="10" t="s">
        <v>1994</v>
      </c>
      <c r="DP126" s="5" t="s">
        <v>264</v>
      </c>
      <c r="DQ126" s="10"/>
      <c r="DR126" s="5"/>
      <c r="DS126" s="10"/>
      <c r="DT126" s="5"/>
      <c r="DU126" s="10"/>
      <c r="DV126" s="10"/>
      <c r="DW126" s="10"/>
      <c r="DX126" s="10"/>
      <c r="DY126" s="10"/>
      <c r="DZ126" s="10"/>
      <c r="EA126" s="10"/>
      <c r="EB126" s="10"/>
      <c r="EC126" s="9"/>
      <c r="ED126" s="10"/>
      <c r="EE126" s="5"/>
      <c r="EF126" s="10"/>
      <c r="EG126" s="10"/>
    </row>
    <row r="127" spans="1:140" ht="12" customHeight="1" thickBot="1">
      <c r="A127" s="2">
        <v>231</v>
      </c>
      <c r="B127" s="20">
        <v>42753.859699074077</v>
      </c>
      <c r="C127" s="2">
        <v>99</v>
      </c>
      <c r="D127" s="2">
        <v>2337</v>
      </c>
      <c r="E127" s="2" t="b">
        <v>0</v>
      </c>
      <c r="F127" s="2" t="s">
        <v>261</v>
      </c>
      <c r="G127" s="2" t="s">
        <v>262</v>
      </c>
      <c r="H127" s="3">
        <f t="shared" si="6"/>
        <v>0</v>
      </c>
      <c r="I127" s="4">
        <f t="shared" si="11"/>
        <v>0</v>
      </c>
      <c r="J127" s="4">
        <f t="shared" si="11"/>
        <v>0</v>
      </c>
      <c r="K127" s="4" t="str">
        <f t="shared" si="8"/>
        <v/>
      </c>
      <c r="L127" s="4">
        <f t="shared" si="9"/>
        <v>0</v>
      </c>
      <c r="M127" s="5" t="s">
        <v>270</v>
      </c>
      <c r="N127" s="5" t="s">
        <v>264</v>
      </c>
      <c r="O127" s="5" t="s">
        <v>264</v>
      </c>
      <c r="P127" s="5" t="s">
        <v>267</v>
      </c>
      <c r="Q127" s="5"/>
      <c r="R127" s="6" t="s">
        <v>264</v>
      </c>
      <c r="S127" s="5" t="s">
        <v>264</v>
      </c>
      <c r="T127" s="2" t="s">
        <v>286</v>
      </c>
      <c r="U127" s="6"/>
      <c r="V127" s="7"/>
      <c r="W127" s="5" t="s">
        <v>1995</v>
      </c>
      <c r="X127" s="5" t="s">
        <v>272</v>
      </c>
      <c r="Y127" s="5" t="s">
        <v>273</v>
      </c>
      <c r="Z127" s="6">
        <v>38</v>
      </c>
      <c r="AA127" s="8">
        <f t="shared" si="10"/>
        <v>30</v>
      </c>
      <c r="AC127" s="6" t="s">
        <v>291</v>
      </c>
      <c r="AD127" s="6"/>
      <c r="AE127" s="9" t="s">
        <v>275</v>
      </c>
      <c r="AG127" s="6" t="s">
        <v>284</v>
      </c>
      <c r="AI127" s="5"/>
      <c r="AJ127" s="5" t="s">
        <v>268</v>
      </c>
      <c r="AL127" s="5" t="s">
        <v>264</v>
      </c>
      <c r="AM127" s="6">
        <v>2</v>
      </c>
      <c r="AN127" s="5" t="s">
        <v>264</v>
      </c>
      <c r="AO127" s="23" t="s">
        <v>1996</v>
      </c>
      <c r="AP127" s="6" t="s">
        <v>411</v>
      </c>
      <c r="AQ127" s="5"/>
      <c r="AR127" s="2" t="s">
        <v>264</v>
      </c>
      <c r="AV127" s="18"/>
      <c r="AW127" s="2" t="s">
        <v>264</v>
      </c>
      <c r="BC127" s="2" t="s">
        <v>294</v>
      </c>
      <c r="BE127" s="5" t="s">
        <v>295</v>
      </c>
      <c r="BF127" s="5"/>
      <c r="BH127" s="5" t="s">
        <v>268</v>
      </c>
      <c r="BI127" s="5"/>
      <c r="BK127" s="10"/>
      <c r="BL127" s="5" t="s">
        <v>318</v>
      </c>
      <c r="BM127" s="10" t="s">
        <v>1997</v>
      </c>
      <c r="BN127" s="5" t="s">
        <v>353</v>
      </c>
      <c r="BO127" s="5" t="s">
        <v>268</v>
      </c>
      <c r="BP127" s="10" t="s">
        <v>1998</v>
      </c>
      <c r="BQ127" s="5" t="s">
        <v>353</v>
      </c>
      <c r="BR127" s="5" t="s">
        <v>268</v>
      </c>
      <c r="BS127" s="10" t="s">
        <v>1999</v>
      </c>
      <c r="BT127" s="5" t="s">
        <v>318</v>
      </c>
      <c r="BU127" s="5" t="s">
        <v>268</v>
      </c>
      <c r="BV127" s="10" t="s">
        <v>2000</v>
      </c>
      <c r="BW127" s="9" t="s">
        <v>425</v>
      </c>
      <c r="BZ127" s="5" t="s">
        <v>379</v>
      </c>
      <c r="CA127" s="10" t="s">
        <v>2001</v>
      </c>
      <c r="CB127" s="2" t="s">
        <v>318</v>
      </c>
      <c r="CC127" s="10"/>
      <c r="CD127" s="5" t="s">
        <v>310</v>
      </c>
      <c r="CE127" s="10" t="s">
        <v>2002</v>
      </c>
      <c r="CF127" s="5" t="s">
        <v>309</v>
      </c>
      <c r="CG127" s="10" t="s">
        <v>2003</v>
      </c>
      <c r="CH127" s="5" t="s">
        <v>353</v>
      </c>
      <c r="CI127" s="10" t="s">
        <v>2004</v>
      </c>
      <c r="CJ127" s="10" t="s">
        <v>922</v>
      </c>
      <c r="CK127" s="10" t="s">
        <v>2005</v>
      </c>
      <c r="CL127" s="2" t="s">
        <v>353</v>
      </c>
      <c r="CM127" s="5" t="s">
        <v>383</v>
      </c>
      <c r="CN127" s="5" t="s">
        <v>385</v>
      </c>
      <c r="CO127" s="5" t="s">
        <v>385</v>
      </c>
      <c r="CP127" s="5" t="s">
        <v>386</v>
      </c>
      <c r="CQ127" s="2" t="s">
        <v>386</v>
      </c>
      <c r="CR127" s="5" t="s">
        <v>264</v>
      </c>
      <c r="CS127" s="10" t="s">
        <v>2006</v>
      </c>
      <c r="CT127" s="5" t="s">
        <v>268</v>
      </c>
      <c r="CU127" s="5"/>
      <c r="CV127" s="5" t="s">
        <v>268</v>
      </c>
      <c r="CW127" s="5" t="s">
        <v>268</v>
      </c>
      <c r="CY127" s="10" t="s">
        <v>2007</v>
      </c>
      <c r="CZ127" s="10" t="s">
        <v>2008</v>
      </c>
      <c r="DA127" s="10" t="s">
        <v>2009</v>
      </c>
      <c r="DB127" s="10" t="s">
        <v>2010</v>
      </c>
      <c r="DC127" s="5" t="s">
        <v>392</v>
      </c>
      <c r="DD127" s="10" t="s">
        <v>2011</v>
      </c>
      <c r="DE127" s="10"/>
      <c r="DF127" s="2" t="s">
        <v>594</v>
      </c>
      <c r="DH127" s="5" t="s">
        <v>264</v>
      </c>
      <c r="DI127" s="2" t="s">
        <v>390</v>
      </c>
      <c r="DL127" s="10"/>
      <c r="DM127" s="2" t="s">
        <v>595</v>
      </c>
      <c r="DO127" s="10" t="s">
        <v>2012</v>
      </c>
      <c r="DP127" s="5" t="s">
        <v>264</v>
      </c>
      <c r="DQ127" s="27" t="s">
        <v>2013</v>
      </c>
      <c r="DR127" s="5" t="s">
        <v>392</v>
      </c>
      <c r="DS127" s="27" t="s">
        <v>2014</v>
      </c>
      <c r="DT127" s="5" t="s">
        <v>388</v>
      </c>
      <c r="DU127" s="10" t="s">
        <v>2015</v>
      </c>
      <c r="DV127" s="10" t="s">
        <v>2016</v>
      </c>
      <c r="DW127" s="10" t="s">
        <v>2017</v>
      </c>
      <c r="DX127" s="10" t="s">
        <v>2018</v>
      </c>
      <c r="DY127" s="10" t="s">
        <v>2019</v>
      </c>
      <c r="DZ127" s="10" t="s">
        <v>2020</v>
      </c>
      <c r="EA127" s="10" t="s">
        <v>2021</v>
      </c>
      <c r="EB127" s="10" t="s">
        <v>2022</v>
      </c>
      <c r="EC127" s="9" t="s">
        <v>2023</v>
      </c>
      <c r="ED127" s="10"/>
      <c r="EE127" s="5" t="s">
        <v>264</v>
      </c>
      <c r="EF127" s="10"/>
      <c r="EG127" s="10"/>
      <c r="EH127" s="2" t="s">
        <v>264</v>
      </c>
      <c r="EI127" s="2" t="s">
        <v>1570</v>
      </c>
      <c r="EJ127" s="2" t="s">
        <v>742</v>
      </c>
    </row>
    <row r="128" spans="1:140" ht="12" customHeight="1" thickBot="1">
      <c r="A128" s="2">
        <v>232</v>
      </c>
      <c r="B128" s="20">
        <v>42813.664421296293</v>
      </c>
      <c r="C128" s="2">
        <v>99</v>
      </c>
      <c r="D128" s="2">
        <v>2344</v>
      </c>
      <c r="E128" s="2" t="b">
        <v>0</v>
      </c>
      <c r="F128" s="2" t="s">
        <v>261</v>
      </c>
      <c r="G128" s="2" t="s">
        <v>262</v>
      </c>
      <c r="H128" s="3">
        <f t="shared" si="6"/>
        <v>0</v>
      </c>
      <c r="I128" s="4">
        <f t="shared" si="11"/>
        <v>0</v>
      </c>
      <c r="J128" s="4">
        <f t="shared" si="11"/>
        <v>0</v>
      </c>
      <c r="K128" s="4" t="str">
        <f t="shared" si="8"/>
        <v/>
      </c>
      <c r="L128" s="4">
        <f t="shared" si="9"/>
        <v>0</v>
      </c>
      <c r="M128" s="5" t="s">
        <v>263</v>
      </c>
      <c r="N128" s="5" t="s">
        <v>264</v>
      </c>
      <c r="O128" s="5" t="s">
        <v>264</v>
      </c>
      <c r="P128" s="5" t="s">
        <v>267</v>
      </c>
      <c r="Q128" s="5"/>
      <c r="R128" s="6" t="s">
        <v>264</v>
      </c>
      <c r="S128" s="5" t="s">
        <v>264</v>
      </c>
      <c r="T128" s="2" t="s">
        <v>286</v>
      </c>
      <c r="U128" s="6"/>
      <c r="V128" s="7"/>
      <c r="W128" s="5" t="s">
        <v>2024</v>
      </c>
      <c r="X128" s="5" t="s">
        <v>366</v>
      </c>
      <c r="Y128" s="5" t="s">
        <v>273</v>
      </c>
      <c r="Z128" s="6">
        <v>43</v>
      </c>
      <c r="AA128" s="8">
        <f t="shared" si="10"/>
        <v>40</v>
      </c>
      <c r="AB128" s="2">
        <v>39</v>
      </c>
      <c r="AC128" s="6" t="s">
        <v>334</v>
      </c>
      <c r="AD128" s="6" t="s">
        <v>334</v>
      </c>
      <c r="AE128" s="9" t="s">
        <v>275</v>
      </c>
      <c r="AG128" s="6" t="s">
        <v>367</v>
      </c>
      <c r="AI128" s="5"/>
      <c r="AJ128" s="5" t="s">
        <v>268</v>
      </c>
      <c r="AL128" s="5" t="s">
        <v>264</v>
      </c>
      <c r="AM128" s="6">
        <v>2</v>
      </c>
      <c r="AN128" s="5" t="s">
        <v>268</v>
      </c>
      <c r="AO128" s="8"/>
      <c r="AP128" s="6" t="s">
        <v>303</v>
      </c>
      <c r="AQ128" s="5" t="s">
        <v>303</v>
      </c>
      <c r="AR128" s="2" t="s">
        <v>264</v>
      </c>
      <c r="AV128" s="18"/>
      <c r="AW128" s="2" t="s">
        <v>268</v>
      </c>
      <c r="AX128" s="2">
        <v>2015</v>
      </c>
      <c r="AY128" s="2">
        <f>2+8/12</f>
        <v>2.6666666666666665</v>
      </c>
      <c r="AZ128" s="2" t="s">
        <v>2025</v>
      </c>
      <c r="BA128" s="2" t="s">
        <v>279</v>
      </c>
      <c r="BB128" s="2" t="s">
        <v>2026</v>
      </c>
      <c r="BC128" s="2" t="s">
        <v>279</v>
      </c>
      <c r="BD128" s="2" t="s">
        <v>2027</v>
      </c>
      <c r="BE128" s="5" t="s">
        <v>295</v>
      </c>
      <c r="BF128" s="5" t="s">
        <v>268</v>
      </c>
      <c r="BH128" s="5" t="s">
        <v>268</v>
      </c>
      <c r="BI128" s="5"/>
      <c r="BK128" s="10"/>
      <c r="BL128" s="5" t="s">
        <v>372</v>
      </c>
      <c r="BM128" s="10" t="s">
        <v>2028</v>
      </c>
      <c r="BN128" s="5" t="s">
        <v>413</v>
      </c>
      <c r="BO128" s="5" t="s">
        <v>268</v>
      </c>
      <c r="BP128" s="10" t="s">
        <v>2029</v>
      </c>
      <c r="BQ128" s="5"/>
      <c r="BR128" s="5"/>
      <c r="BS128" s="10"/>
      <c r="BT128" s="5" t="s">
        <v>353</v>
      </c>
      <c r="BU128" s="5" t="s">
        <v>268</v>
      </c>
      <c r="BV128" s="10" t="s">
        <v>2030</v>
      </c>
      <c r="BW128" s="9" t="s">
        <v>871</v>
      </c>
      <c r="BZ128" s="5" t="s">
        <v>379</v>
      </c>
      <c r="CA128" s="10" t="s">
        <v>2031</v>
      </c>
      <c r="CB128" s="2" t="s">
        <v>318</v>
      </c>
      <c r="CC128" s="10"/>
      <c r="CD128" s="5" t="s">
        <v>327</v>
      </c>
      <c r="CE128" s="10" t="s">
        <v>2032</v>
      </c>
      <c r="CF128" s="5" t="s">
        <v>318</v>
      </c>
      <c r="CG128" s="10"/>
      <c r="CH128" s="5" t="s">
        <v>353</v>
      </c>
      <c r="CI128" s="10" t="s">
        <v>2033</v>
      </c>
      <c r="CJ128" s="10" t="s">
        <v>2034</v>
      </c>
      <c r="CK128" s="10" t="s">
        <v>2035</v>
      </c>
      <c r="CL128" s="2" t="s">
        <v>318</v>
      </c>
      <c r="CM128" s="5" t="s">
        <v>383</v>
      </c>
      <c r="CN128" s="5" t="s">
        <v>385</v>
      </c>
      <c r="CO128" s="5" t="s">
        <v>385</v>
      </c>
      <c r="CP128" s="5" t="s">
        <v>522</v>
      </c>
      <c r="CQ128" s="2" t="s">
        <v>522</v>
      </c>
      <c r="CR128" s="5" t="s">
        <v>264</v>
      </c>
      <c r="CS128" s="10" t="s">
        <v>2036</v>
      </c>
      <c r="CT128" s="5" t="s">
        <v>268</v>
      </c>
      <c r="CU128" s="5"/>
      <c r="CV128" s="5" t="s">
        <v>268</v>
      </c>
      <c r="CW128" s="5" t="s">
        <v>268</v>
      </c>
      <c r="CY128" s="10" t="s">
        <v>2037</v>
      </c>
      <c r="CZ128" s="10" t="s">
        <v>2038</v>
      </c>
      <c r="DA128" s="10"/>
      <c r="DB128" s="10" t="s">
        <v>2039</v>
      </c>
      <c r="DC128" s="5" t="s">
        <v>464</v>
      </c>
      <c r="DD128" s="10"/>
      <c r="DE128" s="10" t="s">
        <v>2040</v>
      </c>
      <c r="DF128" s="2" t="s">
        <v>279</v>
      </c>
      <c r="DG128" s="2" t="s">
        <v>2041</v>
      </c>
      <c r="DH128" s="5" t="s">
        <v>268</v>
      </c>
      <c r="DI128" s="2" t="s">
        <v>390</v>
      </c>
      <c r="DK128" s="2" t="s">
        <v>2042</v>
      </c>
      <c r="DL128" s="10" t="s">
        <v>2043</v>
      </c>
      <c r="DM128" s="2" t="s">
        <v>279</v>
      </c>
      <c r="DN128" s="2" t="s">
        <v>2044</v>
      </c>
      <c r="DO128" s="10" t="s">
        <v>2045</v>
      </c>
      <c r="DP128" s="5" t="s">
        <v>268</v>
      </c>
      <c r="DQ128" s="10"/>
      <c r="DR128" s="5" t="s">
        <v>388</v>
      </c>
      <c r="DS128" s="10" t="s">
        <v>2046</v>
      </c>
      <c r="DT128" s="5" t="s">
        <v>388</v>
      </c>
      <c r="DU128" s="10" t="s">
        <v>2047</v>
      </c>
      <c r="DV128" s="10" t="s">
        <v>2048</v>
      </c>
      <c r="DW128" s="10" t="s">
        <v>2049</v>
      </c>
      <c r="DX128" s="10" t="s">
        <v>2050</v>
      </c>
      <c r="DY128" s="10" t="s">
        <v>2051</v>
      </c>
      <c r="DZ128" s="10" t="s">
        <v>2052</v>
      </c>
      <c r="EA128" s="10" t="s">
        <v>2053</v>
      </c>
      <c r="EB128" s="10" t="s">
        <v>2054</v>
      </c>
      <c r="EC128" s="9" t="s">
        <v>2055</v>
      </c>
      <c r="ED128" s="10" t="s">
        <v>2056</v>
      </c>
      <c r="EE128" s="5" t="s">
        <v>268</v>
      </c>
      <c r="EF128" s="10" t="s">
        <v>2057</v>
      </c>
      <c r="EG128" s="10" t="s">
        <v>2058</v>
      </c>
      <c r="EH128" s="2" t="s">
        <v>264</v>
      </c>
    </row>
    <row r="129" spans="1:140" ht="12" customHeight="1" thickBot="1">
      <c r="A129" s="2">
        <v>233</v>
      </c>
      <c r="B129" s="20">
        <v>42858.806481481479</v>
      </c>
      <c r="C129" s="2">
        <v>99</v>
      </c>
      <c r="D129" s="2">
        <v>2346</v>
      </c>
      <c r="E129" s="2" t="b">
        <v>0</v>
      </c>
      <c r="F129" s="2" t="s">
        <v>261</v>
      </c>
      <c r="G129" s="2" t="s">
        <v>262</v>
      </c>
      <c r="H129" s="3">
        <f t="shared" si="6"/>
        <v>0</v>
      </c>
      <c r="I129" s="4">
        <f t="shared" si="11"/>
        <v>0</v>
      </c>
      <c r="J129" s="4">
        <f t="shared" si="11"/>
        <v>0</v>
      </c>
      <c r="K129" s="4" t="str">
        <f t="shared" si="8"/>
        <v/>
      </c>
      <c r="L129" s="4">
        <f t="shared" si="9"/>
        <v>0</v>
      </c>
      <c r="M129" s="5" t="s">
        <v>263</v>
      </c>
      <c r="N129" s="5" t="s">
        <v>264</v>
      </c>
      <c r="O129" s="5" t="s">
        <v>264</v>
      </c>
      <c r="P129" s="5" t="s">
        <v>267</v>
      </c>
      <c r="Q129" s="5"/>
      <c r="R129" s="6" t="s">
        <v>264</v>
      </c>
      <c r="S129" s="5" t="s">
        <v>264</v>
      </c>
      <c r="T129" s="2" t="s">
        <v>286</v>
      </c>
      <c r="U129" s="6"/>
      <c r="V129" s="7"/>
      <c r="W129" s="5" t="s">
        <v>2059</v>
      </c>
      <c r="X129" s="5" t="s">
        <v>2060</v>
      </c>
      <c r="Y129" s="5" t="s">
        <v>273</v>
      </c>
      <c r="Z129" s="6">
        <v>47</v>
      </c>
      <c r="AA129" s="8">
        <f t="shared" si="10"/>
        <v>40</v>
      </c>
      <c r="AB129" s="2" t="s">
        <v>2061</v>
      </c>
      <c r="AC129" s="6" t="s">
        <v>291</v>
      </c>
      <c r="AD129" s="6" t="s">
        <v>291</v>
      </c>
      <c r="AE129" s="9" t="s">
        <v>275</v>
      </c>
      <c r="AG129" s="6" t="s">
        <v>284</v>
      </c>
      <c r="AI129" s="5"/>
      <c r="AJ129" s="5" t="s">
        <v>264</v>
      </c>
      <c r="AL129" s="5"/>
      <c r="AM129" s="6"/>
      <c r="AN129" s="5"/>
      <c r="AO129" s="8"/>
      <c r="AP129" s="6"/>
      <c r="AQ129" s="5"/>
      <c r="AR129" s="2" t="s">
        <v>264</v>
      </c>
      <c r="AV129" s="18"/>
      <c r="AW129" s="2" t="s">
        <v>264</v>
      </c>
      <c r="BC129" s="2" t="s">
        <v>294</v>
      </c>
      <c r="BE129" s="5" t="s">
        <v>430</v>
      </c>
      <c r="BF129" s="5"/>
      <c r="BH129" s="5" t="s">
        <v>268</v>
      </c>
      <c r="BI129" s="5"/>
      <c r="BK129" s="10"/>
      <c r="BL129" s="5" t="s">
        <v>353</v>
      </c>
      <c r="BM129" s="10" t="s">
        <v>2062</v>
      </c>
      <c r="BN129" s="5" t="s">
        <v>296</v>
      </c>
      <c r="BO129" s="5" t="s">
        <v>268</v>
      </c>
      <c r="BP129" s="10" t="s">
        <v>424</v>
      </c>
      <c r="BQ129" s="5"/>
      <c r="BR129" s="5"/>
      <c r="BS129" s="10"/>
      <c r="BT129" s="5" t="s">
        <v>353</v>
      </c>
      <c r="BU129" s="5" t="s">
        <v>268</v>
      </c>
      <c r="BV129" s="10" t="s">
        <v>2063</v>
      </c>
      <c r="BW129" s="9" t="s">
        <v>307</v>
      </c>
      <c r="BX129" s="2" t="s">
        <v>2064</v>
      </c>
      <c r="BZ129" s="5" t="s">
        <v>308</v>
      </c>
      <c r="CA129" s="10" t="s">
        <v>2065</v>
      </c>
      <c r="CB129" s="2" t="s">
        <v>318</v>
      </c>
      <c r="CC129" s="10"/>
      <c r="CD129" s="5" t="s">
        <v>327</v>
      </c>
      <c r="CE129" s="10" t="s">
        <v>2066</v>
      </c>
      <c r="CF129" s="5" t="s">
        <v>309</v>
      </c>
      <c r="CG129" s="10"/>
      <c r="CH129" s="5" t="s">
        <v>353</v>
      </c>
      <c r="CI129" s="10" t="s">
        <v>2067</v>
      </c>
      <c r="CJ129" s="10" t="s">
        <v>268</v>
      </c>
      <c r="CK129" s="10" t="s">
        <v>2068</v>
      </c>
      <c r="CL129" s="2" t="s">
        <v>296</v>
      </c>
      <c r="CM129" s="5" t="s">
        <v>383</v>
      </c>
      <c r="CN129" s="5" t="s">
        <v>384</v>
      </c>
      <c r="CO129" s="5" t="s">
        <v>384</v>
      </c>
      <c r="CP129" s="5" t="s">
        <v>384</v>
      </c>
      <c r="CQ129" s="2" t="s">
        <v>384</v>
      </c>
      <c r="CR129" s="5" t="s">
        <v>264</v>
      </c>
      <c r="CS129" s="10" t="s">
        <v>2069</v>
      </c>
      <c r="CT129" s="5" t="s">
        <v>427</v>
      </c>
      <c r="CU129" s="5" t="s">
        <v>268</v>
      </c>
      <c r="CV129" s="5" t="s">
        <v>268</v>
      </c>
      <c r="CW129" s="5" t="s">
        <v>268</v>
      </c>
      <c r="CY129" s="10" t="s">
        <v>2070</v>
      </c>
      <c r="CZ129" s="10" t="s">
        <v>2071</v>
      </c>
      <c r="DA129" s="10"/>
      <c r="DB129" s="10" t="s">
        <v>2072</v>
      </c>
      <c r="DC129" s="5" t="s">
        <v>388</v>
      </c>
      <c r="DD129" s="10" t="s">
        <v>2073</v>
      </c>
      <c r="DE129" s="10"/>
      <c r="DF129" s="2" t="s">
        <v>594</v>
      </c>
      <c r="DH129" s="5" t="s">
        <v>268</v>
      </c>
      <c r="DI129" s="2" t="s">
        <v>540</v>
      </c>
      <c r="DJ129" s="2" t="s">
        <v>268</v>
      </c>
      <c r="DK129" s="2" t="s">
        <v>2074</v>
      </c>
      <c r="DL129" s="10" t="s">
        <v>2075</v>
      </c>
      <c r="DM129" s="2" t="s">
        <v>2076</v>
      </c>
      <c r="DO129" s="10" t="s">
        <v>2077</v>
      </c>
      <c r="DP129" s="5" t="s">
        <v>268</v>
      </c>
      <c r="DQ129" s="10"/>
      <c r="DR129" s="5" t="s">
        <v>388</v>
      </c>
      <c r="DS129" s="10" t="s">
        <v>2078</v>
      </c>
      <c r="DT129" s="5" t="s">
        <v>268</v>
      </c>
      <c r="DU129" s="10"/>
      <c r="DV129" s="10" t="s">
        <v>2079</v>
      </c>
      <c r="DW129" s="10" t="s">
        <v>2080</v>
      </c>
      <c r="DX129" s="10" t="s">
        <v>2081</v>
      </c>
      <c r="DY129" s="10" t="s">
        <v>2082</v>
      </c>
      <c r="DZ129" s="10" t="s">
        <v>2083</v>
      </c>
      <c r="EA129" s="10" t="s">
        <v>2084</v>
      </c>
      <c r="EB129" s="10" t="s">
        <v>2085</v>
      </c>
      <c r="EC129" s="9" t="s">
        <v>2086</v>
      </c>
      <c r="ED129" s="10"/>
      <c r="EE129" s="5" t="s">
        <v>264</v>
      </c>
      <c r="EF129" s="10"/>
      <c r="EG129" s="10"/>
      <c r="EH129" s="2" t="s">
        <v>264</v>
      </c>
    </row>
    <row r="130" spans="1:140" ht="12" customHeight="1" thickBot="1">
      <c r="A130" s="2">
        <v>234</v>
      </c>
      <c r="B130" s="20">
        <v>42866.943136574075</v>
      </c>
      <c r="C130" s="2">
        <v>97</v>
      </c>
      <c r="D130" s="2">
        <v>2361</v>
      </c>
      <c r="E130" s="2" t="b">
        <v>0</v>
      </c>
      <c r="F130" s="2" t="s">
        <v>261</v>
      </c>
      <c r="G130" s="2" t="s">
        <v>262</v>
      </c>
      <c r="H130" s="3">
        <f t="shared" si="6"/>
        <v>0</v>
      </c>
      <c r="I130" s="4">
        <f t="shared" si="11"/>
        <v>0</v>
      </c>
      <c r="J130" s="4">
        <f t="shared" si="11"/>
        <v>0</v>
      </c>
      <c r="K130" s="4" t="str">
        <f t="shared" si="8"/>
        <v/>
      </c>
      <c r="L130" s="4">
        <f t="shared" si="9"/>
        <v>0</v>
      </c>
      <c r="M130" s="5" t="s">
        <v>270</v>
      </c>
      <c r="N130" s="5" t="s">
        <v>264</v>
      </c>
      <c r="O130" s="5" t="s">
        <v>264</v>
      </c>
      <c r="P130" s="5" t="s">
        <v>267</v>
      </c>
      <c r="Q130" s="5"/>
      <c r="R130" s="6" t="s">
        <v>264</v>
      </c>
      <c r="S130" s="5" t="s">
        <v>268</v>
      </c>
      <c r="U130" s="6"/>
      <c r="V130" s="7"/>
      <c r="W130" s="5"/>
      <c r="X130" s="5" t="s">
        <v>272</v>
      </c>
      <c r="Y130" s="5" t="s">
        <v>273</v>
      </c>
      <c r="Z130" s="6">
        <v>62</v>
      </c>
      <c r="AA130" s="8">
        <f t="shared" si="10"/>
        <v>60</v>
      </c>
      <c r="AC130" s="6" t="s">
        <v>274</v>
      </c>
      <c r="AD130" s="6"/>
      <c r="AE130" s="9" t="s">
        <v>275</v>
      </c>
      <c r="AG130" s="6" t="s">
        <v>284</v>
      </c>
      <c r="AI130" s="5"/>
      <c r="AJ130" s="5" t="s">
        <v>264</v>
      </c>
      <c r="AL130" s="5"/>
      <c r="AM130" s="6"/>
      <c r="AN130" s="5"/>
      <c r="AO130" s="8"/>
      <c r="AP130" s="6"/>
      <c r="AQ130" s="5"/>
      <c r="AR130" s="2" t="s">
        <v>278</v>
      </c>
      <c r="AS130" s="2" t="s">
        <v>514</v>
      </c>
      <c r="AU130" s="2" t="s">
        <v>2087</v>
      </c>
      <c r="AV130" s="21">
        <v>10</v>
      </c>
      <c r="AW130" s="2" t="s">
        <v>264</v>
      </c>
      <c r="BC130" s="2" t="s">
        <v>2088</v>
      </c>
      <c r="BD130" s="2" t="s">
        <v>2089</v>
      </c>
      <c r="BE130" s="5" t="s">
        <v>280</v>
      </c>
      <c r="BF130" s="5"/>
      <c r="BH130" s="5" t="s">
        <v>268</v>
      </c>
      <c r="BI130" s="5"/>
      <c r="BK130" s="10"/>
      <c r="BL130" s="5" t="s">
        <v>296</v>
      </c>
      <c r="BM130" s="10" t="s">
        <v>2090</v>
      </c>
      <c r="BN130" s="5" t="s">
        <v>318</v>
      </c>
      <c r="BO130" s="5" t="s">
        <v>264</v>
      </c>
      <c r="BP130" s="10"/>
      <c r="BQ130" s="5"/>
      <c r="BR130" s="5"/>
      <c r="BS130" s="10"/>
      <c r="BT130" s="5" t="s">
        <v>318</v>
      </c>
      <c r="BU130" s="5" t="s">
        <v>268</v>
      </c>
      <c r="BV130" s="27" t="s">
        <v>2091</v>
      </c>
      <c r="BW130" s="9" t="s">
        <v>439</v>
      </c>
      <c r="BZ130" s="5" t="s">
        <v>379</v>
      </c>
      <c r="CA130" s="10" t="s">
        <v>2092</v>
      </c>
      <c r="CB130" s="2" t="s">
        <v>318</v>
      </c>
      <c r="CC130" s="10"/>
      <c r="CD130" s="5" t="s">
        <v>310</v>
      </c>
      <c r="CE130" s="10" t="s">
        <v>2093</v>
      </c>
      <c r="CF130" s="5" t="s">
        <v>326</v>
      </c>
      <c r="CG130" s="10" t="s">
        <v>2094</v>
      </c>
      <c r="CH130" s="5" t="s">
        <v>296</v>
      </c>
      <c r="CI130" s="10" t="s">
        <v>2095</v>
      </c>
      <c r="CJ130" s="10" t="s">
        <v>2096</v>
      </c>
      <c r="CK130" s="10" t="s">
        <v>2097</v>
      </c>
      <c r="CL130" s="2" t="s">
        <v>413</v>
      </c>
      <c r="CM130" s="5" t="s">
        <v>446</v>
      </c>
      <c r="CN130" s="5" t="s">
        <v>426</v>
      </c>
      <c r="CO130" s="5" t="s">
        <v>426</v>
      </c>
      <c r="CP130" s="5" t="s">
        <v>385</v>
      </c>
      <c r="CQ130" s="2" t="s">
        <v>386</v>
      </c>
      <c r="CR130" s="5" t="s">
        <v>264</v>
      </c>
      <c r="CS130" s="10" t="s">
        <v>2098</v>
      </c>
      <c r="CT130" s="5" t="s">
        <v>427</v>
      </c>
      <c r="CU130" s="5" t="s">
        <v>264</v>
      </c>
      <c r="CV130" s="5" t="s">
        <v>268</v>
      </c>
      <c r="CW130" s="5" t="s">
        <v>268</v>
      </c>
      <c r="CY130" s="10" t="s">
        <v>2099</v>
      </c>
      <c r="CZ130" s="10" t="s">
        <v>2100</v>
      </c>
      <c r="DA130" s="10"/>
      <c r="DB130" s="10" t="s">
        <v>2101</v>
      </c>
      <c r="DC130" s="5" t="s">
        <v>392</v>
      </c>
      <c r="DD130" s="10" t="s">
        <v>2102</v>
      </c>
      <c r="DE130" s="10"/>
      <c r="DH130" s="5"/>
      <c r="DL130" s="10"/>
      <c r="DO130" s="27" t="s">
        <v>2103</v>
      </c>
      <c r="DP130" s="5" t="s">
        <v>268</v>
      </c>
      <c r="DQ130" s="10"/>
      <c r="DR130" s="5" t="s">
        <v>268</v>
      </c>
      <c r="DS130" s="10"/>
      <c r="DT130" s="5" t="s">
        <v>268</v>
      </c>
      <c r="DU130" s="10"/>
      <c r="DV130" s="10"/>
      <c r="DW130" s="10"/>
      <c r="DX130" s="10"/>
      <c r="DY130" s="10"/>
      <c r="DZ130" s="10" t="s">
        <v>2104</v>
      </c>
      <c r="EA130" s="10" t="s">
        <v>2105</v>
      </c>
      <c r="EB130" s="10" t="s">
        <v>2106</v>
      </c>
      <c r="EC130" s="9" t="s">
        <v>2107</v>
      </c>
      <c r="ED130" s="10"/>
      <c r="EE130" s="5"/>
      <c r="EF130" s="10"/>
      <c r="EG130" s="10"/>
      <c r="EH130" s="2" t="s">
        <v>264</v>
      </c>
    </row>
    <row r="131" spans="1:140" ht="12" customHeight="1" thickBot="1">
      <c r="A131" s="2">
        <v>235</v>
      </c>
      <c r="B131" s="20">
        <v>42753.839814814812</v>
      </c>
      <c r="C131" s="2">
        <v>99</v>
      </c>
      <c r="D131" s="2">
        <v>2401</v>
      </c>
      <c r="E131" s="2" t="b">
        <v>0</v>
      </c>
      <c r="F131" s="2" t="s">
        <v>261</v>
      </c>
      <c r="G131" s="2" t="s">
        <v>262</v>
      </c>
      <c r="H131" s="3">
        <f t="shared" ref="H131:H146" si="12">IF(M131="Yes, currently",0,IF(M131="Yes, in the past",0,IF(M131="NO",1,"")))</f>
        <v>0</v>
      </c>
      <c r="I131" s="4">
        <f t="shared" ref="I131:J162" si="13">IF(N131="Yes",0,IF(N131="NO",1,""))</f>
        <v>0</v>
      </c>
      <c r="J131" s="4">
        <f t="shared" si="13"/>
        <v>0</v>
      </c>
      <c r="K131" s="4" t="str">
        <f t="shared" ref="K131:K188" si="14">IF(F131="No, I do not want to continue",1,"")</f>
        <v/>
      </c>
      <c r="L131" s="4">
        <f t="shared" ref="L131:L188" si="15">IF(G131="I understand",0,1)</f>
        <v>0</v>
      </c>
      <c r="M131" s="5" t="s">
        <v>270</v>
      </c>
      <c r="N131" s="5" t="s">
        <v>264</v>
      </c>
      <c r="O131" s="5" t="s">
        <v>264</v>
      </c>
      <c r="P131" s="5" t="s">
        <v>271</v>
      </c>
      <c r="Q131" s="5" t="s">
        <v>2108</v>
      </c>
      <c r="R131" s="6" t="s">
        <v>264</v>
      </c>
      <c r="S131" s="5" t="s">
        <v>268</v>
      </c>
      <c r="U131" s="6"/>
      <c r="V131" s="7"/>
      <c r="W131" s="5"/>
      <c r="X131" s="5" t="s">
        <v>269</v>
      </c>
      <c r="Y131" s="5" t="s">
        <v>273</v>
      </c>
      <c r="Z131" s="6">
        <v>44</v>
      </c>
      <c r="AA131" s="8">
        <f t="shared" ref="AA131:AA188" si="16">FLOOR(Z131/10,1)*10</f>
        <v>40</v>
      </c>
      <c r="AC131" s="6" t="s">
        <v>291</v>
      </c>
      <c r="AD131" s="6"/>
      <c r="AE131" s="9" t="s">
        <v>275</v>
      </c>
      <c r="AG131" s="6" t="s">
        <v>276</v>
      </c>
      <c r="AI131" s="5"/>
      <c r="AJ131" s="5" t="s">
        <v>264</v>
      </c>
      <c r="AL131" s="5"/>
      <c r="AM131" s="6"/>
      <c r="AN131" s="5"/>
      <c r="AO131" s="8"/>
      <c r="AP131" s="6"/>
      <c r="AQ131" s="5"/>
      <c r="AR131" s="2" t="s">
        <v>264</v>
      </c>
      <c r="AV131" s="18"/>
      <c r="AW131" s="2" t="s">
        <v>264</v>
      </c>
      <c r="BC131" s="2" t="s">
        <v>294</v>
      </c>
      <c r="BE131" s="5" t="s">
        <v>346</v>
      </c>
      <c r="BF131" s="5"/>
      <c r="BH131" s="5" t="s">
        <v>268</v>
      </c>
      <c r="BI131" s="5"/>
      <c r="BK131" s="10"/>
      <c r="BL131" s="5" t="s">
        <v>318</v>
      </c>
      <c r="BM131" s="10" t="s">
        <v>415</v>
      </c>
      <c r="BN131" s="5" t="s">
        <v>318</v>
      </c>
      <c r="BO131" s="5" t="s">
        <v>268</v>
      </c>
      <c r="BP131" s="10" t="s">
        <v>2109</v>
      </c>
      <c r="BQ131" s="5"/>
      <c r="BR131" s="5"/>
      <c r="BS131" s="10"/>
      <c r="BT131" s="5" t="s">
        <v>318</v>
      </c>
      <c r="BU131" s="5" t="s">
        <v>268</v>
      </c>
      <c r="BV131" s="10" t="s">
        <v>2110</v>
      </c>
      <c r="BW131" s="9" t="s">
        <v>425</v>
      </c>
      <c r="BZ131" s="5" t="s">
        <v>379</v>
      </c>
      <c r="CA131" s="10" t="s">
        <v>2111</v>
      </c>
      <c r="CB131" s="2" t="s">
        <v>318</v>
      </c>
      <c r="CC131" s="10"/>
      <c r="CD131" s="5" t="s">
        <v>327</v>
      </c>
      <c r="CE131" s="10" t="s">
        <v>2112</v>
      </c>
      <c r="CF131" s="5" t="s">
        <v>326</v>
      </c>
      <c r="CG131" s="10" t="s">
        <v>2113</v>
      </c>
      <c r="CH131" s="5" t="s">
        <v>318</v>
      </c>
      <c r="CI131" s="10"/>
      <c r="CJ131" s="10" t="s">
        <v>268</v>
      </c>
      <c r="CK131" s="10" t="s">
        <v>2114</v>
      </c>
      <c r="CL131" s="2" t="s">
        <v>353</v>
      </c>
      <c r="CM131" s="5" t="s">
        <v>383</v>
      </c>
      <c r="CN131" s="5" t="s">
        <v>385</v>
      </c>
      <c r="CO131" s="5" t="s">
        <v>385</v>
      </c>
      <c r="CP131" s="5" t="s">
        <v>385</v>
      </c>
      <c r="CQ131" s="2" t="s">
        <v>385</v>
      </c>
      <c r="CR131" s="5" t="s">
        <v>264</v>
      </c>
      <c r="CS131" s="10" t="s">
        <v>2115</v>
      </c>
      <c r="CT131" s="5" t="s">
        <v>264</v>
      </c>
      <c r="CU131" s="5" t="s">
        <v>268</v>
      </c>
      <c r="CV131" s="5" t="s">
        <v>268</v>
      </c>
      <c r="CW131" s="5" t="s">
        <v>268</v>
      </c>
      <c r="CY131" s="10" t="s">
        <v>2116</v>
      </c>
      <c r="CZ131" s="10" t="s">
        <v>2117</v>
      </c>
      <c r="DA131" s="10"/>
      <c r="DB131" s="10" t="s">
        <v>2118</v>
      </c>
      <c r="DC131" s="5" t="s">
        <v>388</v>
      </c>
      <c r="DD131" s="10" t="s">
        <v>2119</v>
      </c>
      <c r="DE131" s="10"/>
      <c r="DH131" s="5"/>
      <c r="DL131" s="10"/>
      <c r="DO131" s="10" t="s">
        <v>2120</v>
      </c>
      <c r="DP131" s="5" t="s">
        <v>268</v>
      </c>
      <c r="DQ131" s="10"/>
      <c r="DR131" s="5" t="s">
        <v>392</v>
      </c>
      <c r="DS131" s="10" t="s">
        <v>2121</v>
      </c>
      <c r="DT131" s="5" t="s">
        <v>392</v>
      </c>
      <c r="DU131" s="10" t="s">
        <v>2122</v>
      </c>
      <c r="DV131" s="10" t="s">
        <v>2123</v>
      </c>
      <c r="DW131" s="10" t="s">
        <v>2124</v>
      </c>
      <c r="DX131" s="10" t="s">
        <v>793</v>
      </c>
      <c r="DY131" s="10" t="s">
        <v>1246</v>
      </c>
      <c r="DZ131" s="10" t="s">
        <v>2125</v>
      </c>
      <c r="EA131" s="10" t="s">
        <v>2126</v>
      </c>
      <c r="EB131" s="10" t="s">
        <v>2127</v>
      </c>
      <c r="EC131" s="9" t="s">
        <v>2128</v>
      </c>
      <c r="ED131" s="10"/>
      <c r="EE131" s="5" t="s">
        <v>264</v>
      </c>
      <c r="EF131" s="10"/>
      <c r="EG131" s="10"/>
      <c r="EH131" s="2" t="s">
        <v>264</v>
      </c>
      <c r="EJ131" s="2" t="s">
        <v>742</v>
      </c>
    </row>
    <row r="132" spans="1:140" ht="12" customHeight="1" thickBot="1">
      <c r="A132" s="2">
        <v>236</v>
      </c>
      <c r="B132" s="20">
        <v>42803.883194444446</v>
      </c>
      <c r="C132" s="2">
        <v>99</v>
      </c>
      <c r="D132" s="2">
        <v>2403</v>
      </c>
      <c r="E132" s="2" t="b">
        <v>0</v>
      </c>
      <c r="F132" s="2" t="s">
        <v>261</v>
      </c>
      <c r="G132" s="2" t="s">
        <v>262</v>
      </c>
      <c r="H132" s="3">
        <f t="shared" si="12"/>
        <v>0</v>
      </c>
      <c r="I132" s="4">
        <f t="shared" si="13"/>
        <v>0</v>
      </c>
      <c r="J132" s="4">
        <f t="shared" si="13"/>
        <v>0</v>
      </c>
      <c r="K132" s="4" t="str">
        <f t="shared" si="14"/>
        <v/>
      </c>
      <c r="L132" s="4">
        <f t="shared" si="15"/>
        <v>0</v>
      </c>
      <c r="M132" s="5" t="s">
        <v>270</v>
      </c>
      <c r="N132" s="5" t="s">
        <v>264</v>
      </c>
      <c r="O132" s="5" t="s">
        <v>264</v>
      </c>
      <c r="P132" s="5" t="s">
        <v>267</v>
      </c>
      <c r="Q132" s="5"/>
      <c r="R132" s="6" t="s">
        <v>264</v>
      </c>
      <c r="S132" s="5" t="s">
        <v>268</v>
      </c>
      <c r="U132" s="6"/>
      <c r="V132" s="7"/>
      <c r="W132" s="5"/>
      <c r="X132" s="5" t="s">
        <v>272</v>
      </c>
      <c r="Y132" s="5" t="s">
        <v>273</v>
      </c>
      <c r="Z132" s="6">
        <v>46</v>
      </c>
      <c r="AA132" s="8">
        <f t="shared" si="16"/>
        <v>40</v>
      </c>
      <c r="AC132" s="6" t="s">
        <v>274</v>
      </c>
      <c r="AD132" s="6"/>
      <c r="AE132" s="9" t="s">
        <v>492</v>
      </c>
      <c r="AG132" s="6" t="s">
        <v>284</v>
      </c>
      <c r="AI132" s="5"/>
      <c r="AJ132" s="5" t="s">
        <v>264</v>
      </c>
      <c r="AL132" s="5"/>
      <c r="AM132" s="6"/>
      <c r="AN132" s="5"/>
      <c r="AO132" s="8"/>
      <c r="AP132" s="6"/>
      <c r="AQ132" s="5"/>
      <c r="AR132" s="2" t="s">
        <v>278</v>
      </c>
      <c r="AS132" s="2" t="s">
        <v>514</v>
      </c>
      <c r="AU132" s="2" t="s">
        <v>2129</v>
      </c>
      <c r="AV132" s="25" t="s">
        <v>2129</v>
      </c>
      <c r="AW132" s="2" t="s">
        <v>264</v>
      </c>
      <c r="BC132" s="2" t="s">
        <v>294</v>
      </c>
      <c r="BE132" s="5" t="s">
        <v>430</v>
      </c>
      <c r="BF132" s="5"/>
      <c r="BH132" s="5" t="s">
        <v>317</v>
      </c>
      <c r="BI132" s="5" t="s">
        <v>318</v>
      </c>
      <c r="BJ132" s="2" t="s">
        <v>268</v>
      </c>
      <c r="BK132" s="10" t="s">
        <v>2130</v>
      </c>
      <c r="BL132" s="5" t="s">
        <v>318</v>
      </c>
      <c r="BM132" s="10" t="s">
        <v>2131</v>
      </c>
      <c r="BN132" s="5" t="s">
        <v>372</v>
      </c>
      <c r="BO132" s="5" t="s">
        <v>268</v>
      </c>
      <c r="BP132" s="10" t="s">
        <v>2132</v>
      </c>
      <c r="BQ132" s="5"/>
      <c r="BR132" s="5"/>
      <c r="BS132" s="10"/>
      <c r="BT132" s="5" t="s">
        <v>318</v>
      </c>
      <c r="BU132" s="5" t="s">
        <v>268</v>
      </c>
      <c r="BV132" s="10" t="s">
        <v>2133</v>
      </c>
      <c r="BW132" s="9" t="s">
        <v>439</v>
      </c>
      <c r="BZ132" s="5" t="s">
        <v>379</v>
      </c>
      <c r="CA132" s="10" t="s">
        <v>2134</v>
      </c>
      <c r="CB132" s="2" t="s">
        <v>326</v>
      </c>
      <c r="CC132" s="10" t="s">
        <v>2135</v>
      </c>
      <c r="CD132" s="5" t="s">
        <v>310</v>
      </c>
      <c r="CE132" s="10" t="s">
        <v>2136</v>
      </c>
      <c r="CF132" s="5" t="s">
        <v>309</v>
      </c>
      <c r="CG132" s="10" t="s">
        <v>2137</v>
      </c>
      <c r="CH132" s="5" t="s">
        <v>353</v>
      </c>
      <c r="CI132" s="10" t="s">
        <v>2138</v>
      </c>
      <c r="CJ132" s="10" t="s">
        <v>268</v>
      </c>
      <c r="CK132" s="10" t="s">
        <v>2139</v>
      </c>
      <c r="CL132" s="2" t="s">
        <v>353</v>
      </c>
      <c r="CM132" s="5" t="s">
        <v>383</v>
      </c>
      <c r="CN132" s="5" t="s">
        <v>384</v>
      </c>
      <c r="CO132" s="5" t="s">
        <v>384</v>
      </c>
      <c r="CP132" s="5" t="s">
        <v>386</v>
      </c>
      <c r="CQ132" s="2" t="s">
        <v>386</v>
      </c>
      <c r="CR132" s="5" t="s">
        <v>264</v>
      </c>
      <c r="CS132" s="10" t="s">
        <v>2140</v>
      </c>
      <c r="CT132" s="5" t="s">
        <v>268</v>
      </c>
      <c r="CU132" s="5"/>
      <c r="CV132" s="5" t="s">
        <v>268</v>
      </c>
      <c r="CW132" s="5" t="s">
        <v>268</v>
      </c>
      <c r="CY132" s="10" t="s">
        <v>2141</v>
      </c>
      <c r="CZ132" s="10" t="s">
        <v>2142</v>
      </c>
      <c r="DA132" s="10"/>
      <c r="DB132" s="10" t="s">
        <v>2143</v>
      </c>
      <c r="DC132" s="5" t="s">
        <v>388</v>
      </c>
      <c r="DD132" s="10" t="s">
        <v>2144</v>
      </c>
      <c r="DE132" s="10"/>
      <c r="DH132" s="5"/>
      <c r="DL132" s="10"/>
      <c r="DO132" s="10" t="s">
        <v>2145</v>
      </c>
      <c r="DP132" s="5" t="s">
        <v>268</v>
      </c>
      <c r="DQ132" s="10"/>
      <c r="DR132" s="5" t="s">
        <v>392</v>
      </c>
      <c r="DS132" s="10" t="s">
        <v>2146</v>
      </c>
      <c r="DT132" s="5"/>
      <c r="DU132" s="10" t="s">
        <v>2147</v>
      </c>
      <c r="DV132" s="27" t="s">
        <v>2148</v>
      </c>
      <c r="DW132" s="10" t="s">
        <v>2149</v>
      </c>
      <c r="DX132" s="10" t="s">
        <v>2150</v>
      </c>
      <c r="DY132" s="10" t="s">
        <v>2151</v>
      </c>
      <c r="DZ132" s="10" t="s">
        <v>2152</v>
      </c>
      <c r="EA132" s="10" t="s">
        <v>2153</v>
      </c>
      <c r="EB132" s="10" t="s">
        <v>2154</v>
      </c>
      <c r="EC132" s="9" t="s">
        <v>2155</v>
      </c>
      <c r="ED132" s="10"/>
      <c r="EE132" s="5" t="s">
        <v>264</v>
      </c>
      <c r="EF132" s="10"/>
      <c r="EG132" s="10" t="s">
        <v>2156</v>
      </c>
      <c r="EH132" s="2" t="s">
        <v>458</v>
      </c>
    </row>
    <row r="133" spans="1:140" ht="12" customHeight="1" thickBot="1">
      <c r="A133" s="2">
        <v>237</v>
      </c>
      <c r="B133" s="20">
        <v>42767.809629629628</v>
      </c>
      <c r="C133" s="2">
        <v>96</v>
      </c>
      <c r="D133" s="2">
        <v>2419</v>
      </c>
      <c r="E133" s="2" t="b">
        <v>0</v>
      </c>
      <c r="F133" s="2" t="s">
        <v>261</v>
      </c>
      <c r="G133" s="2" t="s">
        <v>262</v>
      </c>
      <c r="H133" s="3">
        <f t="shared" si="12"/>
        <v>0</v>
      </c>
      <c r="I133" s="4">
        <f t="shared" si="13"/>
        <v>0</v>
      </c>
      <c r="J133" s="4">
        <f t="shared" si="13"/>
        <v>0</v>
      </c>
      <c r="K133" s="4" t="str">
        <f t="shared" si="14"/>
        <v/>
      </c>
      <c r="L133" s="4">
        <f t="shared" si="15"/>
        <v>0</v>
      </c>
      <c r="M133" s="5" t="s">
        <v>263</v>
      </c>
      <c r="N133" s="5" t="s">
        <v>264</v>
      </c>
      <c r="O133" s="5" t="s">
        <v>264</v>
      </c>
      <c r="P133" s="5" t="s">
        <v>267</v>
      </c>
      <c r="Q133" s="5"/>
      <c r="R133" s="6" t="s">
        <v>264</v>
      </c>
      <c r="S133" s="5" t="s">
        <v>268</v>
      </c>
      <c r="U133" s="6"/>
      <c r="V133" s="7"/>
      <c r="W133" s="5"/>
      <c r="X133" s="5" t="s">
        <v>361</v>
      </c>
      <c r="Y133" s="5" t="s">
        <v>273</v>
      </c>
      <c r="Z133" s="6">
        <v>47</v>
      </c>
      <c r="AA133" s="8">
        <f t="shared" si="16"/>
        <v>40</v>
      </c>
      <c r="AB133" s="2">
        <v>37</v>
      </c>
      <c r="AC133" s="6" t="s">
        <v>274</v>
      </c>
      <c r="AD133" s="6" t="s">
        <v>274</v>
      </c>
      <c r="AE133" s="9" t="s">
        <v>275</v>
      </c>
      <c r="AG133" s="6" t="s">
        <v>489</v>
      </c>
      <c r="AI133" s="5" t="s">
        <v>268</v>
      </c>
      <c r="AJ133" s="5" t="s">
        <v>264</v>
      </c>
      <c r="AL133" s="5"/>
      <c r="AM133" s="6"/>
      <c r="AN133" s="5"/>
      <c r="AO133" s="8"/>
      <c r="AP133" s="6"/>
      <c r="AQ133" s="5"/>
      <c r="AR133" s="2" t="s">
        <v>264</v>
      </c>
      <c r="AV133" s="18"/>
      <c r="AW133" s="2" t="s">
        <v>264</v>
      </c>
      <c r="BC133" s="2" t="s">
        <v>294</v>
      </c>
      <c r="BE133" s="5" t="s">
        <v>430</v>
      </c>
      <c r="BF133" s="5"/>
      <c r="BH133" s="5" t="s">
        <v>281</v>
      </c>
      <c r="BI133" s="5" t="s">
        <v>318</v>
      </c>
      <c r="BJ133" s="2" t="s">
        <v>268</v>
      </c>
      <c r="BK133" s="10"/>
      <c r="BL133" s="5" t="s">
        <v>296</v>
      </c>
      <c r="BM133" s="10"/>
      <c r="BN133" s="5" t="s">
        <v>372</v>
      </c>
      <c r="BO133" s="5" t="s">
        <v>268</v>
      </c>
      <c r="BP133" s="10" t="s">
        <v>1813</v>
      </c>
      <c r="BQ133" s="5"/>
      <c r="BR133" s="5"/>
      <c r="BS133" s="10"/>
      <c r="BT133" s="5" t="s">
        <v>353</v>
      </c>
      <c r="BU133" s="5" t="s">
        <v>264</v>
      </c>
      <c r="BV133" s="10"/>
      <c r="BW133" s="9" t="s">
        <v>377</v>
      </c>
      <c r="BX133" s="24" t="s">
        <v>2157</v>
      </c>
      <c r="BZ133" s="5" t="s">
        <v>308</v>
      </c>
      <c r="CA133" s="10"/>
      <c r="CB133" s="2" t="s">
        <v>326</v>
      </c>
      <c r="CC133" s="10" t="s">
        <v>2158</v>
      </c>
      <c r="CD133" s="5" t="s">
        <v>327</v>
      </c>
      <c r="CE133" s="10" t="s">
        <v>2159</v>
      </c>
      <c r="CF133" s="5" t="s">
        <v>326</v>
      </c>
      <c r="CG133" s="10"/>
      <c r="CH133" s="5" t="s">
        <v>296</v>
      </c>
      <c r="CI133" s="10" t="s">
        <v>2160</v>
      </c>
      <c r="CJ133" s="10" t="s">
        <v>264</v>
      </c>
      <c r="CK133" s="10" t="s">
        <v>2161</v>
      </c>
      <c r="CL133" s="2" t="s">
        <v>398</v>
      </c>
      <c r="CM133" s="5" t="s">
        <v>383</v>
      </c>
      <c r="CN133" s="5" t="s">
        <v>385</v>
      </c>
      <c r="CO133" s="5" t="s">
        <v>384</v>
      </c>
      <c r="CP133" s="5" t="s">
        <v>384</v>
      </c>
      <c r="CQ133" s="2" t="s">
        <v>385</v>
      </c>
      <c r="CR133" s="5" t="s">
        <v>264</v>
      </c>
      <c r="CS133" s="10" t="s">
        <v>2162</v>
      </c>
      <c r="CT133" s="5" t="s">
        <v>264</v>
      </c>
      <c r="CU133" s="5" t="s">
        <v>268</v>
      </c>
      <c r="CV133" s="5" t="s">
        <v>268</v>
      </c>
      <c r="CW133" s="5" t="s">
        <v>268</v>
      </c>
      <c r="CY133" s="27" t="s">
        <v>2163</v>
      </c>
      <c r="CZ133" s="27" t="s">
        <v>2164</v>
      </c>
      <c r="DA133" s="10"/>
      <c r="DB133" s="27" t="s">
        <v>2165</v>
      </c>
      <c r="DC133" s="5" t="s">
        <v>392</v>
      </c>
      <c r="DD133" s="10" t="s">
        <v>2166</v>
      </c>
      <c r="DE133" s="10" t="s">
        <v>2167</v>
      </c>
      <c r="DH133" s="5"/>
      <c r="DL133" s="10"/>
      <c r="DO133" s="10" t="s">
        <v>2168</v>
      </c>
      <c r="DP133" s="5" t="s">
        <v>268</v>
      </c>
      <c r="DQ133" s="10"/>
      <c r="DR133" s="5" t="s">
        <v>388</v>
      </c>
      <c r="DS133" s="27" t="s">
        <v>2169</v>
      </c>
      <c r="DT133" s="5" t="s">
        <v>388</v>
      </c>
      <c r="DU133" s="10"/>
      <c r="DV133" s="27" t="s">
        <v>2170</v>
      </c>
      <c r="DW133" s="27" t="s">
        <v>2171</v>
      </c>
      <c r="DX133" s="27" t="s">
        <v>2172</v>
      </c>
      <c r="DY133" s="27" t="s">
        <v>2173</v>
      </c>
      <c r="DZ133" s="27" t="s">
        <v>2174</v>
      </c>
      <c r="EA133" s="27" t="s">
        <v>2175</v>
      </c>
      <c r="EB133" s="10" t="s">
        <v>2176</v>
      </c>
      <c r="EC133" s="9" t="s">
        <v>2177</v>
      </c>
      <c r="ED133" s="10"/>
      <c r="EE133" s="5" t="s">
        <v>264</v>
      </c>
      <c r="EF133" s="10"/>
      <c r="EG133" s="10"/>
    </row>
    <row r="134" spans="1:140" ht="12" customHeight="1" thickBot="1">
      <c r="A134" s="2">
        <v>238</v>
      </c>
      <c r="B134" s="20">
        <v>42617.958124999997</v>
      </c>
      <c r="C134" s="2">
        <v>100</v>
      </c>
      <c r="D134" s="2">
        <v>2485</v>
      </c>
      <c r="E134" s="2" t="b">
        <v>1</v>
      </c>
      <c r="F134" s="2" t="s">
        <v>261</v>
      </c>
      <c r="G134" s="2" t="s">
        <v>262</v>
      </c>
      <c r="H134" s="3">
        <f t="shared" si="12"/>
        <v>0</v>
      </c>
      <c r="I134" s="4">
        <f t="shared" si="13"/>
        <v>0</v>
      </c>
      <c r="J134" s="4">
        <f t="shared" si="13"/>
        <v>0</v>
      </c>
      <c r="K134" s="4" t="str">
        <f t="shared" si="14"/>
        <v/>
      </c>
      <c r="L134" s="4">
        <f t="shared" si="15"/>
        <v>0</v>
      </c>
      <c r="M134" s="5" t="s">
        <v>270</v>
      </c>
      <c r="N134" s="5" t="s">
        <v>264</v>
      </c>
      <c r="O134" s="5" t="s">
        <v>264</v>
      </c>
      <c r="P134" s="5" t="s">
        <v>267</v>
      </c>
      <c r="Q134" s="5"/>
      <c r="R134" s="6" t="s">
        <v>264</v>
      </c>
      <c r="S134" s="5" t="s">
        <v>268</v>
      </c>
      <c r="U134" s="6"/>
      <c r="V134" s="7"/>
      <c r="W134" s="5"/>
      <c r="X134" s="5" t="s">
        <v>272</v>
      </c>
      <c r="Y134" s="5" t="s">
        <v>273</v>
      </c>
      <c r="Z134" s="6">
        <v>41</v>
      </c>
      <c r="AA134" s="8">
        <f t="shared" si="16"/>
        <v>40</v>
      </c>
      <c r="AC134" s="6" t="s">
        <v>274</v>
      </c>
      <c r="AD134" s="6"/>
      <c r="AE134" s="9" t="s">
        <v>275</v>
      </c>
      <c r="AG134" s="6" t="s">
        <v>284</v>
      </c>
      <c r="AI134" s="5"/>
      <c r="AJ134" s="5" t="s">
        <v>268</v>
      </c>
      <c r="AL134" s="5" t="s">
        <v>264</v>
      </c>
      <c r="AM134" s="6">
        <v>2</v>
      </c>
      <c r="AN134" s="5" t="s">
        <v>264</v>
      </c>
      <c r="AO134" s="8" t="s">
        <v>2178</v>
      </c>
      <c r="AP134" s="6" t="s">
        <v>303</v>
      </c>
      <c r="AQ134" s="5"/>
      <c r="AR134" s="2" t="s">
        <v>264</v>
      </c>
      <c r="AV134" s="18"/>
      <c r="AW134" s="2" t="s">
        <v>264</v>
      </c>
      <c r="BC134" s="2" t="s">
        <v>294</v>
      </c>
      <c r="BE134" s="5" t="s">
        <v>295</v>
      </c>
      <c r="BF134" s="5"/>
      <c r="BH134" s="5" t="s">
        <v>281</v>
      </c>
      <c r="BI134" s="5" t="s">
        <v>296</v>
      </c>
      <c r="BJ134" s="2" t="s">
        <v>268</v>
      </c>
      <c r="BK134" s="10" t="s">
        <v>2179</v>
      </c>
      <c r="BL134" s="5" t="s">
        <v>296</v>
      </c>
      <c r="BM134" s="27" t="s">
        <v>2180</v>
      </c>
      <c r="BN134" s="5" t="s">
        <v>372</v>
      </c>
      <c r="BO134" s="5" t="s">
        <v>268</v>
      </c>
      <c r="BP134" s="27" t="s">
        <v>2181</v>
      </c>
      <c r="BQ134" s="5" t="s">
        <v>413</v>
      </c>
      <c r="BR134" s="5" t="s">
        <v>268</v>
      </c>
      <c r="BS134" s="10" t="s">
        <v>2182</v>
      </c>
      <c r="BT134" s="5" t="s">
        <v>353</v>
      </c>
      <c r="BU134" s="5" t="s">
        <v>268</v>
      </c>
      <c r="BV134" s="27" t="s">
        <v>2183</v>
      </c>
      <c r="BW134" s="9" t="s">
        <v>439</v>
      </c>
      <c r="BZ134" s="5" t="s">
        <v>308</v>
      </c>
      <c r="CA134" s="10" t="s">
        <v>2184</v>
      </c>
      <c r="CB134" s="2" t="s">
        <v>318</v>
      </c>
      <c r="CC134" s="10"/>
      <c r="CD134" s="5" t="s">
        <v>327</v>
      </c>
      <c r="CE134" s="10" t="s">
        <v>2185</v>
      </c>
      <c r="CF134" s="5" t="s">
        <v>309</v>
      </c>
      <c r="CG134" s="10"/>
      <c r="CH134" s="5" t="s">
        <v>353</v>
      </c>
      <c r="CI134" s="10" t="s">
        <v>2186</v>
      </c>
      <c r="CJ134" s="10" t="s">
        <v>268</v>
      </c>
      <c r="CK134" s="10" t="s">
        <v>2187</v>
      </c>
      <c r="CL134" s="2" t="s">
        <v>296</v>
      </c>
      <c r="CM134" s="5" t="s">
        <v>383</v>
      </c>
      <c r="CN134" s="5" t="s">
        <v>384</v>
      </c>
      <c r="CO134" s="5" t="s">
        <v>385</v>
      </c>
      <c r="CP134" s="5" t="s">
        <v>385</v>
      </c>
      <c r="CQ134" s="2" t="s">
        <v>385</v>
      </c>
      <c r="CR134" s="5" t="s">
        <v>264</v>
      </c>
      <c r="CS134" s="10" t="s">
        <v>2188</v>
      </c>
      <c r="CT134" s="5" t="s">
        <v>268</v>
      </c>
      <c r="CU134" s="5"/>
      <c r="CV134" s="5" t="s">
        <v>268</v>
      </c>
      <c r="CW134" s="5" t="s">
        <v>268</v>
      </c>
      <c r="CY134" s="10"/>
      <c r="CZ134" s="10"/>
      <c r="DA134" s="10"/>
      <c r="DB134" s="10"/>
      <c r="DC134" s="5" t="s">
        <v>392</v>
      </c>
      <c r="DD134" s="10"/>
      <c r="DE134" s="10"/>
      <c r="DH134" s="5"/>
      <c r="DL134" s="10"/>
      <c r="DO134" s="10" t="s">
        <v>2189</v>
      </c>
      <c r="DP134" s="5" t="s">
        <v>268</v>
      </c>
      <c r="DQ134" s="10"/>
      <c r="DR134" s="5"/>
      <c r="DS134" s="10"/>
      <c r="DT134" s="5"/>
      <c r="DU134" s="10"/>
      <c r="DV134" s="10"/>
      <c r="DW134" s="10"/>
      <c r="DX134" s="10"/>
      <c r="DY134" s="10"/>
      <c r="DZ134" s="10"/>
      <c r="EA134" s="10"/>
      <c r="EB134" s="10"/>
      <c r="EC134" s="9" t="s">
        <v>2190</v>
      </c>
      <c r="ED134" s="10"/>
      <c r="EE134" s="5" t="s">
        <v>264</v>
      </c>
      <c r="EF134" s="10"/>
      <c r="EG134" s="10"/>
      <c r="EH134" s="2" t="s">
        <v>458</v>
      </c>
    </row>
    <row r="135" spans="1:140" ht="12" customHeight="1" thickBot="1">
      <c r="A135" s="2">
        <v>239</v>
      </c>
      <c r="B135" s="20">
        <v>42753.847453703704</v>
      </c>
      <c r="C135" s="2">
        <v>100</v>
      </c>
      <c r="D135" s="2">
        <v>2493</v>
      </c>
      <c r="E135" s="2" t="b">
        <v>1</v>
      </c>
      <c r="F135" s="2" t="s">
        <v>261</v>
      </c>
      <c r="G135" s="2" t="s">
        <v>262</v>
      </c>
      <c r="H135" s="3">
        <f t="shared" si="12"/>
        <v>0</v>
      </c>
      <c r="I135" s="4">
        <f t="shared" si="13"/>
        <v>0</v>
      </c>
      <c r="J135" s="4">
        <f t="shared" si="13"/>
        <v>0</v>
      </c>
      <c r="K135" s="4" t="str">
        <f t="shared" si="14"/>
        <v/>
      </c>
      <c r="L135" s="4">
        <f t="shared" si="15"/>
        <v>0</v>
      </c>
      <c r="M135" s="5" t="s">
        <v>263</v>
      </c>
      <c r="N135" s="5" t="s">
        <v>264</v>
      </c>
      <c r="O135" s="5" t="s">
        <v>264</v>
      </c>
      <c r="P135" s="5" t="s">
        <v>267</v>
      </c>
      <c r="Q135" s="5"/>
      <c r="R135" s="6" t="s">
        <v>264</v>
      </c>
      <c r="S135" s="5" t="s">
        <v>268</v>
      </c>
      <c r="U135" s="6"/>
      <c r="V135" s="7"/>
      <c r="W135" s="5"/>
      <c r="X135" s="5" t="s">
        <v>272</v>
      </c>
      <c r="Y135" s="5" t="s">
        <v>273</v>
      </c>
      <c r="Z135" s="6">
        <v>43</v>
      </c>
      <c r="AA135" s="8">
        <f t="shared" si="16"/>
        <v>40</v>
      </c>
      <c r="AB135" s="2">
        <v>42</v>
      </c>
      <c r="AC135" s="6" t="s">
        <v>274</v>
      </c>
      <c r="AD135" s="6" t="s">
        <v>274</v>
      </c>
      <c r="AE135" s="9" t="s">
        <v>275</v>
      </c>
      <c r="AG135" s="6" t="s">
        <v>284</v>
      </c>
      <c r="AI135" s="5"/>
      <c r="AJ135" s="5" t="s">
        <v>264</v>
      </c>
      <c r="AL135" s="5"/>
      <c r="AM135" s="6"/>
      <c r="AN135" s="5"/>
      <c r="AO135" s="8"/>
      <c r="AP135" s="6"/>
      <c r="AQ135" s="5"/>
      <c r="AR135" s="2" t="s">
        <v>278</v>
      </c>
      <c r="AS135" s="2" t="s">
        <v>2191</v>
      </c>
      <c r="AU135" s="2" t="s">
        <v>2192</v>
      </c>
      <c r="AV135" s="21">
        <v>126</v>
      </c>
      <c r="AW135" s="2" t="s">
        <v>264</v>
      </c>
      <c r="BC135" s="2" t="s">
        <v>294</v>
      </c>
      <c r="BE135" s="5" t="s">
        <v>430</v>
      </c>
      <c r="BF135" s="5"/>
      <c r="BH135" s="5" t="s">
        <v>281</v>
      </c>
      <c r="BI135" s="5" t="s">
        <v>413</v>
      </c>
      <c r="BJ135" s="2" t="s">
        <v>264</v>
      </c>
      <c r="BK135" s="10"/>
      <c r="BL135" s="5" t="s">
        <v>353</v>
      </c>
      <c r="BM135" s="10" t="s">
        <v>2193</v>
      </c>
      <c r="BN135" s="5" t="s">
        <v>398</v>
      </c>
      <c r="BO135" s="5" t="s">
        <v>264</v>
      </c>
      <c r="BP135" s="10"/>
      <c r="BQ135" s="5"/>
      <c r="BR135" s="5"/>
      <c r="BS135" s="10"/>
      <c r="BT135" s="5" t="s">
        <v>353</v>
      </c>
      <c r="BU135" s="5" t="s">
        <v>264</v>
      </c>
      <c r="BV135" s="10"/>
      <c r="BW135" s="9" t="s">
        <v>419</v>
      </c>
      <c r="BX135" s="2" t="s">
        <v>2194</v>
      </c>
      <c r="BZ135" s="5" t="s">
        <v>351</v>
      </c>
      <c r="CA135" s="27" t="s">
        <v>2195</v>
      </c>
      <c r="CB135" s="2" t="s">
        <v>318</v>
      </c>
      <c r="CC135" s="10"/>
      <c r="CD135" s="5" t="s">
        <v>327</v>
      </c>
      <c r="CE135" s="10" t="s">
        <v>2196</v>
      </c>
      <c r="CF135" s="5" t="s">
        <v>318</v>
      </c>
      <c r="CG135" s="10"/>
      <c r="CH135" s="5" t="s">
        <v>353</v>
      </c>
      <c r="CI135" s="10" t="s">
        <v>2197</v>
      </c>
      <c r="CJ135" s="10" t="s">
        <v>2198</v>
      </c>
      <c r="CK135" s="10" t="s">
        <v>2199</v>
      </c>
      <c r="CL135" s="2" t="s">
        <v>398</v>
      </c>
      <c r="CM135" s="5" t="s">
        <v>383</v>
      </c>
      <c r="CN135" s="5" t="s">
        <v>384</v>
      </c>
      <c r="CO135" s="5" t="s">
        <v>384</v>
      </c>
      <c r="CP135" s="5" t="s">
        <v>384</v>
      </c>
      <c r="CQ135" s="2" t="s">
        <v>384</v>
      </c>
      <c r="CR135" s="5" t="s">
        <v>264</v>
      </c>
      <c r="CS135" s="10" t="s">
        <v>2200</v>
      </c>
      <c r="CT135" s="5" t="s">
        <v>427</v>
      </c>
      <c r="CU135" s="5" t="s">
        <v>268</v>
      </c>
      <c r="CV135" s="5" t="s">
        <v>268</v>
      </c>
      <c r="CW135" s="5" t="s">
        <v>268</v>
      </c>
      <c r="CY135" s="10" t="s">
        <v>2201</v>
      </c>
      <c r="CZ135" s="10" t="s">
        <v>2202</v>
      </c>
      <c r="DA135" s="10"/>
      <c r="DB135" s="10" t="s">
        <v>2203</v>
      </c>
      <c r="DC135" s="5" t="s">
        <v>388</v>
      </c>
      <c r="DD135" s="10" t="s">
        <v>2204</v>
      </c>
      <c r="DE135" s="10" t="s">
        <v>471</v>
      </c>
      <c r="DH135" s="5"/>
      <c r="DL135" s="10"/>
      <c r="DO135" s="10" t="s">
        <v>646</v>
      </c>
      <c r="DP135" s="5" t="s">
        <v>264</v>
      </c>
      <c r="DQ135" s="10" t="s">
        <v>2205</v>
      </c>
      <c r="DR135" s="5"/>
      <c r="DS135" s="10" t="s">
        <v>2206</v>
      </c>
      <c r="DT135" s="5" t="s">
        <v>268</v>
      </c>
      <c r="DU135" s="10"/>
      <c r="DV135" s="10" t="s">
        <v>2207</v>
      </c>
      <c r="DW135" s="10" t="s">
        <v>2208</v>
      </c>
      <c r="DX135" s="10" t="s">
        <v>2209</v>
      </c>
      <c r="DY135" s="10" t="s">
        <v>2210</v>
      </c>
      <c r="DZ135" s="10" t="s">
        <v>2211</v>
      </c>
      <c r="EA135" s="10" t="s">
        <v>2212</v>
      </c>
      <c r="EB135" s="10" t="s">
        <v>2213</v>
      </c>
      <c r="EC135" s="9" t="s">
        <v>2214</v>
      </c>
      <c r="ED135" s="10"/>
      <c r="EE135" s="5" t="s">
        <v>264</v>
      </c>
      <c r="EF135" s="10"/>
      <c r="EG135" s="10" t="s">
        <v>2215</v>
      </c>
      <c r="EH135" s="2" t="s">
        <v>264</v>
      </c>
    </row>
    <row r="136" spans="1:140" ht="12" customHeight="1" thickBot="1">
      <c r="A136" s="2">
        <v>240</v>
      </c>
      <c r="B136" s="20">
        <v>42753.818425925929</v>
      </c>
      <c r="C136" s="2">
        <v>100</v>
      </c>
      <c r="D136" s="2">
        <v>2531</v>
      </c>
      <c r="E136" s="2" t="b">
        <v>1</v>
      </c>
      <c r="F136" s="2" t="s">
        <v>261</v>
      </c>
      <c r="G136" s="2" t="s">
        <v>262</v>
      </c>
      <c r="H136" s="3">
        <f t="shared" si="12"/>
        <v>0</v>
      </c>
      <c r="I136" s="4">
        <f t="shared" si="13"/>
        <v>0</v>
      </c>
      <c r="J136" s="4">
        <f t="shared" si="13"/>
        <v>0</v>
      </c>
      <c r="K136" s="4" t="str">
        <f t="shared" si="14"/>
        <v/>
      </c>
      <c r="L136" s="4">
        <f t="shared" si="15"/>
        <v>0</v>
      </c>
      <c r="M136" s="5" t="s">
        <v>270</v>
      </c>
      <c r="N136" s="5" t="s">
        <v>264</v>
      </c>
      <c r="O136" s="5" t="s">
        <v>264</v>
      </c>
      <c r="P136" s="5" t="s">
        <v>267</v>
      </c>
      <c r="Q136" s="5"/>
      <c r="R136" s="6" t="s">
        <v>264</v>
      </c>
      <c r="S136" s="5" t="s">
        <v>264</v>
      </c>
      <c r="T136" s="2" t="s">
        <v>286</v>
      </c>
      <c r="U136" s="6"/>
      <c r="V136" s="7"/>
      <c r="W136" s="5" t="s">
        <v>1401</v>
      </c>
      <c r="X136" s="5" t="s">
        <v>1401</v>
      </c>
      <c r="Y136" s="5" t="s">
        <v>273</v>
      </c>
      <c r="Z136" s="6">
        <v>36</v>
      </c>
      <c r="AA136" s="8">
        <f t="shared" si="16"/>
        <v>30</v>
      </c>
      <c r="AC136" s="6" t="s">
        <v>283</v>
      </c>
      <c r="AD136" s="6"/>
      <c r="AE136" s="9" t="s">
        <v>275</v>
      </c>
      <c r="AG136" s="6" t="s">
        <v>284</v>
      </c>
      <c r="AI136" s="5"/>
      <c r="AJ136" s="5" t="s">
        <v>264</v>
      </c>
      <c r="AL136" s="5"/>
      <c r="AM136" s="6"/>
      <c r="AN136" s="5"/>
      <c r="AO136" s="8"/>
      <c r="AP136" s="6"/>
      <c r="AQ136" s="5"/>
      <c r="AR136" s="2" t="s">
        <v>264</v>
      </c>
      <c r="AV136" s="18"/>
      <c r="AW136" s="2" t="s">
        <v>264</v>
      </c>
      <c r="BC136" s="2" t="s">
        <v>2216</v>
      </c>
      <c r="BE136" s="5" t="s">
        <v>280</v>
      </c>
      <c r="BF136" s="5"/>
      <c r="BH136" s="5" t="s">
        <v>268</v>
      </c>
      <c r="BI136" s="5"/>
      <c r="BK136" s="10"/>
      <c r="BL136" s="5" t="s">
        <v>353</v>
      </c>
      <c r="BM136" s="10" t="s">
        <v>2217</v>
      </c>
      <c r="BN136" s="5" t="s">
        <v>296</v>
      </c>
      <c r="BO136" s="5" t="s">
        <v>268</v>
      </c>
      <c r="BP136" s="10" t="s">
        <v>2218</v>
      </c>
      <c r="BQ136" s="5"/>
      <c r="BR136" s="5"/>
      <c r="BS136" s="10"/>
      <c r="BT136" s="5" t="s">
        <v>353</v>
      </c>
      <c r="BU136" s="5" t="s">
        <v>268</v>
      </c>
      <c r="BV136" s="10" t="s">
        <v>2219</v>
      </c>
      <c r="BW136" s="9" t="s">
        <v>425</v>
      </c>
      <c r="BZ136" s="5" t="s">
        <v>379</v>
      </c>
      <c r="CA136" s="10" t="s">
        <v>2220</v>
      </c>
      <c r="CB136" s="2" t="s">
        <v>326</v>
      </c>
      <c r="CC136" s="10" t="s">
        <v>2221</v>
      </c>
      <c r="CD136" s="5" t="s">
        <v>327</v>
      </c>
      <c r="CE136" s="10" t="s">
        <v>2222</v>
      </c>
      <c r="CF136" s="5" t="s">
        <v>326</v>
      </c>
      <c r="CG136" s="10" t="s">
        <v>2223</v>
      </c>
      <c r="CH136" s="5" t="s">
        <v>398</v>
      </c>
      <c r="CI136" s="10" t="s">
        <v>2224</v>
      </c>
      <c r="CJ136" s="10" t="s">
        <v>2225</v>
      </c>
      <c r="CK136" s="10" t="s">
        <v>2226</v>
      </c>
      <c r="CL136" s="2" t="s">
        <v>372</v>
      </c>
      <c r="CM136" s="5" t="s">
        <v>383</v>
      </c>
      <c r="CN136" s="5" t="s">
        <v>384</v>
      </c>
      <c r="CO136" s="5" t="s">
        <v>385</v>
      </c>
      <c r="CP136" s="5" t="s">
        <v>384</v>
      </c>
      <c r="CQ136" s="2" t="s">
        <v>386</v>
      </c>
      <c r="CR136" s="5" t="s">
        <v>264</v>
      </c>
      <c r="CS136" s="10" t="s">
        <v>2227</v>
      </c>
      <c r="CT136" s="5" t="s">
        <v>268</v>
      </c>
      <c r="CU136" s="5"/>
      <c r="CV136" s="5" t="s">
        <v>268</v>
      </c>
      <c r="CW136" s="5" t="s">
        <v>268</v>
      </c>
      <c r="CY136" s="10" t="s">
        <v>2228</v>
      </c>
      <c r="CZ136" s="10" t="s">
        <v>2229</v>
      </c>
      <c r="DA136" s="10"/>
      <c r="DB136" s="10" t="s">
        <v>2230</v>
      </c>
      <c r="DC136" s="5" t="s">
        <v>392</v>
      </c>
      <c r="DD136" s="10" t="s">
        <v>2231</v>
      </c>
      <c r="DE136" s="10"/>
      <c r="DF136" s="2" t="s">
        <v>594</v>
      </c>
      <c r="DH136" s="5" t="s">
        <v>264</v>
      </c>
      <c r="DI136" s="2" t="s">
        <v>540</v>
      </c>
      <c r="DJ136" s="2" t="s">
        <v>264</v>
      </c>
      <c r="DL136" s="10"/>
      <c r="DM136" s="2" t="s">
        <v>1155</v>
      </c>
      <c r="DO136" s="10" t="s">
        <v>2232</v>
      </c>
      <c r="DP136" s="5" t="s">
        <v>268</v>
      </c>
      <c r="DQ136" s="10"/>
      <c r="DR136" s="5" t="s">
        <v>388</v>
      </c>
      <c r="DS136" s="10" t="s">
        <v>2233</v>
      </c>
      <c r="DT136" s="5" t="s">
        <v>388</v>
      </c>
      <c r="DU136" s="10" t="s">
        <v>2234</v>
      </c>
      <c r="DV136" s="10" t="s">
        <v>2235</v>
      </c>
      <c r="DW136" s="27" t="s">
        <v>2236</v>
      </c>
      <c r="DX136" s="27" t="s">
        <v>2237</v>
      </c>
      <c r="DY136" s="27" t="s">
        <v>2238</v>
      </c>
      <c r="DZ136" s="10" t="s">
        <v>2239</v>
      </c>
      <c r="EA136" s="10" t="s">
        <v>2240</v>
      </c>
      <c r="EB136" s="10" t="s">
        <v>2241</v>
      </c>
      <c r="EC136" s="9" t="s">
        <v>2242</v>
      </c>
      <c r="ED136" s="10"/>
      <c r="EE136" s="5" t="s">
        <v>264</v>
      </c>
      <c r="EF136" s="10"/>
      <c r="EG136" s="10" t="s">
        <v>2243</v>
      </c>
      <c r="EH136" s="2" t="s">
        <v>264</v>
      </c>
      <c r="EJ136" s="2" t="s">
        <v>742</v>
      </c>
    </row>
    <row r="137" spans="1:140" ht="12" customHeight="1" thickBot="1">
      <c r="A137" s="2">
        <v>241</v>
      </c>
      <c r="B137" s="20">
        <v>42767.808865740742</v>
      </c>
      <c r="C137" s="2">
        <v>99</v>
      </c>
      <c r="D137" s="2">
        <v>2569</v>
      </c>
      <c r="E137" s="2" t="b">
        <v>0</v>
      </c>
      <c r="F137" s="2" t="s">
        <v>261</v>
      </c>
      <c r="G137" s="2" t="s">
        <v>262</v>
      </c>
      <c r="H137" s="3">
        <f t="shared" si="12"/>
        <v>0</v>
      </c>
      <c r="I137" s="4">
        <f t="shared" si="13"/>
        <v>0</v>
      </c>
      <c r="J137" s="4">
        <f t="shared" si="13"/>
        <v>0</v>
      </c>
      <c r="K137" s="4" t="str">
        <f t="shared" si="14"/>
        <v/>
      </c>
      <c r="L137" s="4">
        <f t="shared" si="15"/>
        <v>0</v>
      </c>
      <c r="M137" s="5" t="s">
        <v>263</v>
      </c>
      <c r="N137" s="5" t="s">
        <v>264</v>
      </c>
      <c r="O137" s="5" t="s">
        <v>264</v>
      </c>
      <c r="P137" s="5" t="s">
        <v>267</v>
      </c>
      <c r="Q137" s="5"/>
      <c r="R137" s="6" t="s">
        <v>264</v>
      </c>
      <c r="S137" s="5" t="s">
        <v>268</v>
      </c>
      <c r="U137" s="6"/>
      <c r="V137" s="7"/>
      <c r="W137" s="5"/>
      <c r="X137" s="5" t="s">
        <v>272</v>
      </c>
      <c r="Y137" s="5" t="s">
        <v>273</v>
      </c>
      <c r="Z137" s="6">
        <v>39</v>
      </c>
      <c r="AA137" s="8">
        <f t="shared" si="16"/>
        <v>30</v>
      </c>
      <c r="AB137" s="2">
        <v>38</v>
      </c>
      <c r="AC137" s="6" t="s">
        <v>334</v>
      </c>
      <c r="AD137" s="6" t="s">
        <v>334</v>
      </c>
      <c r="AE137" s="9" t="s">
        <v>335</v>
      </c>
      <c r="AG137" s="6" t="s">
        <v>284</v>
      </c>
      <c r="AI137" s="5"/>
      <c r="AJ137" s="5" t="s">
        <v>268</v>
      </c>
      <c r="AL137" s="5" t="s">
        <v>264</v>
      </c>
      <c r="AM137" s="6">
        <v>2</v>
      </c>
      <c r="AN137" s="5" t="s">
        <v>264</v>
      </c>
      <c r="AO137" s="8" t="s">
        <v>2244</v>
      </c>
      <c r="AP137" s="6" t="s">
        <v>313</v>
      </c>
      <c r="AQ137" s="5" t="s">
        <v>313</v>
      </c>
      <c r="AR137" s="2" t="s">
        <v>278</v>
      </c>
      <c r="AS137" s="2" t="s">
        <v>2191</v>
      </c>
      <c r="AU137" s="2" t="s">
        <v>2245</v>
      </c>
      <c r="AV137" s="21">
        <v>120</v>
      </c>
      <c r="AW137" s="2" t="s">
        <v>268</v>
      </c>
      <c r="AX137" s="2">
        <v>2016</v>
      </c>
      <c r="AY137" s="2">
        <v>15</v>
      </c>
      <c r="AZ137" s="2" t="s">
        <v>350</v>
      </c>
      <c r="BA137" s="2" t="s">
        <v>315</v>
      </c>
      <c r="BC137" s="2" t="s">
        <v>294</v>
      </c>
      <c r="BE137" s="5" t="s">
        <v>316</v>
      </c>
      <c r="BF137" s="5" t="s">
        <v>264</v>
      </c>
      <c r="BG137" s="2" t="s">
        <v>316</v>
      </c>
      <c r="BH137" s="5" t="s">
        <v>268</v>
      </c>
      <c r="BI137" s="5"/>
      <c r="BK137" s="10"/>
      <c r="BL137" s="5" t="s">
        <v>318</v>
      </c>
      <c r="BM137" s="10"/>
      <c r="BN137" s="5" t="s">
        <v>318</v>
      </c>
      <c r="BO137" s="5" t="s">
        <v>268</v>
      </c>
      <c r="BP137" s="10"/>
      <c r="BQ137" s="5" t="s">
        <v>353</v>
      </c>
      <c r="BR137" s="5" t="s">
        <v>268</v>
      </c>
      <c r="BS137" s="10" t="s">
        <v>2246</v>
      </c>
      <c r="BT137" s="5" t="s">
        <v>318</v>
      </c>
      <c r="BU137" s="5" t="s">
        <v>268</v>
      </c>
      <c r="BV137" s="10"/>
      <c r="BW137" s="9" t="s">
        <v>425</v>
      </c>
      <c r="BZ137" s="5" t="s">
        <v>379</v>
      </c>
      <c r="CA137" s="10"/>
      <c r="CB137" s="2" t="s">
        <v>318</v>
      </c>
      <c r="CC137" s="10"/>
      <c r="CD137" s="5" t="s">
        <v>327</v>
      </c>
      <c r="CE137" s="10" t="s">
        <v>2247</v>
      </c>
      <c r="CF137" s="5" t="s">
        <v>318</v>
      </c>
      <c r="CG137" s="10"/>
      <c r="CH137" s="5" t="s">
        <v>318</v>
      </c>
      <c r="CI137" s="10"/>
      <c r="CJ137" s="10" t="s">
        <v>922</v>
      </c>
      <c r="CK137" s="10" t="s">
        <v>2248</v>
      </c>
      <c r="CL137" s="2" t="s">
        <v>318</v>
      </c>
      <c r="CM137" s="5" t="s">
        <v>383</v>
      </c>
      <c r="CN137" s="5" t="s">
        <v>384</v>
      </c>
      <c r="CO137" s="5" t="s">
        <v>384</v>
      </c>
      <c r="CP137" s="5" t="s">
        <v>384</v>
      </c>
      <c r="CQ137" s="2" t="s">
        <v>385</v>
      </c>
      <c r="CR137" s="5" t="s">
        <v>264</v>
      </c>
      <c r="CS137" s="10" t="s">
        <v>2249</v>
      </c>
      <c r="CT137" s="5" t="s">
        <v>268</v>
      </c>
      <c r="CU137" s="5"/>
      <c r="CV137" s="5" t="s">
        <v>268</v>
      </c>
      <c r="CW137" s="5" t="s">
        <v>268</v>
      </c>
      <c r="CY137" s="10" t="s">
        <v>2250</v>
      </c>
      <c r="CZ137" s="10" t="s">
        <v>2251</v>
      </c>
      <c r="DA137" s="10" t="s">
        <v>2252</v>
      </c>
      <c r="DB137" s="10" t="s">
        <v>2253</v>
      </c>
      <c r="DC137" s="5" t="s">
        <v>388</v>
      </c>
      <c r="DD137" s="10" t="s">
        <v>2254</v>
      </c>
      <c r="DE137" s="10"/>
      <c r="DH137" s="5"/>
      <c r="DL137" s="10"/>
      <c r="DO137" s="10" t="s">
        <v>2255</v>
      </c>
      <c r="DP137" s="5" t="s">
        <v>264</v>
      </c>
      <c r="DQ137" s="10"/>
      <c r="DR137" s="5" t="s">
        <v>392</v>
      </c>
      <c r="DS137" s="10"/>
      <c r="DT137" s="5" t="s">
        <v>392</v>
      </c>
      <c r="DU137" s="10" t="s">
        <v>2256</v>
      </c>
      <c r="DV137" s="10" t="s">
        <v>1967</v>
      </c>
      <c r="DW137" s="10" t="s">
        <v>2257</v>
      </c>
      <c r="DX137" s="10" t="s">
        <v>2258</v>
      </c>
      <c r="DY137" s="27" t="s">
        <v>2259</v>
      </c>
      <c r="DZ137" s="27" t="s">
        <v>2260</v>
      </c>
      <c r="EA137" s="10" t="s">
        <v>2261</v>
      </c>
      <c r="EB137" s="10" t="s">
        <v>2262</v>
      </c>
      <c r="EC137" s="9" t="s">
        <v>2263</v>
      </c>
      <c r="ED137" s="10"/>
      <c r="EE137" s="5" t="s">
        <v>268</v>
      </c>
      <c r="EF137" s="10"/>
      <c r="EG137" s="10"/>
      <c r="EH137" s="2" t="s">
        <v>264</v>
      </c>
      <c r="EI137" s="2" t="s">
        <v>1570</v>
      </c>
    </row>
    <row r="138" spans="1:140" ht="12" customHeight="1" thickBot="1">
      <c r="A138" s="2">
        <v>242</v>
      </c>
      <c r="B138" s="20">
        <v>42857.898425925923</v>
      </c>
      <c r="C138" s="2">
        <v>99</v>
      </c>
      <c r="D138" s="2">
        <v>2938</v>
      </c>
      <c r="E138" s="2" t="b">
        <v>0</v>
      </c>
      <c r="F138" s="2" t="s">
        <v>261</v>
      </c>
      <c r="G138" s="2" t="s">
        <v>262</v>
      </c>
      <c r="H138" s="3">
        <f t="shared" si="12"/>
        <v>0</v>
      </c>
      <c r="I138" s="4">
        <f t="shared" si="13"/>
        <v>0</v>
      </c>
      <c r="J138" s="4">
        <f t="shared" si="13"/>
        <v>0</v>
      </c>
      <c r="K138" s="4" t="str">
        <f t="shared" si="14"/>
        <v/>
      </c>
      <c r="L138" s="4">
        <f t="shared" si="15"/>
        <v>0</v>
      </c>
      <c r="M138" s="5" t="s">
        <v>263</v>
      </c>
      <c r="N138" s="5" t="s">
        <v>264</v>
      </c>
      <c r="O138" s="5" t="s">
        <v>264</v>
      </c>
      <c r="P138" s="5" t="s">
        <v>267</v>
      </c>
      <c r="Q138" s="5"/>
      <c r="R138" s="6" t="s">
        <v>264</v>
      </c>
      <c r="S138" s="5" t="s">
        <v>268</v>
      </c>
      <c r="U138" s="6"/>
      <c r="V138" s="7"/>
      <c r="W138" s="5"/>
      <c r="X138" s="5" t="s">
        <v>361</v>
      </c>
      <c r="Y138" s="5" t="s">
        <v>273</v>
      </c>
      <c r="Z138" s="6">
        <v>49</v>
      </c>
      <c r="AA138" s="8">
        <f t="shared" si="16"/>
        <v>40</v>
      </c>
      <c r="AB138" s="2" t="s">
        <v>2264</v>
      </c>
      <c r="AC138" s="6" t="s">
        <v>283</v>
      </c>
      <c r="AD138" s="6" t="s">
        <v>283</v>
      </c>
      <c r="AE138" s="9" t="s">
        <v>275</v>
      </c>
      <c r="AG138" s="6" t="s">
        <v>489</v>
      </c>
      <c r="AI138" s="5" t="s">
        <v>264</v>
      </c>
      <c r="AJ138" s="5" t="s">
        <v>264</v>
      </c>
      <c r="AL138" s="5"/>
      <c r="AM138" s="6"/>
      <c r="AN138" s="5"/>
      <c r="AO138" s="8"/>
      <c r="AP138" s="6"/>
      <c r="AQ138" s="5"/>
      <c r="AR138" s="2" t="s">
        <v>264</v>
      </c>
      <c r="AV138" s="18"/>
      <c r="AW138" s="2" t="s">
        <v>268</v>
      </c>
      <c r="AX138" s="2">
        <v>2010</v>
      </c>
      <c r="AY138" s="2">
        <v>11</v>
      </c>
      <c r="AZ138" s="2" t="s">
        <v>2265</v>
      </c>
      <c r="BA138" s="2" t="s">
        <v>345</v>
      </c>
      <c r="BC138" s="2" t="s">
        <v>294</v>
      </c>
      <c r="BE138" s="5" t="s">
        <v>295</v>
      </c>
      <c r="BF138" s="5" t="s">
        <v>264</v>
      </c>
      <c r="BG138" s="2" t="s">
        <v>295</v>
      </c>
      <c r="BH138" s="5" t="s">
        <v>317</v>
      </c>
      <c r="BI138" s="5" t="s">
        <v>353</v>
      </c>
      <c r="BJ138" s="2" t="s">
        <v>268</v>
      </c>
      <c r="BK138" s="10" t="s">
        <v>2266</v>
      </c>
      <c r="BL138" s="5" t="s">
        <v>318</v>
      </c>
      <c r="BM138" s="10" t="s">
        <v>2267</v>
      </c>
      <c r="BN138" s="5" t="s">
        <v>398</v>
      </c>
      <c r="BO138" s="5" t="s">
        <v>268</v>
      </c>
      <c r="BP138" s="10" t="s">
        <v>2268</v>
      </c>
      <c r="BQ138" s="5"/>
      <c r="BR138" s="5"/>
      <c r="BS138" s="10"/>
      <c r="BT138" s="5" t="s">
        <v>318</v>
      </c>
      <c r="BU138" s="5" t="s">
        <v>268</v>
      </c>
      <c r="BV138" s="10" t="s">
        <v>2269</v>
      </c>
      <c r="BW138" s="9" t="s">
        <v>419</v>
      </c>
      <c r="BX138" s="2" t="s">
        <v>2270</v>
      </c>
      <c r="BZ138" s="5" t="s">
        <v>308</v>
      </c>
      <c r="CA138" s="10" t="s">
        <v>2271</v>
      </c>
      <c r="CB138" s="2" t="s">
        <v>318</v>
      </c>
      <c r="CC138" s="10"/>
      <c r="CD138" s="5" t="s">
        <v>327</v>
      </c>
      <c r="CE138" s="10" t="s">
        <v>2272</v>
      </c>
      <c r="CF138" s="5" t="s">
        <v>318</v>
      </c>
      <c r="CG138" s="10"/>
      <c r="CH138" s="5" t="s">
        <v>353</v>
      </c>
      <c r="CI138" s="10" t="s">
        <v>2273</v>
      </c>
      <c r="CJ138" s="10" t="s">
        <v>2274</v>
      </c>
      <c r="CK138" s="10" t="s">
        <v>2275</v>
      </c>
      <c r="CL138" s="2" t="s">
        <v>296</v>
      </c>
      <c r="CM138" s="5" t="s">
        <v>446</v>
      </c>
      <c r="CN138" s="5" t="s">
        <v>384</v>
      </c>
      <c r="CO138" s="5" t="s">
        <v>385</v>
      </c>
      <c r="CP138" s="5" t="s">
        <v>385</v>
      </c>
      <c r="CQ138" s="2" t="s">
        <v>386</v>
      </c>
      <c r="CR138" s="5" t="s">
        <v>264</v>
      </c>
      <c r="CS138" s="10" t="s">
        <v>2276</v>
      </c>
      <c r="CT138" s="5" t="s">
        <v>268</v>
      </c>
      <c r="CU138" s="5"/>
      <c r="CV138" s="5" t="s">
        <v>268</v>
      </c>
      <c r="CW138" s="5" t="s">
        <v>268</v>
      </c>
      <c r="CY138" s="10" t="s">
        <v>2277</v>
      </c>
      <c r="CZ138" s="10" t="s">
        <v>2278</v>
      </c>
      <c r="DA138" s="10"/>
      <c r="DB138" s="10" t="s">
        <v>2279</v>
      </c>
      <c r="DC138" s="5" t="s">
        <v>388</v>
      </c>
      <c r="DD138" s="10" t="s">
        <v>2280</v>
      </c>
      <c r="DE138" s="10" t="s">
        <v>2281</v>
      </c>
      <c r="DH138" s="5"/>
      <c r="DL138" s="10"/>
      <c r="DO138" s="10" t="s">
        <v>2282</v>
      </c>
      <c r="DP138" s="5" t="s">
        <v>268</v>
      </c>
      <c r="DQ138" s="10"/>
      <c r="DR138" s="5" t="s">
        <v>268</v>
      </c>
      <c r="DS138" s="10"/>
      <c r="DT138" s="5" t="s">
        <v>268</v>
      </c>
      <c r="DU138" s="10"/>
      <c r="DV138" s="10" t="s">
        <v>2283</v>
      </c>
      <c r="DW138" s="10" t="s">
        <v>2284</v>
      </c>
      <c r="DX138" s="10" t="s">
        <v>2285</v>
      </c>
      <c r="DY138" s="10" t="s">
        <v>2286</v>
      </c>
      <c r="DZ138" s="10" t="s">
        <v>2287</v>
      </c>
      <c r="EA138" s="10" t="s">
        <v>2288</v>
      </c>
      <c r="EB138" s="10" t="s">
        <v>2289</v>
      </c>
      <c r="EC138" s="9" t="s">
        <v>1783</v>
      </c>
      <c r="ED138" s="10"/>
      <c r="EE138" s="5" t="s">
        <v>264</v>
      </c>
      <c r="EF138" s="10"/>
      <c r="EG138" s="10"/>
      <c r="EH138" s="2" t="s">
        <v>264</v>
      </c>
    </row>
    <row r="139" spans="1:140" ht="12" customHeight="1" thickBot="1">
      <c r="A139" s="2">
        <v>243</v>
      </c>
      <c r="B139" s="20">
        <v>42845.564444444448</v>
      </c>
      <c r="C139" s="2">
        <v>99</v>
      </c>
      <c r="D139" s="2">
        <v>2941</v>
      </c>
      <c r="E139" s="2" t="b">
        <v>0</v>
      </c>
      <c r="F139" s="2" t="s">
        <v>261</v>
      </c>
      <c r="G139" s="2" t="s">
        <v>262</v>
      </c>
      <c r="H139" s="3">
        <f t="shared" si="12"/>
        <v>0</v>
      </c>
      <c r="I139" s="4">
        <f t="shared" si="13"/>
        <v>0</v>
      </c>
      <c r="J139" s="4">
        <f t="shared" si="13"/>
        <v>0</v>
      </c>
      <c r="K139" s="4" t="str">
        <f t="shared" si="14"/>
        <v/>
      </c>
      <c r="L139" s="4">
        <f t="shared" si="15"/>
        <v>0</v>
      </c>
      <c r="M139" s="5" t="s">
        <v>263</v>
      </c>
      <c r="N139" s="5" t="s">
        <v>264</v>
      </c>
      <c r="O139" s="5" t="s">
        <v>264</v>
      </c>
      <c r="P139" s="5" t="s">
        <v>267</v>
      </c>
      <c r="Q139" s="5"/>
      <c r="R139" s="6" t="s">
        <v>264</v>
      </c>
      <c r="S139" s="5" t="s">
        <v>268</v>
      </c>
      <c r="U139" s="6"/>
      <c r="V139" s="7"/>
      <c r="W139" s="5"/>
      <c r="X139" s="5" t="s">
        <v>272</v>
      </c>
      <c r="Y139" s="5" t="s">
        <v>273</v>
      </c>
      <c r="Z139" s="6">
        <v>35</v>
      </c>
      <c r="AA139" s="8">
        <f t="shared" si="16"/>
        <v>30</v>
      </c>
      <c r="AB139" s="2" t="s">
        <v>2290</v>
      </c>
      <c r="AC139" s="6" t="s">
        <v>274</v>
      </c>
      <c r="AD139" s="6" t="s">
        <v>274</v>
      </c>
      <c r="AE139" s="9" t="s">
        <v>275</v>
      </c>
      <c r="AG139" s="6" t="s">
        <v>489</v>
      </c>
      <c r="AI139" s="5" t="s">
        <v>268</v>
      </c>
      <c r="AJ139" s="5" t="s">
        <v>264</v>
      </c>
      <c r="AL139" s="5"/>
      <c r="AM139" s="6"/>
      <c r="AN139" s="5"/>
      <c r="AO139" s="8"/>
      <c r="AP139" s="6"/>
      <c r="AQ139" s="5"/>
      <c r="AR139" s="2" t="s">
        <v>264</v>
      </c>
      <c r="AV139" s="18"/>
      <c r="AW139" s="2" t="s">
        <v>268</v>
      </c>
      <c r="AX139" s="2">
        <v>2016</v>
      </c>
      <c r="AY139" s="2">
        <v>10</v>
      </c>
      <c r="AZ139" s="2" t="s">
        <v>2291</v>
      </c>
      <c r="BA139" s="2" t="s">
        <v>345</v>
      </c>
      <c r="BC139" s="2" t="s">
        <v>294</v>
      </c>
      <c r="BE139" s="5" t="s">
        <v>295</v>
      </c>
      <c r="BF139" s="5" t="s">
        <v>264</v>
      </c>
      <c r="BG139" s="2" t="s">
        <v>295</v>
      </c>
      <c r="BH139" s="5" t="s">
        <v>317</v>
      </c>
      <c r="BI139" s="5" t="s">
        <v>413</v>
      </c>
      <c r="BJ139" s="2" t="s">
        <v>264</v>
      </c>
      <c r="BK139" s="10"/>
      <c r="BL139" s="5" t="s">
        <v>296</v>
      </c>
      <c r="BM139" s="10"/>
      <c r="BN139" s="5" t="s">
        <v>318</v>
      </c>
      <c r="BO139" s="5" t="s">
        <v>264</v>
      </c>
      <c r="BP139" s="10"/>
      <c r="BQ139" s="5"/>
      <c r="BR139" s="5"/>
      <c r="BS139" s="10"/>
      <c r="BT139" s="5" t="s">
        <v>359</v>
      </c>
      <c r="BU139" s="5"/>
      <c r="BV139" s="10"/>
      <c r="BW139" s="9" t="s">
        <v>323</v>
      </c>
      <c r="BX139" s="2" t="s">
        <v>2292</v>
      </c>
      <c r="BZ139" s="5" t="s">
        <v>494</v>
      </c>
      <c r="CA139" s="10" t="s">
        <v>2293</v>
      </c>
      <c r="CB139" s="2" t="s">
        <v>326</v>
      </c>
      <c r="CC139" s="10" t="s">
        <v>2294</v>
      </c>
      <c r="CD139" s="5" t="s">
        <v>496</v>
      </c>
      <c r="CE139" s="10"/>
      <c r="CF139" s="5" t="s">
        <v>318</v>
      </c>
      <c r="CG139" s="10"/>
      <c r="CH139" s="5" t="s">
        <v>353</v>
      </c>
      <c r="CI139" s="10" t="s">
        <v>2295</v>
      </c>
      <c r="CJ139" s="10" t="s">
        <v>264</v>
      </c>
      <c r="CK139" s="10" t="s">
        <v>2296</v>
      </c>
      <c r="CL139" s="2" t="s">
        <v>413</v>
      </c>
      <c r="CM139" s="5" t="s">
        <v>446</v>
      </c>
      <c r="CN139" s="5" t="s">
        <v>384</v>
      </c>
      <c r="CO139" s="5" t="s">
        <v>384</v>
      </c>
      <c r="CP139" s="5" t="s">
        <v>384</v>
      </c>
      <c r="CQ139" s="2" t="s">
        <v>384</v>
      </c>
      <c r="CR139" s="5" t="s">
        <v>264</v>
      </c>
      <c r="CS139" s="10" t="s">
        <v>2297</v>
      </c>
      <c r="CT139" s="5" t="s">
        <v>268</v>
      </c>
      <c r="CU139" s="5"/>
      <c r="CV139" s="5" t="s">
        <v>268</v>
      </c>
      <c r="CW139" s="5" t="s">
        <v>268</v>
      </c>
      <c r="CY139" s="10" t="s">
        <v>2298</v>
      </c>
      <c r="CZ139" s="10" t="s">
        <v>2299</v>
      </c>
      <c r="DA139" s="10"/>
      <c r="DB139" s="10" t="s">
        <v>2300</v>
      </c>
      <c r="DC139" s="5" t="s">
        <v>464</v>
      </c>
      <c r="DD139" s="10"/>
      <c r="DE139" s="10" t="s">
        <v>2301</v>
      </c>
      <c r="DH139" s="5"/>
      <c r="DL139" s="10"/>
      <c r="DO139" s="10" t="s">
        <v>2302</v>
      </c>
      <c r="DP139" s="5" t="s">
        <v>268</v>
      </c>
      <c r="DQ139" s="10"/>
      <c r="DR139" s="5" t="s">
        <v>268</v>
      </c>
      <c r="DS139" s="10"/>
      <c r="DT139" s="5" t="s">
        <v>268</v>
      </c>
      <c r="DU139" s="10"/>
      <c r="DV139" s="10" t="s">
        <v>2303</v>
      </c>
      <c r="DW139" s="10" t="s">
        <v>2304</v>
      </c>
      <c r="DX139" s="10" t="s">
        <v>2305</v>
      </c>
      <c r="DY139" s="10" t="s">
        <v>2306</v>
      </c>
      <c r="DZ139" s="10" t="s">
        <v>2307</v>
      </c>
      <c r="EA139" s="10"/>
      <c r="EB139" s="10" t="s">
        <v>2308</v>
      </c>
      <c r="EC139" s="9" t="s">
        <v>2309</v>
      </c>
      <c r="ED139" s="10"/>
      <c r="EE139" s="5" t="s">
        <v>264</v>
      </c>
      <c r="EF139" s="10"/>
      <c r="EG139" s="10"/>
      <c r="EH139" s="2" t="s">
        <v>264</v>
      </c>
    </row>
    <row r="140" spans="1:140" ht="12" customHeight="1" thickBot="1">
      <c r="A140" s="2">
        <v>245</v>
      </c>
      <c r="B140" s="20">
        <v>42617.364571759259</v>
      </c>
      <c r="C140" s="2">
        <v>99</v>
      </c>
      <c r="D140" s="2">
        <v>3063</v>
      </c>
      <c r="E140" s="2" t="b">
        <v>0</v>
      </c>
      <c r="F140" s="2" t="s">
        <v>261</v>
      </c>
      <c r="G140" s="2" t="s">
        <v>262</v>
      </c>
      <c r="H140" s="3">
        <f t="shared" si="12"/>
        <v>0</v>
      </c>
      <c r="I140" s="4">
        <f t="shared" si="13"/>
        <v>0</v>
      </c>
      <c r="J140" s="4">
        <f t="shared" si="13"/>
        <v>0</v>
      </c>
      <c r="K140" s="4" t="str">
        <f t="shared" si="14"/>
        <v/>
      </c>
      <c r="L140" s="4">
        <f t="shared" si="15"/>
        <v>0</v>
      </c>
      <c r="M140" s="5" t="s">
        <v>263</v>
      </c>
      <c r="N140" s="5" t="s">
        <v>264</v>
      </c>
      <c r="O140" s="5" t="s">
        <v>264</v>
      </c>
      <c r="P140" s="5" t="s">
        <v>267</v>
      </c>
      <c r="Q140" s="5"/>
      <c r="R140" s="6" t="s">
        <v>264</v>
      </c>
      <c r="S140" s="5" t="s">
        <v>268</v>
      </c>
      <c r="U140" s="6"/>
      <c r="V140" s="7"/>
      <c r="W140" s="5"/>
      <c r="X140" s="5" t="s">
        <v>269</v>
      </c>
      <c r="Y140" s="5" t="s">
        <v>273</v>
      </c>
      <c r="Z140" s="6">
        <v>61</v>
      </c>
      <c r="AA140" s="8">
        <f t="shared" si="16"/>
        <v>60</v>
      </c>
      <c r="AB140" s="2">
        <v>23</v>
      </c>
      <c r="AC140" s="6" t="s">
        <v>291</v>
      </c>
      <c r="AD140" s="6" t="s">
        <v>334</v>
      </c>
      <c r="AE140" s="9" t="s">
        <v>275</v>
      </c>
      <c r="AG140" s="6" t="s">
        <v>284</v>
      </c>
      <c r="AI140" s="5"/>
      <c r="AJ140" s="5" t="s">
        <v>268</v>
      </c>
      <c r="AL140" s="5" t="s">
        <v>268</v>
      </c>
      <c r="AM140" s="6">
        <v>2</v>
      </c>
      <c r="AN140" s="5" t="s">
        <v>264</v>
      </c>
      <c r="AO140" s="23" t="s">
        <v>2310</v>
      </c>
      <c r="AP140" s="6" t="s">
        <v>303</v>
      </c>
      <c r="AQ140" s="5" t="s">
        <v>411</v>
      </c>
      <c r="AR140" s="2" t="s">
        <v>264</v>
      </c>
      <c r="AV140" s="18"/>
      <c r="AW140" s="2" t="s">
        <v>264</v>
      </c>
      <c r="BC140" s="2" t="s">
        <v>397</v>
      </c>
      <c r="BE140" s="5" t="s">
        <v>346</v>
      </c>
      <c r="BF140" s="5"/>
      <c r="BH140" s="5" t="s">
        <v>268</v>
      </c>
      <c r="BI140" s="5"/>
      <c r="BK140" s="10"/>
      <c r="BL140" s="5" t="s">
        <v>353</v>
      </c>
      <c r="BM140" s="10" t="s">
        <v>2311</v>
      </c>
      <c r="BN140" s="5" t="s">
        <v>353</v>
      </c>
      <c r="BO140" s="5" t="s">
        <v>268</v>
      </c>
      <c r="BP140" s="10" t="s">
        <v>2312</v>
      </c>
      <c r="BQ140" s="5" t="s">
        <v>318</v>
      </c>
      <c r="BR140" s="5" t="s">
        <v>268</v>
      </c>
      <c r="BS140" s="10" t="s">
        <v>2313</v>
      </c>
      <c r="BT140" s="5" t="s">
        <v>353</v>
      </c>
      <c r="BU140" s="5" t="s">
        <v>264</v>
      </c>
      <c r="BV140" s="10"/>
      <c r="BW140" s="9" t="s">
        <v>419</v>
      </c>
      <c r="BX140" s="2" t="s">
        <v>2314</v>
      </c>
      <c r="BZ140" s="5" t="s">
        <v>308</v>
      </c>
      <c r="CA140" s="10" t="s">
        <v>2315</v>
      </c>
      <c r="CB140" s="2" t="s">
        <v>318</v>
      </c>
      <c r="CC140" s="10"/>
      <c r="CD140" s="5" t="s">
        <v>310</v>
      </c>
      <c r="CE140" s="10" t="s">
        <v>2316</v>
      </c>
      <c r="CF140" s="5" t="s">
        <v>309</v>
      </c>
      <c r="CG140" s="10" t="s">
        <v>2317</v>
      </c>
      <c r="CH140" s="5" t="s">
        <v>353</v>
      </c>
      <c r="CI140" s="10" t="s">
        <v>2318</v>
      </c>
      <c r="CJ140" s="10" t="s">
        <v>922</v>
      </c>
      <c r="CK140" s="10" t="s">
        <v>2319</v>
      </c>
      <c r="CL140" s="2" t="s">
        <v>413</v>
      </c>
      <c r="CM140" s="5" t="s">
        <v>383</v>
      </c>
      <c r="CN140" s="5" t="s">
        <v>386</v>
      </c>
      <c r="CO140" s="5" t="s">
        <v>384</v>
      </c>
      <c r="CP140" s="5" t="s">
        <v>386</v>
      </c>
      <c r="CQ140" s="2" t="s">
        <v>386</v>
      </c>
      <c r="CR140" s="5" t="s">
        <v>268</v>
      </c>
      <c r="CS140" s="10"/>
      <c r="CT140" s="5" t="s">
        <v>268</v>
      </c>
      <c r="CU140" s="5"/>
      <c r="CV140" s="5" t="s">
        <v>268</v>
      </c>
      <c r="CW140" s="5" t="s">
        <v>268</v>
      </c>
      <c r="CY140" s="27" t="s">
        <v>2320</v>
      </c>
      <c r="CZ140" s="27" t="s">
        <v>2321</v>
      </c>
      <c r="DA140" s="10" t="s">
        <v>2322</v>
      </c>
      <c r="DB140" s="27" t="s">
        <v>2323</v>
      </c>
      <c r="DC140" s="5" t="s">
        <v>388</v>
      </c>
      <c r="DD140" s="10" t="s">
        <v>2324</v>
      </c>
      <c r="DE140" s="10"/>
      <c r="DH140" s="5"/>
      <c r="DL140" s="10"/>
      <c r="DO140" s="10" t="s">
        <v>2325</v>
      </c>
      <c r="DP140" s="5" t="s">
        <v>264</v>
      </c>
      <c r="DQ140" s="10" t="s">
        <v>2326</v>
      </c>
      <c r="DR140" s="5" t="s">
        <v>392</v>
      </c>
      <c r="DS140" s="10" t="s">
        <v>2327</v>
      </c>
      <c r="DT140" s="5"/>
      <c r="DU140" s="10" t="s">
        <v>2328</v>
      </c>
      <c r="DV140" s="10" t="s">
        <v>2329</v>
      </c>
      <c r="DW140" s="10" t="s">
        <v>2330</v>
      </c>
      <c r="DX140" s="10" t="s">
        <v>2331</v>
      </c>
      <c r="DY140" s="10" t="s">
        <v>2332</v>
      </c>
      <c r="DZ140" s="10" t="s">
        <v>2333</v>
      </c>
      <c r="EA140" s="10" t="s">
        <v>2334</v>
      </c>
      <c r="EB140" s="10" t="s">
        <v>2335</v>
      </c>
      <c r="EC140" s="9" t="s">
        <v>2336</v>
      </c>
      <c r="ED140" s="10"/>
      <c r="EE140" s="5" t="s">
        <v>264</v>
      </c>
      <c r="EF140" s="10"/>
      <c r="EG140" s="10" t="s">
        <v>2337</v>
      </c>
      <c r="EH140" s="2" t="s">
        <v>458</v>
      </c>
      <c r="EI140" s="2" t="s">
        <v>458</v>
      </c>
      <c r="EJ140" s="2" t="s">
        <v>742</v>
      </c>
    </row>
    <row r="141" spans="1:140" ht="12" customHeight="1" thickBot="1">
      <c r="A141" s="2">
        <v>246</v>
      </c>
      <c r="B141" s="20">
        <v>42858.434571759259</v>
      </c>
      <c r="C141" s="2">
        <v>85</v>
      </c>
      <c r="D141" s="2">
        <v>3143</v>
      </c>
      <c r="E141" s="2" t="b">
        <v>0</v>
      </c>
      <c r="F141" s="2" t="s">
        <v>261</v>
      </c>
      <c r="G141" s="2" t="s">
        <v>262</v>
      </c>
      <c r="H141" s="3">
        <f t="shared" si="12"/>
        <v>0</v>
      </c>
      <c r="I141" s="4">
        <f t="shared" si="13"/>
        <v>0</v>
      </c>
      <c r="J141" s="4">
        <f t="shared" si="13"/>
        <v>0</v>
      </c>
      <c r="K141" s="4" t="str">
        <f t="shared" si="14"/>
        <v/>
      </c>
      <c r="L141" s="4">
        <f t="shared" si="15"/>
        <v>0</v>
      </c>
      <c r="M141" s="5" t="s">
        <v>263</v>
      </c>
      <c r="N141" s="5" t="s">
        <v>264</v>
      </c>
      <c r="O141" s="5" t="s">
        <v>264</v>
      </c>
      <c r="P141" s="5" t="s">
        <v>267</v>
      </c>
      <c r="Q141" s="5"/>
      <c r="R141" s="6" t="s">
        <v>264</v>
      </c>
      <c r="S141" s="5" t="s">
        <v>268</v>
      </c>
      <c r="U141" s="6"/>
      <c r="V141" s="7"/>
      <c r="W141" s="5"/>
      <c r="X141" s="5" t="s">
        <v>361</v>
      </c>
      <c r="Y141" s="5" t="s">
        <v>273</v>
      </c>
      <c r="Z141" s="6">
        <v>35</v>
      </c>
      <c r="AA141" s="8">
        <f t="shared" si="16"/>
        <v>30</v>
      </c>
      <c r="AB141" s="2" t="s">
        <v>2338</v>
      </c>
      <c r="AC141" s="6" t="s">
        <v>334</v>
      </c>
      <c r="AD141" s="6" t="s">
        <v>334</v>
      </c>
      <c r="AE141" s="9" t="s">
        <v>275</v>
      </c>
      <c r="AG141" s="6" t="s">
        <v>367</v>
      </c>
      <c r="AI141" s="5"/>
      <c r="AJ141" s="5" t="s">
        <v>268</v>
      </c>
      <c r="AL141" s="5" t="s">
        <v>268</v>
      </c>
      <c r="AM141" s="6">
        <v>2</v>
      </c>
      <c r="AN141" s="5" t="s">
        <v>264</v>
      </c>
      <c r="AO141" s="23" t="s">
        <v>2339</v>
      </c>
      <c r="AP141" s="6" t="s">
        <v>313</v>
      </c>
      <c r="AQ141" s="5" t="s">
        <v>313</v>
      </c>
      <c r="AR141" s="2" t="s">
        <v>264</v>
      </c>
      <c r="AV141" s="18"/>
      <c r="AW141" s="2" t="s">
        <v>268</v>
      </c>
      <c r="AX141" s="2">
        <v>2015</v>
      </c>
      <c r="AY141" s="2">
        <v>9</v>
      </c>
      <c r="AZ141" s="2" t="s">
        <v>2340</v>
      </c>
      <c r="BA141" s="2" t="s">
        <v>315</v>
      </c>
      <c r="BC141" s="2" t="s">
        <v>2216</v>
      </c>
      <c r="BE141" s="5" t="s">
        <v>316</v>
      </c>
      <c r="BF141" s="5" t="s">
        <v>264</v>
      </c>
      <c r="BG141" s="2" t="s">
        <v>295</v>
      </c>
      <c r="BH141" s="5" t="s">
        <v>317</v>
      </c>
      <c r="BI141" s="5" t="s">
        <v>413</v>
      </c>
      <c r="BJ141" s="2" t="s">
        <v>268</v>
      </c>
      <c r="BK141" s="10" t="s">
        <v>2341</v>
      </c>
      <c r="BL141" s="5" t="s">
        <v>353</v>
      </c>
      <c r="BM141" s="10" t="s">
        <v>2342</v>
      </c>
      <c r="BN141" s="5" t="s">
        <v>398</v>
      </c>
      <c r="BO141" s="5" t="s">
        <v>264</v>
      </c>
      <c r="BP141" s="10"/>
      <c r="BQ141" s="5" t="s">
        <v>398</v>
      </c>
      <c r="BR141" s="5" t="s">
        <v>268</v>
      </c>
      <c r="BS141" s="10" t="s">
        <v>2343</v>
      </c>
      <c r="BT141" s="5" t="s">
        <v>353</v>
      </c>
      <c r="BU141" s="5" t="s">
        <v>268</v>
      </c>
      <c r="BV141" s="10" t="s">
        <v>2344</v>
      </c>
      <c r="BW141" s="9" t="s">
        <v>419</v>
      </c>
      <c r="BX141" s="2" t="s">
        <v>2345</v>
      </c>
      <c r="BZ141" s="5" t="s">
        <v>379</v>
      </c>
      <c r="CA141" s="10" t="s">
        <v>2346</v>
      </c>
      <c r="CB141" s="2" t="s">
        <v>326</v>
      </c>
      <c r="CC141" s="10" t="s">
        <v>2347</v>
      </c>
      <c r="CD141" s="5" t="s">
        <v>327</v>
      </c>
      <c r="CE141" s="10" t="s">
        <v>2348</v>
      </c>
      <c r="CF141" s="5" t="s">
        <v>309</v>
      </c>
      <c r="CG141" s="10" t="s">
        <v>2349</v>
      </c>
      <c r="CH141" s="5" t="s">
        <v>353</v>
      </c>
      <c r="CI141" s="10" t="s">
        <v>2350</v>
      </c>
      <c r="CJ141" s="10" t="s">
        <v>2351</v>
      </c>
      <c r="CK141" s="10" t="s">
        <v>2352</v>
      </c>
      <c r="CL141" s="2" t="s">
        <v>296</v>
      </c>
      <c r="CM141" s="5" t="s">
        <v>383</v>
      </c>
      <c r="CN141" s="5" t="s">
        <v>384</v>
      </c>
      <c r="CO141" s="5" t="s">
        <v>384</v>
      </c>
      <c r="CP141" s="5" t="s">
        <v>386</v>
      </c>
      <c r="CQ141" s="2" t="s">
        <v>385</v>
      </c>
      <c r="CR141" s="5" t="s">
        <v>264</v>
      </c>
      <c r="CS141" s="10" t="s">
        <v>2353</v>
      </c>
      <c r="CT141" s="5" t="s">
        <v>264</v>
      </c>
      <c r="CU141" s="5" t="s">
        <v>264</v>
      </c>
      <c r="CV141" s="5" t="s">
        <v>268</v>
      </c>
      <c r="CW141" s="5" t="s">
        <v>268</v>
      </c>
      <c r="CY141" s="27" t="s">
        <v>2354</v>
      </c>
      <c r="CZ141" s="27" t="s">
        <v>2355</v>
      </c>
      <c r="DA141" s="27" t="s">
        <v>2356</v>
      </c>
      <c r="DB141" s="10" t="s">
        <v>2357</v>
      </c>
      <c r="DC141" s="5" t="s">
        <v>464</v>
      </c>
      <c r="DD141" s="10"/>
      <c r="DE141" s="10" t="s">
        <v>2358</v>
      </c>
      <c r="DH141" s="5"/>
      <c r="DL141" s="10"/>
      <c r="DO141" s="10" t="s">
        <v>2359</v>
      </c>
      <c r="DP141" s="5" t="s">
        <v>268</v>
      </c>
      <c r="DQ141" s="10"/>
      <c r="DR141" s="5" t="s">
        <v>392</v>
      </c>
      <c r="DS141" s="10"/>
      <c r="DT141" s="5"/>
      <c r="DU141" s="10"/>
      <c r="DV141" s="10"/>
      <c r="DW141" s="10"/>
      <c r="DX141" s="10"/>
      <c r="DY141" s="10"/>
      <c r="DZ141" s="10"/>
      <c r="EA141" s="10"/>
      <c r="EB141" s="10"/>
      <c r="EC141" s="9"/>
      <c r="ED141" s="10"/>
      <c r="EE141" s="5"/>
      <c r="EF141" s="10"/>
      <c r="EG141" s="10"/>
    </row>
    <row r="142" spans="1:140" ht="12" customHeight="1" thickBot="1">
      <c r="A142" s="2">
        <v>247</v>
      </c>
      <c r="B142" s="20">
        <v>42657.33021990741</v>
      </c>
      <c r="C142" s="2">
        <v>73</v>
      </c>
      <c r="D142" s="2">
        <v>3152</v>
      </c>
      <c r="E142" s="2" t="b">
        <v>0</v>
      </c>
      <c r="F142" s="2" t="s">
        <v>261</v>
      </c>
      <c r="G142" s="2" t="s">
        <v>262</v>
      </c>
      <c r="H142" s="3">
        <f t="shared" si="12"/>
        <v>0</v>
      </c>
      <c r="I142" s="4">
        <f t="shared" si="13"/>
        <v>0</v>
      </c>
      <c r="J142" s="4">
        <f t="shared" si="13"/>
        <v>0</v>
      </c>
      <c r="K142" s="4" t="str">
        <f t="shared" si="14"/>
        <v/>
      </c>
      <c r="L142" s="4">
        <f t="shared" si="15"/>
        <v>0</v>
      </c>
      <c r="M142" s="5" t="s">
        <v>270</v>
      </c>
      <c r="N142" s="5" t="s">
        <v>264</v>
      </c>
      <c r="O142" s="5" t="s">
        <v>264</v>
      </c>
      <c r="P142" s="5" t="s">
        <v>267</v>
      </c>
      <c r="Q142" s="5"/>
      <c r="R142" s="6" t="s">
        <v>264</v>
      </c>
      <c r="S142" s="5" t="s">
        <v>268</v>
      </c>
      <c r="U142" s="6"/>
      <c r="V142" s="7"/>
      <c r="W142" s="5"/>
      <c r="X142" s="5" t="s">
        <v>272</v>
      </c>
      <c r="Y142" s="5" t="s">
        <v>273</v>
      </c>
      <c r="Z142" s="6">
        <v>40</v>
      </c>
      <c r="AA142" s="8">
        <f t="shared" si="16"/>
        <v>40</v>
      </c>
      <c r="AC142" s="6" t="s">
        <v>283</v>
      </c>
      <c r="AD142" s="6"/>
      <c r="AE142" s="9" t="s">
        <v>1309</v>
      </c>
      <c r="AG142" s="6" t="s">
        <v>284</v>
      </c>
      <c r="AI142" s="5"/>
      <c r="AJ142" s="5" t="s">
        <v>264</v>
      </c>
      <c r="AL142" s="5"/>
      <c r="AM142" s="6"/>
      <c r="AN142" s="5"/>
      <c r="AO142" s="8"/>
      <c r="AP142" s="6"/>
      <c r="AQ142" s="5"/>
      <c r="AR142" s="2" t="s">
        <v>264</v>
      </c>
      <c r="AV142" s="18"/>
      <c r="AW142" s="2" t="s">
        <v>264</v>
      </c>
      <c r="BC142" s="2" t="s">
        <v>908</v>
      </c>
      <c r="BE142" s="5" t="s">
        <v>295</v>
      </c>
      <c r="BF142" s="5"/>
      <c r="BH142" s="5" t="s">
        <v>268</v>
      </c>
      <c r="BI142" s="5"/>
      <c r="BK142" s="10"/>
      <c r="BL142" s="5" t="s">
        <v>398</v>
      </c>
      <c r="BM142" s="10" t="s">
        <v>2360</v>
      </c>
      <c r="BN142" s="5" t="s">
        <v>353</v>
      </c>
      <c r="BO142" s="5" t="s">
        <v>268</v>
      </c>
      <c r="BP142" s="10" t="s">
        <v>2361</v>
      </c>
      <c r="BQ142" s="5"/>
      <c r="BR142" s="5"/>
      <c r="BS142" s="10"/>
      <c r="BT142" s="5" t="s">
        <v>353</v>
      </c>
      <c r="BU142" s="5" t="s">
        <v>268</v>
      </c>
      <c r="BV142" s="10" t="s">
        <v>2362</v>
      </c>
      <c r="BW142" s="9" t="s">
        <v>419</v>
      </c>
      <c r="BX142" s="2" t="s">
        <v>2363</v>
      </c>
      <c r="BZ142" s="5" t="s">
        <v>308</v>
      </c>
      <c r="CA142" s="10" t="s">
        <v>2364</v>
      </c>
      <c r="CB142" s="2" t="s">
        <v>318</v>
      </c>
      <c r="CC142" s="10"/>
      <c r="CD142" s="5" t="s">
        <v>327</v>
      </c>
      <c r="CE142" s="10" t="s">
        <v>2365</v>
      </c>
      <c r="CF142" s="5" t="s">
        <v>326</v>
      </c>
      <c r="CG142" s="10" t="s">
        <v>2366</v>
      </c>
      <c r="CH142" s="5" t="s">
        <v>398</v>
      </c>
      <c r="CI142" s="10" t="s">
        <v>555</v>
      </c>
      <c r="CJ142" s="10" t="s">
        <v>2367</v>
      </c>
      <c r="CK142" s="10" t="s">
        <v>2368</v>
      </c>
      <c r="CL142" s="2" t="s">
        <v>413</v>
      </c>
      <c r="CM142" s="5" t="s">
        <v>446</v>
      </c>
      <c r="CN142" s="5" t="s">
        <v>426</v>
      </c>
      <c r="CO142" s="5" t="s">
        <v>426</v>
      </c>
      <c r="CP142" s="5" t="s">
        <v>385</v>
      </c>
      <c r="CQ142" s="2" t="s">
        <v>385</v>
      </c>
      <c r="CR142" s="5" t="s">
        <v>264</v>
      </c>
      <c r="CS142" s="10" t="s">
        <v>2369</v>
      </c>
      <c r="CT142" s="5" t="s">
        <v>268</v>
      </c>
      <c r="CU142" s="5"/>
      <c r="CV142" s="5" t="s">
        <v>268</v>
      </c>
      <c r="CW142" s="5" t="s">
        <v>268</v>
      </c>
      <c r="CY142" s="10" t="s">
        <v>2370</v>
      </c>
      <c r="CZ142" s="10" t="s">
        <v>2371</v>
      </c>
      <c r="DA142" s="10"/>
      <c r="DB142" s="10" t="s">
        <v>2372</v>
      </c>
      <c r="DC142" s="5" t="s">
        <v>388</v>
      </c>
      <c r="DD142" s="10"/>
      <c r="DE142" s="10"/>
      <c r="DH142" s="5"/>
      <c r="DL142" s="10"/>
      <c r="DO142" s="10"/>
      <c r="DP142" s="5"/>
      <c r="DQ142" s="10"/>
      <c r="DR142" s="5"/>
      <c r="DS142" s="10"/>
      <c r="DT142" s="5"/>
      <c r="DU142" s="10"/>
      <c r="DV142" s="10"/>
      <c r="DW142" s="10"/>
      <c r="DX142" s="10"/>
      <c r="DY142" s="10"/>
      <c r="DZ142" s="10"/>
      <c r="EA142" s="10"/>
      <c r="EB142" s="10"/>
      <c r="EC142" s="9"/>
      <c r="ED142" s="10"/>
      <c r="EE142" s="5"/>
      <c r="EF142" s="10"/>
      <c r="EG142" s="10"/>
    </row>
    <row r="143" spans="1:140" ht="12" customHeight="1" thickBot="1">
      <c r="A143" s="2">
        <v>248</v>
      </c>
      <c r="B143" s="20">
        <v>42857.901458333334</v>
      </c>
      <c r="C143" s="2">
        <v>99</v>
      </c>
      <c r="D143" s="2">
        <v>3162</v>
      </c>
      <c r="E143" s="2" t="b">
        <v>0</v>
      </c>
      <c r="F143" s="2" t="s">
        <v>261</v>
      </c>
      <c r="G143" s="2" t="s">
        <v>262</v>
      </c>
      <c r="H143" s="3">
        <f t="shared" si="12"/>
        <v>0</v>
      </c>
      <c r="I143" s="4">
        <f t="shared" si="13"/>
        <v>0</v>
      </c>
      <c r="J143" s="4">
        <f t="shared" si="13"/>
        <v>0</v>
      </c>
      <c r="K143" s="4" t="str">
        <f t="shared" si="14"/>
        <v/>
      </c>
      <c r="L143" s="4">
        <f t="shared" si="15"/>
        <v>0</v>
      </c>
      <c r="M143" s="5" t="s">
        <v>263</v>
      </c>
      <c r="N143" s="5" t="s">
        <v>264</v>
      </c>
      <c r="O143" s="5" t="s">
        <v>264</v>
      </c>
      <c r="P143" s="5" t="s">
        <v>267</v>
      </c>
      <c r="Q143" s="5"/>
      <c r="R143" s="6" t="s">
        <v>264</v>
      </c>
      <c r="S143" s="5" t="s">
        <v>264</v>
      </c>
      <c r="T143" s="2" t="s">
        <v>266</v>
      </c>
      <c r="U143" s="6">
        <v>2013</v>
      </c>
      <c r="V143" s="7"/>
      <c r="W143" s="5" t="s">
        <v>2373</v>
      </c>
      <c r="X143" s="5" t="s">
        <v>272</v>
      </c>
      <c r="Y143" s="5" t="s">
        <v>273</v>
      </c>
      <c r="Z143" s="6">
        <v>52</v>
      </c>
      <c r="AA143" s="8">
        <f t="shared" si="16"/>
        <v>50</v>
      </c>
      <c r="AB143" s="2">
        <v>48</v>
      </c>
      <c r="AC143" s="6" t="s">
        <v>274</v>
      </c>
      <c r="AD143" s="6" t="s">
        <v>274</v>
      </c>
      <c r="AE143" s="9" t="s">
        <v>275</v>
      </c>
      <c r="AG143" s="6" t="s">
        <v>284</v>
      </c>
      <c r="AI143" s="5"/>
      <c r="AJ143" s="5" t="s">
        <v>268</v>
      </c>
      <c r="AL143" s="5" t="s">
        <v>264</v>
      </c>
      <c r="AM143" s="6">
        <v>3</v>
      </c>
      <c r="AN143" s="5" t="s">
        <v>264</v>
      </c>
      <c r="AO143" s="8" t="s">
        <v>2374</v>
      </c>
      <c r="AP143" s="6" t="s">
        <v>337</v>
      </c>
      <c r="AQ143" s="5" t="s">
        <v>337</v>
      </c>
      <c r="AR143" s="2" t="s">
        <v>264</v>
      </c>
      <c r="AV143" s="18"/>
      <c r="AW143" s="2" t="s">
        <v>268</v>
      </c>
      <c r="AX143" s="2">
        <v>2014</v>
      </c>
      <c r="AY143" s="2">
        <v>9</v>
      </c>
      <c r="AZ143" s="2" t="s">
        <v>2375</v>
      </c>
      <c r="BA143" s="2" t="s">
        <v>315</v>
      </c>
      <c r="BC143" s="2" t="s">
        <v>294</v>
      </c>
      <c r="BE143" s="5" t="s">
        <v>295</v>
      </c>
      <c r="BF143" s="5" t="s">
        <v>268</v>
      </c>
      <c r="BH143" s="5" t="s">
        <v>268</v>
      </c>
      <c r="BI143" s="5"/>
      <c r="BK143" s="10"/>
      <c r="BL143" s="5" t="s">
        <v>372</v>
      </c>
      <c r="BM143" s="10" t="s">
        <v>2376</v>
      </c>
      <c r="BN143" s="5" t="s">
        <v>413</v>
      </c>
      <c r="BO143" s="5" t="s">
        <v>268</v>
      </c>
      <c r="BP143" s="10" t="s">
        <v>2377</v>
      </c>
      <c r="BQ143" s="5" t="s">
        <v>413</v>
      </c>
      <c r="BR143" s="5" t="s">
        <v>268</v>
      </c>
      <c r="BS143" s="10" t="s">
        <v>2378</v>
      </c>
      <c r="BT143" s="5" t="s">
        <v>372</v>
      </c>
      <c r="BU143" s="5" t="s">
        <v>268</v>
      </c>
      <c r="BV143" s="10" t="s">
        <v>2379</v>
      </c>
      <c r="BW143" s="9" t="s">
        <v>419</v>
      </c>
      <c r="BX143" s="2" t="s">
        <v>2380</v>
      </c>
      <c r="BZ143" s="5" t="s">
        <v>308</v>
      </c>
      <c r="CA143" s="10" t="s">
        <v>2381</v>
      </c>
      <c r="CB143" s="2" t="s">
        <v>309</v>
      </c>
      <c r="CC143" s="10" t="s">
        <v>2382</v>
      </c>
      <c r="CD143" s="5" t="s">
        <v>310</v>
      </c>
      <c r="CE143" s="10" t="s">
        <v>2383</v>
      </c>
      <c r="CF143" s="5" t="s">
        <v>309</v>
      </c>
      <c r="CG143" s="10" t="s">
        <v>2384</v>
      </c>
      <c r="CH143" s="5" t="s">
        <v>353</v>
      </c>
      <c r="CI143" s="10" t="s">
        <v>2385</v>
      </c>
      <c r="CJ143" s="10" t="s">
        <v>2386</v>
      </c>
      <c r="CK143" s="10" t="s">
        <v>2387</v>
      </c>
      <c r="CL143" s="2" t="s">
        <v>353</v>
      </c>
      <c r="CM143" s="5" t="s">
        <v>383</v>
      </c>
      <c r="CN143" s="5" t="s">
        <v>384</v>
      </c>
      <c r="CO143" s="5" t="s">
        <v>386</v>
      </c>
      <c r="CP143" s="5" t="s">
        <v>385</v>
      </c>
      <c r="CQ143" s="2" t="s">
        <v>386</v>
      </c>
      <c r="CR143" s="5" t="s">
        <v>264</v>
      </c>
      <c r="CS143" s="10" t="s">
        <v>2388</v>
      </c>
      <c r="CT143" s="5" t="s">
        <v>268</v>
      </c>
      <c r="CU143" s="5"/>
      <c r="CV143" s="5" t="s">
        <v>268</v>
      </c>
      <c r="CW143" s="5" t="s">
        <v>268</v>
      </c>
      <c r="CY143" s="10" t="s">
        <v>2389</v>
      </c>
      <c r="CZ143" s="10" t="s">
        <v>2390</v>
      </c>
      <c r="DA143" s="27" t="s">
        <v>2391</v>
      </c>
      <c r="DB143" s="27" t="s">
        <v>2392</v>
      </c>
      <c r="DC143" s="5" t="s">
        <v>392</v>
      </c>
      <c r="DD143" s="10" t="s">
        <v>2393</v>
      </c>
      <c r="DE143" s="10"/>
      <c r="DF143" s="2" t="s">
        <v>594</v>
      </c>
      <c r="DH143" s="5" t="s">
        <v>264</v>
      </c>
      <c r="DI143" s="2" t="s">
        <v>540</v>
      </c>
      <c r="DJ143" s="2" t="s">
        <v>268</v>
      </c>
      <c r="DL143" s="10"/>
      <c r="DM143" s="2" t="s">
        <v>2076</v>
      </c>
      <c r="DO143" s="10" t="s">
        <v>2394</v>
      </c>
      <c r="DP143" s="5" t="s">
        <v>268</v>
      </c>
      <c r="DQ143" s="10"/>
      <c r="DR143" s="5" t="s">
        <v>268</v>
      </c>
      <c r="DS143" s="10"/>
      <c r="DT143" s="5" t="s">
        <v>268</v>
      </c>
      <c r="DU143" s="10"/>
      <c r="DV143" s="10" t="s">
        <v>2395</v>
      </c>
      <c r="DW143" s="27" t="s">
        <v>2396</v>
      </c>
      <c r="DX143" s="10" t="e">
        <f>- playing
- time with siblings and friends
- comforts of home (own bed, toys, familiar surroundings)</f>
        <v>#NAME?</v>
      </c>
      <c r="DY143" s="10" t="e">
        <f>- round the clock care
- expertise
- Zach felt safer there when he was very ill</f>
        <v>#NAME?</v>
      </c>
      <c r="DZ143" s="10" t="e">
        <f>- more time outside the room
- better food
- more attention from child life / more activities for zach.</f>
        <v>#NAME?</v>
      </c>
      <c r="EA143" s="10" t="e">
        <f>- how/when to talk about death
- how to plan for death should it become imminent...ensuring that last lucid and non-lucid moments are meaningful</f>
        <v>#NAME?</v>
      </c>
      <c r="EB143" s="10" t="e">
        <f>- talk with your child about death, even if you are fighting to the end...plan in case it happens</f>
        <v>#NAME?</v>
      </c>
      <c r="EC143" s="9" t="s">
        <v>1367</v>
      </c>
      <c r="ED143" s="10"/>
      <c r="EE143" s="5" t="s">
        <v>264</v>
      </c>
      <c r="EF143" s="10"/>
      <c r="EG143" s="27" t="s">
        <v>2397</v>
      </c>
      <c r="EH143" s="2" t="s">
        <v>264</v>
      </c>
      <c r="EI143" s="2" t="s">
        <v>458</v>
      </c>
    </row>
    <row r="144" spans="1:140" ht="12" customHeight="1" thickBot="1">
      <c r="A144" s="2">
        <v>249</v>
      </c>
      <c r="B144" s="20">
        <v>42601.430694444447</v>
      </c>
      <c r="C144" s="2">
        <v>97</v>
      </c>
      <c r="D144" s="2">
        <v>3199</v>
      </c>
      <c r="E144" s="2" t="b">
        <v>0</v>
      </c>
      <c r="F144" s="2" t="s">
        <v>261</v>
      </c>
      <c r="G144" s="2" t="s">
        <v>262</v>
      </c>
      <c r="H144" s="3">
        <f t="shared" si="12"/>
        <v>0</v>
      </c>
      <c r="I144" s="4">
        <f t="shared" si="13"/>
        <v>0</v>
      </c>
      <c r="J144" s="4">
        <f t="shared" si="13"/>
        <v>0</v>
      </c>
      <c r="K144" s="4" t="str">
        <f t="shared" si="14"/>
        <v/>
      </c>
      <c r="L144" s="4">
        <f t="shared" si="15"/>
        <v>0</v>
      </c>
      <c r="M144" s="5" t="s">
        <v>270</v>
      </c>
      <c r="N144" s="5" t="s">
        <v>264</v>
      </c>
      <c r="O144" s="5" t="s">
        <v>264</v>
      </c>
      <c r="P144" s="5" t="s">
        <v>267</v>
      </c>
      <c r="Q144" s="5"/>
      <c r="R144" s="6" t="s">
        <v>264</v>
      </c>
      <c r="S144" s="5" t="s">
        <v>268</v>
      </c>
      <c r="U144" s="6"/>
      <c r="V144" s="7"/>
      <c r="W144" s="5"/>
      <c r="X144" s="5" t="s">
        <v>361</v>
      </c>
      <c r="Y144" s="5" t="s">
        <v>273</v>
      </c>
      <c r="Z144" s="6">
        <v>41</v>
      </c>
      <c r="AA144" s="8">
        <f t="shared" si="16"/>
        <v>40</v>
      </c>
      <c r="AC144" s="6" t="s">
        <v>291</v>
      </c>
      <c r="AD144" s="6"/>
      <c r="AE144" s="9" t="s">
        <v>275</v>
      </c>
      <c r="AG144" s="6" t="s">
        <v>284</v>
      </c>
      <c r="AI144" s="5"/>
      <c r="AJ144" s="5" t="s">
        <v>268</v>
      </c>
      <c r="AL144" s="5" t="s">
        <v>264</v>
      </c>
      <c r="AM144" s="6">
        <v>2</v>
      </c>
      <c r="AN144" s="5" t="s">
        <v>264</v>
      </c>
      <c r="AO144" s="23" t="s">
        <v>2398</v>
      </c>
      <c r="AP144" s="6" t="s">
        <v>313</v>
      </c>
      <c r="AQ144" s="5"/>
      <c r="AR144" s="2" t="s">
        <v>264</v>
      </c>
      <c r="AV144" s="18"/>
      <c r="AW144" s="2" t="s">
        <v>264</v>
      </c>
      <c r="BC144" s="2" t="s">
        <v>294</v>
      </c>
      <c r="BE144" s="5" t="s">
        <v>295</v>
      </c>
      <c r="BF144" s="5"/>
      <c r="BH144" s="5" t="s">
        <v>281</v>
      </c>
      <c r="BI144" s="5" t="s">
        <v>318</v>
      </c>
      <c r="BJ144" s="2" t="s">
        <v>268</v>
      </c>
      <c r="BK144" s="10" t="s">
        <v>2399</v>
      </c>
      <c r="BL144" s="5" t="s">
        <v>318</v>
      </c>
      <c r="BM144" s="10" t="s">
        <v>2400</v>
      </c>
      <c r="BN144" s="5" t="s">
        <v>353</v>
      </c>
      <c r="BO144" s="5" t="s">
        <v>264</v>
      </c>
      <c r="BP144" s="10"/>
      <c r="BQ144" s="5" t="s">
        <v>353</v>
      </c>
      <c r="BR144" s="5" t="s">
        <v>264</v>
      </c>
      <c r="BS144" s="10"/>
      <c r="BT144" s="5" t="s">
        <v>318</v>
      </c>
      <c r="BU144" s="5" t="s">
        <v>268</v>
      </c>
      <c r="BV144" s="10" t="s">
        <v>2401</v>
      </c>
      <c r="BW144" s="9" t="s">
        <v>425</v>
      </c>
      <c r="BZ144" s="5" t="s">
        <v>351</v>
      </c>
      <c r="CA144" s="10" t="s">
        <v>2402</v>
      </c>
      <c r="CB144" s="2" t="s">
        <v>318</v>
      </c>
      <c r="CC144" s="10"/>
      <c r="CD144" s="5" t="s">
        <v>310</v>
      </c>
      <c r="CE144" s="10" t="s">
        <v>2403</v>
      </c>
      <c r="CF144" s="5" t="s">
        <v>326</v>
      </c>
      <c r="CG144" s="10" t="s">
        <v>2404</v>
      </c>
      <c r="CH144" s="5" t="s">
        <v>353</v>
      </c>
      <c r="CI144" s="10" t="s">
        <v>2405</v>
      </c>
      <c r="CJ144" s="10" t="s">
        <v>922</v>
      </c>
      <c r="CK144" s="10" t="s">
        <v>2406</v>
      </c>
      <c r="CL144" s="2" t="s">
        <v>353</v>
      </c>
      <c r="CM144" s="5" t="s">
        <v>446</v>
      </c>
      <c r="CN144" s="5" t="s">
        <v>386</v>
      </c>
      <c r="CO144" s="5" t="s">
        <v>386</v>
      </c>
      <c r="CP144" s="5" t="s">
        <v>386</v>
      </c>
      <c r="CQ144" s="2" t="s">
        <v>522</v>
      </c>
      <c r="CR144" s="5" t="s">
        <v>264</v>
      </c>
      <c r="CS144" s="10" t="s">
        <v>2407</v>
      </c>
      <c r="CT144" s="5" t="s">
        <v>268</v>
      </c>
      <c r="CU144" s="5"/>
      <c r="CV144" s="5" t="s">
        <v>268</v>
      </c>
      <c r="CW144" s="5" t="s">
        <v>268</v>
      </c>
      <c r="CY144" s="10" t="s">
        <v>2408</v>
      </c>
      <c r="CZ144" s="10" t="s">
        <v>2409</v>
      </c>
      <c r="DA144" s="10" t="s">
        <v>2410</v>
      </c>
      <c r="DB144" s="10" t="s">
        <v>2411</v>
      </c>
      <c r="DC144" s="5" t="s">
        <v>429</v>
      </c>
      <c r="DD144" s="10" t="s">
        <v>2412</v>
      </c>
      <c r="DE144" s="10"/>
      <c r="DH144" s="5"/>
      <c r="DL144" s="10"/>
      <c r="DO144" s="10" t="s">
        <v>2413</v>
      </c>
      <c r="DP144" s="5" t="s">
        <v>268</v>
      </c>
      <c r="DQ144" s="10"/>
      <c r="DR144" s="5" t="s">
        <v>392</v>
      </c>
      <c r="DS144" s="10" t="s">
        <v>2414</v>
      </c>
      <c r="DT144" s="5" t="s">
        <v>392</v>
      </c>
      <c r="DU144" s="10" t="s">
        <v>2415</v>
      </c>
      <c r="DV144" s="10" t="s">
        <v>2416</v>
      </c>
      <c r="DW144" s="10" t="s">
        <v>2417</v>
      </c>
      <c r="DX144" s="10" t="s">
        <v>2418</v>
      </c>
      <c r="DY144" s="10" t="s">
        <v>2419</v>
      </c>
      <c r="DZ144" s="10" t="s">
        <v>2420</v>
      </c>
      <c r="EA144" s="10" t="s">
        <v>2421</v>
      </c>
      <c r="EB144" s="10" t="s">
        <v>2422</v>
      </c>
      <c r="EC144" s="9" t="s">
        <v>2423</v>
      </c>
      <c r="ED144" s="10"/>
      <c r="EE144" s="5" t="s">
        <v>264</v>
      </c>
      <c r="EF144" s="10"/>
      <c r="EG144" s="10"/>
      <c r="EH144" s="2" t="s">
        <v>264</v>
      </c>
      <c r="EJ144" s="2" t="s">
        <v>742</v>
      </c>
    </row>
    <row r="145" spans="1:140" ht="12" customHeight="1" thickBot="1">
      <c r="A145" s="2">
        <v>250</v>
      </c>
      <c r="B145" s="20">
        <v>42753.818981481483</v>
      </c>
      <c r="C145" s="2">
        <v>99</v>
      </c>
      <c r="D145" s="2">
        <v>3247</v>
      </c>
      <c r="E145" s="2" t="b">
        <v>0</v>
      </c>
      <c r="F145" s="2" t="s">
        <v>261</v>
      </c>
      <c r="G145" s="2" t="s">
        <v>262</v>
      </c>
      <c r="H145" s="3">
        <f t="shared" si="12"/>
        <v>0</v>
      </c>
      <c r="I145" s="4">
        <f t="shared" si="13"/>
        <v>0</v>
      </c>
      <c r="J145" s="4">
        <f t="shared" si="13"/>
        <v>0</v>
      </c>
      <c r="K145" s="4" t="str">
        <f t="shared" si="14"/>
        <v/>
      </c>
      <c r="L145" s="4">
        <f t="shared" si="15"/>
        <v>0</v>
      </c>
      <c r="M145" s="5" t="s">
        <v>270</v>
      </c>
      <c r="N145" s="5" t="s">
        <v>264</v>
      </c>
      <c r="O145" s="5" t="s">
        <v>264</v>
      </c>
      <c r="P145" s="5" t="s">
        <v>267</v>
      </c>
      <c r="Q145" s="5"/>
      <c r="R145" s="6" t="s">
        <v>264</v>
      </c>
      <c r="S145" s="5" t="s">
        <v>268</v>
      </c>
      <c r="U145" s="6"/>
      <c r="V145" s="7"/>
      <c r="W145" s="5"/>
      <c r="X145" s="5" t="s">
        <v>477</v>
      </c>
      <c r="Y145" s="5" t="s">
        <v>273</v>
      </c>
      <c r="Z145" s="6">
        <v>36</v>
      </c>
      <c r="AA145" s="8">
        <f t="shared" si="16"/>
        <v>30</v>
      </c>
      <c r="AC145" s="6" t="s">
        <v>291</v>
      </c>
      <c r="AD145" s="6"/>
      <c r="AE145" s="9" t="s">
        <v>275</v>
      </c>
      <c r="AG145" s="6" t="s">
        <v>284</v>
      </c>
      <c r="AI145" s="5"/>
      <c r="AJ145" s="5" t="s">
        <v>268</v>
      </c>
      <c r="AL145" s="5" t="s">
        <v>268</v>
      </c>
      <c r="AM145" s="6">
        <v>2</v>
      </c>
      <c r="AN145" s="5" t="s">
        <v>264</v>
      </c>
      <c r="AO145" s="8" t="s">
        <v>2424</v>
      </c>
      <c r="AP145" s="6" t="s">
        <v>277</v>
      </c>
      <c r="AQ145" s="5"/>
      <c r="AR145" s="2" t="s">
        <v>264</v>
      </c>
      <c r="AV145" s="18"/>
      <c r="AW145" s="2" t="s">
        <v>264</v>
      </c>
      <c r="BC145" s="2" t="s">
        <v>294</v>
      </c>
      <c r="BE145" s="5" t="s">
        <v>346</v>
      </c>
      <c r="BF145" s="5"/>
      <c r="BH145" s="5" t="s">
        <v>281</v>
      </c>
      <c r="BI145" s="5" t="s">
        <v>353</v>
      </c>
      <c r="BJ145" s="2" t="s">
        <v>268</v>
      </c>
      <c r="BK145" s="10" t="s">
        <v>2425</v>
      </c>
      <c r="BL145" s="5" t="s">
        <v>318</v>
      </c>
      <c r="BM145" s="10"/>
      <c r="BN145" s="5" t="s">
        <v>353</v>
      </c>
      <c r="BO145" s="5" t="s">
        <v>268</v>
      </c>
      <c r="BP145" s="10" t="s">
        <v>2426</v>
      </c>
      <c r="BQ145" s="5" t="s">
        <v>296</v>
      </c>
      <c r="BR145" s="5" t="s">
        <v>268</v>
      </c>
      <c r="BS145" s="10" t="s">
        <v>2427</v>
      </c>
      <c r="BT145" s="5" t="s">
        <v>353</v>
      </c>
      <c r="BU145" s="5" t="s">
        <v>268</v>
      </c>
      <c r="BV145" s="10" t="s">
        <v>2428</v>
      </c>
      <c r="BW145" s="9" t="s">
        <v>2429</v>
      </c>
      <c r="BX145" s="24" t="s">
        <v>2430</v>
      </c>
      <c r="BY145" s="2" t="s">
        <v>2431</v>
      </c>
      <c r="BZ145" s="5" t="s">
        <v>351</v>
      </c>
      <c r="CA145" s="10"/>
      <c r="CB145" s="2" t="s">
        <v>326</v>
      </c>
      <c r="CC145" s="10" t="s">
        <v>2432</v>
      </c>
      <c r="CD145" s="5" t="s">
        <v>327</v>
      </c>
      <c r="CE145" s="10" t="s">
        <v>2433</v>
      </c>
      <c r="CF145" s="5" t="s">
        <v>326</v>
      </c>
      <c r="CG145" s="10" t="s">
        <v>2434</v>
      </c>
      <c r="CH145" s="5" t="s">
        <v>353</v>
      </c>
      <c r="CI145" s="10" t="s">
        <v>2435</v>
      </c>
      <c r="CJ145" s="10" t="s">
        <v>2436</v>
      </c>
      <c r="CK145" s="10" t="s">
        <v>2437</v>
      </c>
      <c r="CL145" s="2" t="s">
        <v>353</v>
      </c>
      <c r="CM145" s="5" t="s">
        <v>383</v>
      </c>
      <c r="CN145" s="5" t="s">
        <v>384</v>
      </c>
      <c r="CO145" s="5" t="s">
        <v>386</v>
      </c>
      <c r="CP145" s="5" t="s">
        <v>384</v>
      </c>
      <c r="CQ145" s="2" t="s">
        <v>386</v>
      </c>
      <c r="CR145" s="5" t="s">
        <v>264</v>
      </c>
      <c r="CS145" s="27" t="s">
        <v>2438</v>
      </c>
      <c r="CT145" s="5" t="s">
        <v>427</v>
      </c>
      <c r="CU145" s="5" t="s">
        <v>268</v>
      </c>
      <c r="CV145" s="5" t="s">
        <v>268</v>
      </c>
      <c r="CW145" s="5" t="s">
        <v>268</v>
      </c>
      <c r="CY145" s="10" t="s">
        <v>2439</v>
      </c>
      <c r="CZ145" s="10" t="s">
        <v>2440</v>
      </c>
      <c r="DA145" s="10" t="s">
        <v>2441</v>
      </c>
      <c r="DB145" s="10" t="s">
        <v>2442</v>
      </c>
      <c r="DC145" s="5" t="s">
        <v>388</v>
      </c>
      <c r="DD145" s="10" t="s">
        <v>2443</v>
      </c>
      <c r="DE145" s="10"/>
      <c r="DH145" s="5"/>
      <c r="DL145" s="10"/>
      <c r="DO145" s="10" t="s">
        <v>2444</v>
      </c>
      <c r="DP145" s="5" t="s">
        <v>268</v>
      </c>
      <c r="DQ145" s="10"/>
      <c r="DR145" s="5" t="s">
        <v>268</v>
      </c>
      <c r="DS145" s="10"/>
      <c r="DT145" s="5" t="s">
        <v>268</v>
      </c>
      <c r="DU145" s="10"/>
      <c r="DV145" s="10" t="s">
        <v>2445</v>
      </c>
      <c r="DW145" s="10" t="s">
        <v>2446</v>
      </c>
      <c r="DX145" s="10" t="s">
        <v>2447</v>
      </c>
      <c r="DY145" s="10" t="s">
        <v>2448</v>
      </c>
      <c r="DZ145" s="10" t="s">
        <v>2449</v>
      </c>
      <c r="EA145" s="10" t="s">
        <v>2450</v>
      </c>
      <c r="EB145" s="10" t="s">
        <v>2451</v>
      </c>
      <c r="EC145" s="9" t="s">
        <v>1736</v>
      </c>
      <c r="ED145" s="10"/>
      <c r="EE145" s="5" t="s">
        <v>264</v>
      </c>
      <c r="EF145" s="10"/>
      <c r="EG145" s="10" t="s">
        <v>2452</v>
      </c>
      <c r="EH145" s="2" t="s">
        <v>264</v>
      </c>
      <c r="EI145" s="2" t="s">
        <v>458</v>
      </c>
    </row>
    <row r="146" spans="1:140" ht="12" customHeight="1" thickBot="1">
      <c r="A146" s="2">
        <v>251</v>
      </c>
      <c r="B146" s="20">
        <v>42895.983865740738</v>
      </c>
      <c r="C146" s="2">
        <v>100</v>
      </c>
      <c r="D146" s="2">
        <v>3311</v>
      </c>
      <c r="E146" s="2" t="b">
        <v>1</v>
      </c>
      <c r="F146" s="2" t="s">
        <v>261</v>
      </c>
      <c r="G146" s="2" t="s">
        <v>262</v>
      </c>
      <c r="H146" s="3">
        <f t="shared" si="12"/>
        <v>0</v>
      </c>
      <c r="I146" s="4">
        <f t="shared" si="13"/>
        <v>0</v>
      </c>
      <c r="J146" s="4">
        <f t="shared" si="13"/>
        <v>0</v>
      </c>
      <c r="K146" s="4" t="str">
        <f t="shared" si="14"/>
        <v/>
      </c>
      <c r="L146" s="4">
        <f t="shared" si="15"/>
        <v>0</v>
      </c>
      <c r="M146" s="5" t="s">
        <v>270</v>
      </c>
      <c r="N146" s="5" t="s">
        <v>264</v>
      </c>
      <c r="O146" s="5" t="s">
        <v>264</v>
      </c>
      <c r="P146" s="5" t="s">
        <v>267</v>
      </c>
      <c r="Q146" s="5"/>
      <c r="R146" s="6" t="s">
        <v>264</v>
      </c>
      <c r="S146" s="5" t="s">
        <v>268</v>
      </c>
      <c r="U146" s="6"/>
      <c r="V146" s="7"/>
      <c r="W146" s="5"/>
      <c r="X146" s="5" t="s">
        <v>272</v>
      </c>
      <c r="Y146" s="5" t="s">
        <v>273</v>
      </c>
      <c r="Z146" s="6">
        <v>44</v>
      </c>
      <c r="AA146" s="8">
        <f t="shared" si="16"/>
        <v>40</v>
      </c>
      <c r="AC146" s="6" t="s">
        <v>334</v>
      </c>
      <c r="AD146" s="6"/>
      <c r="AE146" s="9" t="s">
        <v>275</v>
      </c>
      <c r="AG146" s="6" t="s">
        <v>284</v>
      </c>
      <c r="AI146" s="5"/>
      <c r="AJ146" s="5" t="s">
        <v>268</v>
      </c>
      <c r="AL146" s="5" t="s">
        <v>264</v>
      </c>
      <c r="AM146" s="6">
        <v>2</v>
      </c>
      <c r="AN146" s="5" t="s">
        <v>264</v>
      </c>
      <c r="AO146" s="8" t="s">
        <v>2453</v>
      </c>
      <c r="AP146" s="6" t="s">
        <v>867</v>
      </c>
      <c r="AQ146" s="5"/>
      <c r="AR146" s="2" t="s">
        <v>264</v>
      </c>
      <c r="AV146" s="18"/>
      <c r="AW146" s="2" t="s">
        <v>264</v>
      </c>
      <c r="BC146" s="2" t="s">
        <v>2454</v>
      </c>
      <c r="BE146" s="5" t="s">
        <v>295</v>
      </c>
      <c r="BF146" s="5"/>
      <c r="BH146" s="5" t="s">
        <v>268</v>
      </c>
      <c r="BI146" s="5"/>
      <c r="BK146" s="10"/>
      <c r="BL146" s="5" t="s">
        <v>318</v>
      </c>
      <c r="BM146" s="10" t="s">
        <v>2455</v>
      </c>
      <c r="BN146" s="5" t="s">
        <v>372</v>
      </c>
      <c r="BO146" s="5" t="s">
        <v>264</v>
      </c>
      <c r="BP146" s="10"/>
      <c r="BQ146" s="5" t="s">
        <v>318</v>
      </c>
      <c r="BR146" s="5" t="s">
        <v>264</v>
      </c>
      <c r="BS146" s="10"/>
      <c r="BT146" s="5" t="s">
        <v>318</v>
      </c>
      <c r="BU146" s="5" t="s">
        <v>268</v>
      </c>
      <c r="BV146" s="10" t="s">
        <v>2456</v>
      </c>
      <c r="BW146" s="9" t="s">
        <v>419</v>
      </c>
      <c r="BX146" s="2" t="s">
        <v>2457</v>
      </c>
      <c r="BZ146" s="5" t="s">
        <v>379</v>
      </c>
      <c r="CA146" s="10" t="s">
        <v>2458</v>
      </c>
      <c r="CB146" s="2" t="s">
        <v>318</v>
      </c>
      <c r="CC146" s="10"/>
      <c r="CD146" s="5" t="s">
        <v>327</v>
      </c>
      <c r="CE146" s="10" t="s">
        <v>2459</v>
      </c>
      <c r="CF146" s="5" t="s">
        <v>309</v>
      </c>
      <c r="CG146" s="10" t="s">
        <v>2460</v>
      </c>
      <c r="CH146" s="5" t="s">
        <v>372</v>
      </c>
      <c r="CI146" s="10" t="s">
        <v>2461</v>
      </c>
      <c r="CJ146" s="10" t="s">
        <v>2462</v>
      </c>
      <c r="CK146" s="10" t="s">
        <v>2463</v>
      </c>
      <c r="CL146" s="2" t="s">
        <v>413</v>
      </c>
      <c r="CM146" s="5" t="s">
        <v>383</v>
      </c>
      <c r="CN146" s="5" t="s">
        <v>385</v>
      </c>
      <c r="CO146" s="5" t="s">
        <v>386</v>
      </c>
      <c r="CP146" s="5" t="s">
        <v>384</v>
      </c>
      <c r="CQ146" s="2" t="s">
        <v>385</v>
      </c>
      <c r="CR146" s="5" t="s">
        <v>264</v>
      </c>
      <c r="CS146" s="10" t="s">
        <v>2464</v>
      </c>
      <c r="CT146" s="5" t="s">
        <v>268</v>
      </c>
      <c r="CU146" s="5"/>
      <c r="CV146" s="5" t="s">
        <v>268</v>
      </c>
      <c r="CW146" s="5" t="s">
        <v>268</v>
      </c>
      <c r="CY146" s="10" t="s">
        <v>2465</v>
      </c>
      <c r="CZ146" s="10" t="s">
        <v>2466</v>
      </c>
      <c r="DA146" s="10" t="s">
        <v>2467</v>
      </c>
      <c r="DB146" s="10" t="s">
        <v>2468</v>
      </c>
      <c r="DC146" s="5" t="s">
        <v>388</v>
      </c>
      <c r="DD146" s="10" t="s">
        <v>2469</v>
      </c>
      <c r="DE146" s="10"/>
      <c r="DH146" s="5"/>
      <c r="DL146" s="10"/>
      <c r="DO146" s="10" t="s">
        <v>2470</v>
      </c>
      <c r="DP146" s="5" t="s">
        <v>268</v>
      </c>
      <c r="DQ146" s="10"/>
      <c r="DR146" s="5" t="s">
        <v>392</v>
      </c>
      <c r="DS146" s="10" t="s">
        <v>2471</v>
      </c>
      <c r="DT146" s="5" t="s">
        <v>268</v>
      </c>
      <c r="DU146" s="10"/>
      <c r="DV146" s="10" t="s">
        <v>2472</v>
      </c>
      <c r="DW146" s="10" t="s">
        <v>2473</v>
      </c>
      <c r="DX146" s="10" t="s">
        <v>2474</v>
      </c>
      <c r="DY146" s="10" t="s">
        <v>2475</v>
      </c>
      <c r="DZ146" s="10" t="s">
        <v>2476</v>
      </c>
      <c r="EA146" s="10"/>
      <c r="EB146" s="10"/>
      <c r="EC146" s="9" t="s">
        <v>2477</v>
      </c>
      <c r="ED146" s="10"/>
      <c r="EE146" s="5" t="s">
        <v>264</v>
      </c>
      <c r="EF146" s="10"/>
      <c r="EG146" s="10" t="s">
        <v>2478</v>
      </c>
      <c r="EH146" s="2" t="s">
        <v>264</v>
      </c>
      <c r="EI146" s="2" t="s">
        <v>458</v>
      </c>
    </row>
    <row r="147" spans="1:140" ht="12" customHeight="1" thickBot="1">
      <c r="A147" s="2">
        <v>252</v>
      </c>
      <c r="B147" s="20">
        <v>42804.626898148148</v>
      </c>
      <c r="C147" s="2">
        <v>100</v>
      </c>
      <c r="D147" s="2">
        <v>3314</v>
      </c>
      <c r="E147" s="2" t="b">
        <v>1</v>
      </c>
      <c r="F147" s="2" t="s">
        <v>261</v>
      </c>
      <c r="G147" s="2" t="s">
        <v>262</v>
      </c>
      <c r="H147" s="3" t="e">
        <f>COUNTIF(#REF!,1)</f>
        <v>#REF!</v>
      </c>
      <c r="I147" s="4">
        <f t="shared" si="13"/>
        <v>0</v>
      </c>
      <c r="J147" s="4">
        <f t="shared" si="13"/>
        <v>0</v>
      </c>
      <c r="K147" s="4" t="str">
        <f t="shared" si="14"/>
        <v/>
      </c>
      <c r="L147" s="4">
        <f t="shared" si="15"/>
        <v>0</v>
      </c>
      <c r="M147" s="5" t="s">
        <v>270</v>
      </c>
      <c r="N147" s="5" t="s">
        <v>264</v>
      </c>
      <c r="O147" s="5" t="s">
        <v>264</v>
      </c>
      <c r="P147" s="5" t="s">
        <v>267</v>
      </c>
      <c r="Q147" s="5"/>
      <c r="R147" s="6" t="s">
        <v>264</v>
      </c>
      <c r="S147" s="5" t="s">
        <v>268</v>
      </c>
      <c r="U147" s="6"/>
      <c r="V147" s="7"/>
      <c r="W147" s="5"/>
      <c r="X147" s="5" t="s">
        <v>272</v>
      </c>
      <c r="Y147" s="5" t="s">
        <v>273</v>
      </c>
      <c r="Z147" s="6">
        <v>42</v>
      </c>
      <c r="AA147" s="8">
        <f t="shared" si="16"/>
        <v>40</v>
      </c>
      <c r="AC147" s="6" t="s">
        <v>283</v>
      </c>
      <c r="AD147" s="6"/>
      <c r="AE147" s="9" t="s">
        <v>275</v>
      </c>
      <c r="AG147" s="6" t="s">
        <v>367</v>
      </c>
      <c r="AI147" s="5"/>
      <c r="AJ147" s="5" t="s">
        <v>268</v>
      </c>
      <c r="AL147" s="5" t="s">
        <v>268</v>
      </c>
      <c r="AM147" s="6">
        <v>1</v>
      </c>
      <c r="AN147" s="5" t="s">
        <v>264</v>
      </c>
      <c r="AO147" s="23" t="s">
        <v>2479</v>
      </c>
      <c r="AP147" s="6" t="s">
        <v>293</v>
      </c>
      <c r="AQ147" s="5"/>
      <c r="AR147" s="2" t="s">
        <v>264</v>
      </c>
      <c r="AV147" s="18"/>
      <c r="AW147" s="2" t="s">
        <v>264</v>
      </c>
      <c r="BC147" s="2" t="s">
        <v>294</v>
      </c>
      <c r="BE147" s="5" t="s">
        <v>430</v>
      </c>
      <c r="BF147" s="5"/>
      <c r="BH147" s="5" t="s">
        <v>317</v>
      </c>
      <c r="BI147" s="5" t="s">
        <v>413</v>
      </c>
      <c r="BJ147" s="2" t="s">
        <v>268</v>
      </c>
      <c r="BK147" s="10" t="s">
        <v>2480</v>
      </c>
      <c r="BL147" s="5" t="s">
        <v>318</v>
      </c>
      <c r="BM147" s="10" t="s">
        <v>2481</v>
      </c>
      <c r="BN147" s="5" t="s">
        <v>372</v>
      </c>
      <c r="BO147" s="5" t="s">
        <v>268</v>
      </c>
      <c r="BP147" s="10" t="s">
        <v>2482</v>
      </c>
      <c r="BQ147" s="5" t="s">
        <v>413</v>
      </c>
      <c r="BR147" s="5" t="s">
        <v>268</v>
      </c>
      <c r="BS147" s="10" t="s">
        <v>2483</v>
      </c>
      <c r="BT147" s="5" t="s">
        <v>359</v>
      </c>
      <c r="BU147" s="5"/>
      <c r="BV147" s="10"/>
      <c r="BW147" s="9" t="s">
        <v>419</v>
      </c>
      <c r="BX147" s="2" t="s">
        <v>2484</v>
      </c>
      <c r="BZ147" s="5" t="s">
        <v>308</v>
      </c>
      <c r="CA147" s="10" t="s">
        <v>2485</v>
      </c>
      <c r="CB147" s="2" t="s">
        <v>326</v>
      </c>
      <c r="CC147" s="10" t="s">
        <v>2486</v>
      </c>
      <c r="CD147" s="5" t="s">
        <v>310</v>
      </c>
      <c r="CE147" s="10" t="s">
        <v>2487</v>
      </c>
      <c r="CF147" s="5" t="s">
        <v>309</v>
      </c>
      <c r="CG147" s="10" t="s">
        <v>2488</v>
      </c>
      <c r="CH147" s="5" t="s">
        <v>318</v>
      </c>
      <c r="CI147" s="10"/>
      <c r="CJ147" s="10" t="s">
        <v>2489</v>
      </c>
      <c r="CK147" s="10" t="s">
        <v>2490</v>
      </c>
      <c r="CL147" s="2" t="s">
        <v>318</v>
      </c>
      <c r="CM147" s="5" t="s">
        <v>446</v>
      </c>
      <c r="CN147" s="5" t="s">
        <v>384</v>
      </c>
      <c r="CO147" s="5" t="s">
        <v>385</v>
      </c>
      <c r="CP147" s="5" t="s">
        <v>386</v>
      </c>
      <c r="CQ147" s="2" t="s">
        <v>386</v>
      </c>
      <c r="CR147" s="5" t="s">
        <v>264</v>
      </c>
      <c r="CS147" s="10" t="s">
        <v>2491</v>
      </c>
      <c r="CT147" s="5" t="s">
        <v>268</v>
      </c>
      <c r="CU147" s="5"/>
      <c r="CV147" s="5" t="s">
        <v>268</v>
      </c>
      <c r="CW147" s="5" t="s">
        <v>268</v>
      </c>
      <c r="CY147" s="10" t="s">
        <v>2492</v>
      </c>
      <c r="CZ147" s="10" t="s">
        <v>2493</v>
      </c>
      <c r="DA147" s="10" t="s">
        <v>2494</v>
      </c>
      <c r="DB147" s="10" t="s">
        <v>2495</v>
      </c>
      <c r="DC147" s="5" t="s">
        <v>464</v>
      </c>
      <c r="DD147" s="10"/>
      <c r="DE147" s="10" t="s">
        <v>2496</v>
      </c>
      <c r="DH147" s="5"/>
      <c r="DL147" s="10"/>
      <c r="DO147" s="10" t="s">
        <v>2497</v>
      </c>
      <c r="DP147" s="5" t="s">
        <v>268</v>
      </c>
      <c r="DQ147" s="10"/>
      <c r="DR147" s="5" t="s">
        <v>392</v>
      </c>
      <c r="DS147" s="10" t="s">
        <v>2498</v>
      </c>
      <c r="DT147" s="5" t="s">
        <v>268</v>
      </c>
      <c r="DU147" s="10"/>
      <c r="DV147" s="10" t="s">
        <v>2499</v>
      </c>
      <c r="DW147" s="10" t="s">
        <v>2500</v>
      </c>
      <c r="DX147" s="10" t="s">
        <v>2501</v>
      </c>
      <c r="DY147" s="10" t="s">
        <v>2502</v>
      </c>
      <c r="DZ147" s="10" t="s">
        <v>2503</v>
      </c>
      <c r="EA147" s="10" t="s">
        <v>2504</v>
      </c>
      <c r="EB147" s="10" t="s">
        <v>2505</v>
      </c>
      <c r="EC147" s="9" t="s">
        <v>2506</v>
      </c>
      <c r="ED147" s="10"/>
      <c r="EE147" s="5" t="s">
        <v>264</v>
      </c>
      <c r="EF147" s="10"/>
      <c r="EG147" s="10" t="s">
        <v>2507</v>
      </c>
      <c r="EH147" s="2" t="s">
        <v>264</v>
      </c>
      <c r="EI147" s="2" t="s">
        <v>458</v>
      </c>
    </row>
    <row r="148" spans="1:140" ht="12" customHeight="1" thickBot="1">
      <c r="A148" s="2">
        <v>253</v>
      </c>
      <c r="B148" s="20">
        <v>42868.389606481483</v>
      </c>
      <c r="C148" s="2">
        <v>58</v>
      </c>
      <c r="D148" s="2">
        <v>3472</v>
      </c>
      <c r="E148" s="2" t="b">
        <v>0</v>
      </c>
      <c r="F148" s="2" t="s">
        <v>261</v>
      </c>
      <c r="G148" s="2" t="s">
        <v>262</v>
      </c>
      <c r="H148" s="3">
        <f t="shared" ref="H148:H188" si="17">IF(M148="Yes, currently",0,IF(M148="Yes, in the past",0,IF(M148="NO",1,"")))</f>
        <v>0</v>
      </c>
      <c r="I148" s="4">
        <f t="shared" si="13"/>
        <v>0</v>
      </c>
      <c r="J148" s="4">
        <f t="shared" si="13"/>
        <v>0</v>
      </c>
      <c r="K148" s="4" t="str">
        <f t="shared" si="14"/>
        <v/>
      </c>
      <c r="L148" s="4">
        <f t="shared" si="15"/>
        <v>0</v>
      </c>
      <c r="M148" s="5" t="s">
        <v>263</v>
      </c>
      <c r="N148" s="5" t="s">
        <v>264</v>
      </c>
      <c r="O148" s="5" t="s">
        <v>264</v>
      </c>
      <c r="P148" s="5" t="s">
        <v>267</v>
      </c>
      <c r="Q148" s="5"/>
      <c r="R148" s="6" t="s">
        <v>264</v>
      </c>
      <c r="S148" s="5" t="s">
        <v>264</v>
      </c>
      <c r="T148" s="2" t="s">
        <v>286</v>
      </c>
      <c r="U148" s="6"/>
      <c r="V148" s="7"/>
      <c r="W148" s="5" t="s">
        <v>333</v>
      </c>
      <c r="X148" s="5" t="s">
        <v>272</v>
      </c>
      <c r="Y148" s="5" t="s">
        <v>273</v>
      </c>
      <c r="Z148" s="6">
        <v>37</v>
      </c>
      <c r="AA148" s="8">
        <f t="shared" si="16"/>
        <v>30</v>
      </c>
      <c r="AB148" s="2">
        <v>36</v>
      </c>
      <c r="AC148" s="6" t="s">
        <v>274</v>
      </c>
      <c r="AD148" s="6" t="s">
        <v>274</v>
      </c>
      <c r="AE148" s="9" t="s">
        <v>275</v>
      </c>
      <c r="AG148" s="6" t="s">
        <v>284</v>
      </c>
      <c r="AI148" s="5"/>
      <c r="AJ148" s="5" t="s">
        <v>268</v>
      </c>
      <c r="AL148" s="5" t="s">
        <v>264</v>
      </c>
      <c r="AM148" s="6">
        <v>2</v>
      </c>
      <c r="AN148" s="5" t="s">
        <v>264</v>
      </c>
      <c r="AO148" s="8" t="s">
        <v>2508</v>
      </c>
      <c r="AP148" s="6" t="s">
        <v>293</v>
      </c>
      <c r="AQ148" s="5" t="s">
        <v>411</v>
      </c>
      <c r="AR148" s="2" t="s">
        <v>264</v>
      </c>
      <c r="AV148" s="18"/>
      <c r="AW148" s="2" t="s">
        <v>268</v>
      </c>
      <c r="AX148" s="2">
        <v>2016</v>
      </c>
      <c r="AY148" s="2">
        <v>3</v>
      </c>
      <c r="AZ148" s="2" t="s">
        <v>2509</v>
      </c>
      <c r="BA148" s="2" t="s">
        <v>315</v>
      </c>
      <c r="BC148" s="2" t="s">
        <v>2510</v>
      </c>
      <c r="BD148" s="2" t="s">
        <v>2511</v>
      </c>
      <c r="BE148" s="5" t="s">
        <v>295</v>
      </c>
      <c r="BF148" s="5" t="s">
        <v>268</v>
      </c>
      <c r="BH148" s="5" t="s">
        <v>268</v>
      </c>
      <c r="BI148" s="5"/>
      <c r="BK148" s="10"/>
      <c r="BL148" s="5" t="s">
        <v>296</v>
      </c>
      <c r="BM148" s="27" t="s">
        <v>2512</v>
      </c>
      <c r="BN148" s="5" t="s">
        <v>296</v>
      </c>
      <c r="BO148" s="5" t="s">
        <v>268</v>
      </c>
      <c r="BP148" s="10" t="s">
        <v>2513</v>
      </c>
      <c r="BQ148" s="5" t="s">
        <v>372</v>
      </c>
      <c r="BR148" s="5" t="s">
        <v>268</v>
      </c>
      <c r="BS148" s="27" t="s">
        <v>2514</v>
      </c>
      <c r="BT148" s="5" t="s">
        <v>353</v>
      </c>
      <c r="BU148" s="5" t="s">
        <v>268</v>
      </c>
      <c r="BV148" s="27" t="s">
        <v>2515</v>
      </c>
      <c r="BW148" s="9" t="s">
        <v>425</v>
      </c>
      <c r="BZ148" s="5" t="s">
        <v>379</v>
      </c>
      <c r="CA148" s="10" t="s">
        <v>2516</v>
      </c>
      <c r="CB148" s="2" t="s">
        <v>326</v>
      </c>
      <c r="CC148" s="27" t="s">
        <v>2517</v>
      </c>
      <c r="CD148" s="5" t="s">
        <v>327</v>
      </c>
      <c r="CE148" s="27" t="s">
        <v>2518</v>
      </c>
      <c r="CF148" s="5" t="s">
        <v>309</v>
      </c>
      <c r="CG148" s="10" t="s">
        <v>2519</v>
      </c>
      <c r="CH148" s="5" t="s">
        <v>372</v>
      </c>
      <c r="CI148" s="10" t="s">
        <v>2520</v>
      </c>
      <c r="CJ148" s="10"/>
      <c r="CK148" s="10"/>
      <c r="CM148" s="5"/>
      <c r="CN148" s="5"/>
      <c r="CO148" s="5"/>
      <c r="CP148" s="5"/>
      <c r="CR148" s="5"/>
      <c r="CS148" s="10"/>
      <c r="CT148" s="5"/>
      <c r="CU148" s="5"/>
      <c r="CV148" s="5"/>
      <c r="CW148" s="5"/>
      <c r="CY148" s="10"/>
      <c r="CZ148" s="10"/>
      <c r="DA148" s="10"/>
      <c r="DB148" s="10"/>
      <c r="DC148" s="5"/>
      <c r="DD148" s="10"/>
      <c r="DE148" s="10"/>
      <c r="DH148" s="5"/>
      <c r="DL148" s="10"/>
      <c r="DO148" s="10"/>
      <c r="DP148" s="5"/>
      <c r="DQ148" s="10"/>
      <c r="DR148" s="5"/>
      <c r="DS148" s="10"/>
      <c r="DT148" s="5"/>
      <c r="DU148" s="10"/>
      <c r="DV148" s="10"/>
      <c r="DW148" s="10"/>
      <c r="DX148" s="10"/>
      <c r="DY148" s="10"/>
      <c r="DZ148" s="10"/>
      <c r="EA148" s="10"/>
      <c r="EB148" s="10"/>
      <c r="EC148" s="9"/>
      <c r="ED148" s="10"/>
      <c r="EE148" s="5"/>
      <c r="EF148" s="10"/>
      <c r="EG148" s="10"/>
    </row>
    <row r="149" spans="1:140" ht="12" customHeight="1" thickBot="1">
      <c r="A149" s="2">
        <v>254</v>
      </c>
      <c r="B149" s="20">
        <v>42804.502708333333</v>
      </c>
      <c r="C149" s="2">
        <v>99</v>
      </c>
      <c r="D149" s="2">
        <v>3543</v>
      </c>
      <c r="E149" s="2" t="b">
        <v>0</v>
      </c>
      <c r="F149" s="2" t="s">
        <v>261</v>
      </c>
      <c r="G149" s="2" t="s">
        <v>262</v>
      </c>
      <c r="H149" s="3">
        <f t="shared" si="17"/>
        <v>0</v>
      </c>
      <c r="I149" s="4">
        <f t="shared" si="13"/>
        <v>0</v>
      </c>
      <c r="J149" s="4">
        <f t="shared" si="13"/>
        <v>0</v>
      </c>
      <c r="K149" s="4" t="str">
        <f t="shared" si="14"/>
        <v/>
      </c>
      <c r="L149" s="4">
        <f t="shared" si="15"/>
        <v>0</v>
      </c>
      <c r="M149" s="5" t="s">
        <v>263</v>
      </c>
      <c r="N149" s="5" t="s">
        <v>264</v>
      </c>
      <c r="O149" s="5" t="s">
        <v>264</v>
      </c>
      <c r="P149" s="5" t="s">
        <v>271</v>
      </c>
      <c r="Q149" s="5" t="s">
        <v>2521</v>
      </c>
      <c r="R149" s="6" t="s">
        <v>268</v>
      </c>
      <c r="S149" s="5" t="s">
        <v>268</v>
      </c>
      <c r="U149" s="6"/>
      <c r="V149" s="7"/>
      <c r="W149" s="5"/>
      <c r="X149" s="5" t="s">
        <v>269</v>
      </c>
      <c r="Y149" s="5" t="s">
        <v>297</v>
      </c>
      <c r="Z149" s="6">
        <v>30</v>
      </c>
      <c r="AA149" s="8">
        <f t="shared" si="16"/>
        <v>30</v>
      </c>
      <c r="AB149" s="2" t="s">
        <v>2522</v>
      </c>
      <c r="AC149" s="6" t="s">
        <v>274</v>
      </c>
      <c r="AD149" s="6" t="s">
        <v>291</v>
      </c>
      <c r="AE149" s="9" t="s">
        <v>275</v>
      </c>
      <c r="AG149" s="6" t="s">
        <v>276</v>
      </c>
      <c r="AI149" s="5"/>
      <c r="AJ149" s="5"/>
      <c r="AL149" s="5"/>
      <c r="AM149" s="6">
        <v>4</v>
      </c>
      <c r="AN149" s="5" t="s">
        <v>268</v>
      </c>
      <c r="AO149" s="8"/>
      <c r="AP149" s="6" t="s">
        <v>405</v>
      </c>
      <c r="AQ149" s="5" t="s">
        <v>303</v>
      </c>
      <c r="AR149" s="2" t="s">
        <v>278</v>
      </c>
      <c r="AS149" s="2" t="s">
        <v>2523</v>
      </c>
      <c r="AU149" s="2" t="s">
        <v>2524</v>
      </c>
      <c r="AV149" s="21">
        <v>120</v>
      </c>
      <c r="AW149" s="2" t="s">
        <v>268</v>
      </c>
      <c r="AX149" s="2">
        <v>2012</v>
      </c>
      <c r="AY149" s="2">
        <v>20</v>
      </c>
      <c r="AZ149" s="2" t="s">
        <v>2525</v>
      </c>
      <c r="BA149" s="2" t="s">
        <v>345</v>
      </c>
      <c r="BC149" s="2" t="s">
        <v>294</v>
      </c>
      <c r="BE149" s="5" t="s">
        <v>295</v>
      </c>
      <c r="BF149" s="5" t="s">
        <v>268</v>
      </c>
      <c r="BH149" s="5" t="s">
        <v>268</v>
      </c>
      <c r="BI149" s="5"/>
      <c r="BK149" s="10"/>
      <c r="BL149" s="5" t="s">
        <v>318</v>
      </c>
      <c r="BM149" s="10" t="s">
        <v>2526</v>
      </c>
      <c r="BN149" s="5" t="s">
        <v>318</v>
      </c>
      <c r="BO149" s="5" t="s">
        <v>268</v>
      </c>
      <c r="BP149" s="10" t="s">
        <v>2527</v>
      </c>
      <c r="BQ149" s="5"/>
      <c r="BR149" s="5"/>
      <c r="BS149" s="10"/>
      <c r="BT149" s="5" t="s">
        <v>353</v>
      </c>
      <c r="BU149" s="5" t="s">
        <v>268</v>
      </c>
      <c r="BV149" s="10" t="s">
        <v>2528</v>
      </c>
      <c r="BW149" s="9" t="s">
        <v>419</v>
      </c>
      <c r="BX149" s="2" t="s">
        <v>2529</v>
      </c>
      <c r="BZ149" s="5" t="s">
        <v>379</v>
      </c>
      <c r="CA149" s="10" t="s">
        <v>2530</v>
      </c>
      <c r="CB149" s="2" t="s">
        <v>318</v>
      </c>
      <c r="CC149" s="10"/>
      <c r="CD149" s="5" t="s">
        <v>327</v>
      </c>
      <c r="CE149" s="10" t="s">
        <v>2531</v>
      </c>
      <c r="CF149" s="5" t="s">
        <v>318</v>
      </c>
      <c r="CG149" s="10"/>
      <c r="CH149" s="5" t="s">
        <v>318</v>
      </c>
      <c r="CI149" s="10"/>
      <c r="CJ149" s="10" t="s">
        <v>2532</v>
      </c>
      <c r="CK149" s="10" t="s">
        <v>2533</v>
      </c>
      <c r="CL149" s="2" t="s">
        <v>318</v>
      </c>
      <c r="CM149" s="5" t="s">
        <v>383</v>
      </c>
      <c r="CN149" s="5" t="s">
        <v>384</v>
      </c>
      <c r="CO149" s="5" t="s">
        <v>384</v>
      </c>
      <c r="CP149" s="5" t="s">
        <v>384</v>
      </c>
      <c r="CQ149" s="2" t="s">
        <v>386</v>
      </c>
      <c r="CR149" s="5" t="s">
        <v>264</v>
      </c>
      <c r="CS149" s="10" t="s">
        <v>2534</v>
      </c>
      <c r="CT149" s="5" t="s">
        <v>268</v>
      </c>
      <c r="CU149" s="5"/>
      <c r="CV149" s="5" t="s">
        <v>268</v>
      </c>
      <c r="CW149" s="5" t="s">
        <v>268</v>
      </c>
      <c r="CY149" s="27" t="s">
        <v>2535</v>
      </c>
      <c r="CZ149" s="27" t="s">
        <v>2536</v>
      </c>
      <c r="DA149" s="10"/>
      <c r="DB149" s="10" t="s">
        <v>2537</v>
      </c>
      <c r="DC149" s="5" t="s">
        <v>464</v>
      </c>
      <c r="DD149" s="10"/>
      <c r="DE149" s="10" t="s">
        <v>2538</v>
      </c>
      <c r="DH149" s="5"/>
      <c r="DL149" s="10"/>
      <c r="DO149" s="10" t="s">
        <v>2539</v>
      </c>
      <c r="DP149" s="5" t="s">
        <v>268</v>
      </c>
      <c r="DQ149" s="10"/>
      <c r="DR149" s="5" t="s">
        <v>268</v>
      </c>
      <c r="DS149" s="10"/>
      <c r="DT149" s="5" t="s">
        <v>268</v>
      </c>
      <c r="DU149" s="10"/>
      <c r="DV149" s="10" t="s">
        <v>2540</v>
      </c>
      <c r="DW149" s="10" t="s">
        <v>2541</v>
      </c>
      <c r="DX149" s="10" t="s">
        <v>2542</v>
      </c>
      <c r="DY149" s="27" t="s">
        <v>2543</v>
      </c>
      <c r="DZ149" s="10" t="s">
        <v>2544</v>
      </c>
      <c r="EA149" s="10" t="s">
        <v>2545</v>
      </c>
      <c r="EB149" s="10" t="s">
        <v>2546</v>
      </c>
      <c r="EC149" s="9" t="s">
        <v>2547</v>
      </c>
      <c r="ED149" s="10"/>
      <c r="EE149" s="5" t="s">
        <v>264</v>
      </c>
      <c r="EF149" s="10"/>
      <c r="EG149" s="10" t="s">
        <v>2548</v>
      </c>
      <c r="EH149" s="2" t="s">
        <v>264</v>
      </c>
    </row>
    <row r="150" spans="1:140" ht="12" customHeight="1" thickBot="1">
      <c r="A150" s="2">
        <v>255</v>
      </c>
      <c r="B150" s="20">
        <v>42601.68959490741</v>
      </c>
      <c r="C150" s="2">
        <v>100</v>
      </c>
      <c r="D150" s="2">
        <v>3764</v>
      </c>
      <c r="E150" s="2" t="b">
        <v>1</v>
      </c>
      <c r="F150" s="2" t="s">
        <v>261</v>
      </c>
      <c r="G150" s="2" t="s">
        <v>262</v>
      </c>
      <c r="H150" s="3">
        <f t="shared" si="17"/>
        <v>0</v>
      </c>
      <c r="I150" s="4">
        <f t="shared" si="13"/>
        <v>0</v>
      </c>
      <c r="J150" s="4">
        <f t="shared" si="13"/>
        <v>0</v>
      </c>
      <c r="K150" s="4" t="str">
        <f t="shared" si="14"/>
        <v/>
      </c>
      <c r="L150" s="4">
        <f t="shared" si="15"/>
        <v>0</v>
      </c>
      <c r="M150" s="5" t="s">
        <v>270</v>
      </c>
      <c r="N150" s="5" t="s">
        <v>264</v>
      </c>
      <c r="O150" s="5" t="s">
        <v>264</v>
      </c>
      <c r="P150" s="5" t="s">
        <v>267</v>
      </c>
      <c r="Q150" s="5"/>
      <c r="R150" s="6" t="s">
        <v>264</v>
      </c>
      <c r="S150" s="5" t="s">
        <v>268</v>
      </c>
      <c r="U150" s="6"/>
      <c r="V150" s="7"/>
      <c r="W150" s="5"/>
      <c r="X150" s="5" t="s">
        <v>361</v>
      </c>
      <c r="Y150" s="5" t="s">
        <v>273</v>
      </c>
      <c r="Z150" s="6">
        <v>27</v>
      </c>
      <c r="AA150" s="8">
        <f t="shared" si="16"/>
        <v>20</v>
      </c>
      <c r="AC150" s="6" t="s">
        <v>274</v>
      </c>
      <c r="AD150" s="6"/>
      <c r="AE150" s="9" t="s">
        <v>275</v>
      </c>
      <c r="AG150" s="6" t="s">
        <v>284</v>
      </c>
      <c r="AI150" s="5"/>
      <c r="AJ150" s="5" t="s">
        <v>268</v>
      </c>
      <c r="AL150" s="5" t="s">
        <v>264</v>
      </c>
      <c r="AM150" s="6">
        <v>2</v>
      </c>
      <c r="AN150" s="5" t="s">
        <v>264</v>
      </c>
      <c r="AO150" s="23" t="s">
        <v>2549</v>
      </c>
      <c r="AP150" s="6" t="s">
        <v>303</v>
      </c>
      <c r="AQ150" s="5"/>
      <c r="AR150" s="2" t="s">
        <v>264</v>
      </c>
      <c r="AV150" s="18"/>
      <c r="AW150" s="2" t="s">
        <v>264</v>
      </c>
      <c r="BC150" s="2" t="s">
        <v>294</v>
      </c>
      <c r="BE150" s="5" t="s">
        <v>295</v>
      </c>
      <c r="BF150" s="5"/>
      <c r="BH150" s="5" t="s">
        <v>268</v>
      </c>
      <c r="BI150" s="5"/>
      <c r="BK150" s="10"/>
      <c r="BL150" s="5" t="s">
        <v>318</v>
      </c>
      <c r="BM150" s="10" t="s">
        <v>2550</v>
      </c>
      <c r="BN150" s="5" t="s">
        <v>318</v>
      </c>
      <c r="BO150" s="5" t="s">
        <v>268</v>
      </c>
      <c r="BP150" s="10" t="s">
        <v>2551</v>
      </c>
      <c r="BQ150" s="5" t="s">
        <v>318</v>
      </c>
      <c r="BR150" s="5" t="s">
        <v>268</v>
      </c>
      <c r="BS150" s="10" t="s">
        <v>2552</v>
      </c>
      <c r="BT150" s="5" t="s">
        <v>318</v>
      </c>
      <c r="BU150" s="5" t="s">
        <v>268</v>
      </c>
      <c r="BV150" s="10" t="s">
        <v>2553</v>
      </c>
      <c r="BW150" s="9" t="s">
        <v>377</v>
      </c>
      <c r="BX150" s="2" t="s">
        <v>2554</v>
      </c>
      <c r="BZ150" s="5" t="s">
        <v>379</v>
      </c>
      <c r="CA150" s="10" t="s">
        <v>2555</v>
      </c>
      <c r="CB150" s="2" t="s">
        <v>318</v>
      </c>
      <c r="CC150" s="10"/>
      <c r="CD150" s="5" t="s">
        <v>327</v>
      </c>
      <c r="CE150" s="10" t="s">
        <v>2556</v>
      </c>
      <c r="CF150" s="5" t="s">
        <v>309</v>
      </c>
      <c r="CG150" s="10" t="s">
        <v>2557</v>
      </c>
      <c r="CH150" s="5" t="s">
        <v>318</v>
      </c>
      <c r="CI150" s="10"/>
      <c r="CJ150" s="10" t="s">
        <v>2225</v>
      </c>
      <c r="CK150" s="10" t="s">
        <v>2558</v>
      </c>
      <c r="CL150" s="2" t="s">
        <v>353</v>
      </c>
      <c r="CM150" s="5" t="s">
        <v>383</v>
      </c>
      <c r="CN150" s="5" t="s">
        <v>385</v>
      </c>
      <c r="CO150" s="5" t="s">
        <v>386</v>
      </c>
      <c r="CP150" s="5" t="s">
        <v>384</v>
      </c>
      <c r="CQ150" s="2" t="s">
        <v>522</v>
      </c>
      <c r="CR150" s="5" t="s">
        <v>264</v>
      </c>
      <c r="CS150" s="10" t="s">
        <v>2559</v>
      </c>
      <c r="CT150" s="5" t="s">
        <v>268</v>
      </c>
      <c r="CU150" s="5"/>
      <c r="CV150" s="5" t="s">
        <v>268</v>
      </c>
      <c r="CW150" s="5" t="s">
        <v>268</v>
      </c>
      <c r="CY150" s="10" t="s">
        <v>2560</v>
      </c>
      <c r="CZ150" s="10" t="s">
        <v>2561</v>
      </c>
      <c r="DA150" s="10" t="s">
        <v>2562</v>
      </c>
      <c r="DB150" s="10" t="s">
        <v>2563</v>
      </c>
      <c r="DC150" s="5" t="s">
        <v>388</v>
      </c>
      <c r="DD150" s="10" t="s">
        <v>2564</v>
      </c>
      <c r="DE150" s="10"/>
      <c r="DH150" s="5"/>
      <c r="DL150" s="10"/>
      <c r="DO150" s="10" t="s">
        <v>2565</v>
      </c>
      <c r="DP150" s="5" t="s">
        <v>264</v>
      </c>
      <c r="DQ150" s="10" t="s">
        <v>2566</v>
      </c>
      <c r="DR150" s="5" t="s">
        <v>392</v>
      </c>
      <c r="DS150" s="10" t="s">
        <v>2567</v>
      </c>
      <c r="DT150" s="5" t="s">
        <v>268</v>
      </c>
      <c r="DU150" s="10"/>
      <c r="DV150" s="10" t="s">
        <v>2568</v>
      </c>
      <c r="DW150" s="10" t="s">
        <v>2569</v>
      </c>
      <c r="DX150" s="10" t="s">
        <v>2570</v>
      </c>
      <c r="DY150" s="10" t="s">
        <v>2571</v>
      </c>
      <c r="DZ150" s="10" t="s">
        <v>2572</v>
      </c>
      <c r="EA150" s="10" t="s">
        <v>2573</v>
      </c>
      <c r="EB150" s="10" t="s">
        <v>2574</v>
      </c>
      <c r="EC150" s="9" t="s">
        <v>2575</v>
      </c>
      <c r="ED150" s="10" t="s">
        <v>2576</v>
      </c>
      <c r="EE150" s="5" t="s">
        <v>264</v>
      </c>
      <c r="EF150" s="10"/>
      <c r="EG150" s="10"/>
      <c r="EH150" s="2" t="s">
        <v>264</v>
      </c>
      <c r="EI150" s="2" t="s">
        <v>1570</v>
      </c>
    </row>
    <row r="151" spans="1:140" ht="12" customHeight="1" thickBot="1">
      <c r="A151" s="2">
        <v>256</v>
      </c>
      <c r="B151" s="20">
        <v>42601.523726851854</v>
      </c>
      <c r="C151" s="2">
        <v>100</v>
      </c>
      <c r="D151" s="2">
        <v>3902</v>
      </c>
      <c r="E151" s="2" t="b">
        <v>1</v>
      </c>
      <c r="F151" s="2" t="s">
        <v>261</v>
      </c>
      <c r="G151" s="2" t="s">
        <v>262</v>
      </c>
      <c r="H151" s="3">
        <f t="shared" si="17"/>
        <v>0</v>
      </c>
      <c r="I151" s="4">
        <f t="shared" si="13"/>
        <v>0</v>
      </c>
      <c r="J151" s="4">
        <f t="shared" si="13"/>
        <v>0</v>
      </c>
      <c r="K151" s="4" t="str">
        <f t="shared" si="14"/>
        <v/>
      </c>
      <c r="L151" s="4">
        <f t="shared" si="15"/>
        <v>0</v>
      </c>
      <c r="M151" s="5" t="s">
        <v>263</v>
      </c>
      <c r="N151" s="5" t="s">
        <v>264</v>
      </c>
      <c r="O151" s="5" t="s">
        <v>264</v>
      </c>
      <c r="P151" s="5" t="s">
        <v>267</v>
      </c>
      <c r="Q151" s="5"/>
      <c r="R151" s="6" t="s">
        <v>264</v>
      </c>
      <c r="S151" s="5" t="s">
        <v>264</v>
      </c>
      <c r="T151" s="2" t="s">
        <v>266</v>
      </c>
      <c r="U151" s="6">
        <v>2006</v>
      </c>
      <c r="V151" s="7"/>
      <c r="W151" s="5" t="s">
        <v>2577</v>
      </c>
      <c r="X151" s="5" t="s">
        <v>272</v>
      </c>
      <c r="Y151" s="5" t="s">
        <v>273</v>
      </c>
      <c r="Z151" s="6">
        <v>44</v>
      </c>
      <c r="AA151" s="8">
        <f t="shared" si="16"/>
        <v>40</v>
      </c>
      <c r="AB151" s="2">
        <v>35</v>
      </c>
      <c r="AC151" s="6" t="s">
        <v>291</v>
      </c>
      <c r="AD151" s="6" t="s">
        <v>291</v>
      </c>
      <c r="AE151" s="9" t="s">
        <v>335</v>
      </c>
      <c r="AG151" s="6" t="s">
        <v>367</v>
      </c>
      <c r="AI151" s="5"/>
      <c r="AJ151" s="5" t="s">
        <v>268</v>
      </c>
      <c r="AL151" s="5" t="s">
        <v>268</v>
      </c>
      <c r="AM151" s="6">
        <v>1</v>
      </c>
      <c r="AN151" s="5" t="s">
        <v>264</v>
      </c>
      <c r="AO151" s="8" t="s">
        <v>2578</v>
      </c>
      <c r="AP151" s="6" t="s">
        <v>313</v>
      </c>
      <c r="AQ151" s="5" t="s">
        <v>313</v>
      </c>
      <c r="AR151" s="2" t="s">
        <v>264</v>
      </c>
      <c r="AV151" s="18"/>
      <c r="AW151" s="2" t="s">
        <v>268</v>
      </c>
      <c r="AX151" s="2">
        <v>2007</v>
      </c>
      <c r="AY151" s="2">
        <v>13</v>
      </c>
      <c r="AZ151" s="2" t="s">
        <v>2579</v>
      </c>
      <c r="BA151" s="2" t="s">
        <v>345</v>
      </c>
      <c r="BC151" s="2" t="s">
        <v>2580</v>
      </c>
      <c r="BE151" s="5" t="s">
        <v>295</v>
      </c>
      <c r="BF151" s="5" t="s">
        <v>264</v>
      </c>
      <c r="BG151" s="2" t="s">
        <v>295</v>
      </c>
      <c r="BH151" s="5" t="s">
        <v>268</v>
      </c>
      <c r="BI151" s="5"/>
      <c r="BK151" s="10"/>
      <c r="BL151" s="5" t="s">
        <v>318</v>
      </c>
      <c r="BM151" s="10" t="s">
        <v>2581</v>
      </c>
      <c r="BN151" s="5" t="s">
        <v>296</v>
      </c>
      <c r="BO151" s="5" t="s">
        <v>268</v>
      </c>
      <c r="BP151" s="27" t="s">
        <v>2582</v>
      </c>
      <c r="BQ151" s="5" t="s">
        <v>296</v>
      </c>
      <c r="BR151" s="5" t="s">
        <v>268</v>
      </c>
      <c r="BS151" s="10" t="s">
        <v>2583</v>
      </c>
      <c r="BT151" s="5" t="s">
        <v>318</v>
      </c>
      <c r="BU151" s="5" t="s">
        <v>268</v>
      </c>
      <c r="BV151" s="10" t="s">
        <v>2584</v>
      </c>
      <c r="BW151" s="9" t="s">
        <v>439</v>
      </c>
      <c r="BZ151" s="5" t="s">
        <v>379</v>
      </c>
      <c r="CA151" s="10" t="s">
        <v>2585</v>
      </c>
      <c r="CB151" s="2" t="s">
        <v>318</v>
      </c>
      <c r="CC151" s="10"/>
      <c r="CD151" s="5" t="s">
        <v>327</v>
      </c>
      <c r="CE151" s="10" t="s">
        <v>2586</v>
      </c>
      <c r="CF151" s="5" t="s">
        <v>318</v>
      </c>
      <c r="CG151" s="10"/>
      <c r="CH151" s="5" t="s">
        <v>318</v>
      </c>
      <c r="CI151" s="10"/>
      <c r="CJ151" s="10" t="s">
        <v>2587</v>
      </c>
      <c r="CK151" s="27" t="s">
        <v>2588</v>
      </c>
      <c r="CL151" s="2" t="s">
        <v>353</v>
      </c>
      <c r="CM151" s="5" t="s">
        <v>383</v>
      </c>
      <c r="CN151" s="5" t="s">
        <v>426</v>
      </c>
      <c r="CO151" s="5" t="s">
        <v>426</v>
      </c>
      <c r="CP151" s="5" t="s">
        <v>384</v>
      </c>
      <c r="CQ151" s="2" t="s">
        <v>384</v>
      </c>
      <c r="CR151" s="5" t="s">
        <v>264</v>
      </c>
      <c r="CS151" s="27" t="s">
        <v>2589</v>
      </c>
      <c r="CT151" s="5" t="s">
        <v>268</v>
      </c>
      <c r="CU151" s="5"/>
      <c r="CV151" s="5" t="s">
        <v>268</v>
      </c>
      <c r="CW151" s="5" t="s">
        <v>268</v>
      </c>
      <c r="CY151" s="27" t="s">
        <v>2590</v>
      </c>
      <c r="CZ151" s="27" t="s">
        <v>2591</v>
      </c>
      <c r="DA151" s="10" t="s">
        <v>2592</v>
      </c>
      <c r="DB151" s="10" t="s">
        <v>2593</v>
      </c>
      <c r="DC151" s="5" t="s">
        <v>464</v>
      </c>
      <c r="DD151" s="10"/>
      <c r="DE151" s="10" t="s">
        <v>2594</v>
      </c>
      <c r="DF151" s="2" t="s">
        <v>594</v>
      </c>
      <c r="DH151" s="5" t="s">
        <v>268</v>
      </c>
      <c r="DI151" s="2" t="s">
        <v>540</v>
      </c>
      <c r="DJ151" s="2" t="s">
        <v>268</v>
      </c>
      <c r="DK151" s="2" t="s">
        <v>2595</v>
      </c>
      <c r="DL151" s="10" t="s">
        <v>2596</v>
      </c>
      <c r="DM151" s="2" t="s">
        <v>595</v>
      </c>
      <c r="DO151" s="10" t="s">
        <v>2597</v>
      </c>
      <c r="DP151" s="5" t="s">
        <v>268</v>
      </c>
      <c r="DQ151" s="10"/>
      <c r="DR151" s="5" t="s">
        <v>388</v>
      </c>
      <c r="DS151" s="10" t="s">
        <v>2598</v>
      </c>
      <c r="DT151" s="5" t="s">
        <v>268</v>
      </c>
      <c r="DU151" s="10"/>
      <c r="DV151" s="10" t="s">
        <v>2599</v>
      </c>
      <c r="DW151" s="10" t="s">
        <v>2600</v>
      </c>
      <c r="DX151" s="27" t="s">
        <v>2601</v>
      </c>
      <c r="DY151" s="27" t="s">
        <v>2602</v>
      </c>
      <c r="DZ151" s="10" t="s">
        <v>2603</v>
      </c>
      <c r="EA151" s="10" t="s">
        <v>2604</v>
      </c>
      <c r="EB151" s="10" t="s">
        <v>2605</v>
      </c>
      <c r="EC151" s="9" t="s">
        <v>2606</v>
      </c>
      <c r="ED151" s="10"/>
      <c r="EE151" s="5" t="s">
        <v>264</v>
      </c>
      <c r="EF151" s="10"/>
      <c r="EG151" s="10" t="s">
        <v>2607</v>
      </c>
      <c r="EH151" s="2" t="s">
        <v>264</v>
      </c>
      <c r="EI151" s="2" t="s">
        <v>1570</v>
      </c>
    </row>
    <row r="152" spans="1:140" ht="12" customHeight="1" thickBot="1">
      <c r="A152" s="2">
        <v>257</v>
      </c>
      <c r="B152" s="20">
        <v>42751.455023148148</v>
      </c>
      <c r="C152" s="2">
        <v>99</v>
      </c>
      <c r="D152" s="2">
        <v>3913</v>
      </c>
      <c r="E152" s="2" t="b">
        <v>0</v>
      </c>
      <c r="F152" s="2" t="s">
        <v>261</v>
      </c>
      <c r="G152" s="2" t="s">
        <v>262</v>
      </c>
      <c r="H152" s="3">
        <f t="shared" si="17"/>
        <v>0</v>
      </c>
      <c r="I152" s="4">
        <f t="shared" si="13"/>
        <v>0</v>
      </c>
      <c r="J152" s="4">
        <f t="shared" si="13"/>
        <v>0</v>
      </c>
      <c r="K152" s="4" t="str">
        <f t="shared" si="14"/>
        <v/>
      </c>
      <c r="L152" s="4">
        <f t="shared" si="15"/>
        <v>0</v>
      </c>
      <c r="M152" s="5" t="s">
        <v>263</v>
      </c>
      <c r="N152" s="5" t="s">
        <v>264</v>
      </c>
      <c r="O152" s="5" t="s">
        <v>264</v>
      </c>
      <c r="P152" s="5" t="s">
        <v>267</v>
      </c>
      <c r="Q152" s="5"/>
      <c r="R152" s="6" t="s">
        <v>264</v>
      </c>
      <c r="S152" s="5" t="s">
        <v>268</v>
      </c>
      <c r="U152" s="6"/>
      <c r="V152" s="7"/>
      <c r="W152" s="5"/>
      <c r="X152" s="5" t="s">
        <v>272</v>
      </c>
      <c r="Y152" s="5" t="s">
        <v>273</v>
      </c>
      <c r="Z152" s="6">
        <v>58</v>
      </c>
      <c r="AA152" s="8">
        <f t="shared" si="16"/>
        <v>50</v>
      </c>
      <c r="AB152" s="2" t="s">
        <v>2608</v>
      </c>
      <c r="AC152" s="6" t="s">
        <v>274</v>
      </c>
      <c r="AD152" s="6" t="s">
        <v>291</v>
      </c>
      <c r="AE152" s="9" t="s">
        <v>275</v>
      </c>
      <c r="AG152" s="6" t="s">
        <v>284</v>
      </c>
      <c r="AI152" s="5"/>
      <c r="AJ152" s="5" t="s">
        <v>264</v>
      </c>
      <c r="AL152" s="5"/>
      <c r="AM152" s="6"/>
      <c r="AN152" s="5"/>
      <c r="AO152" s="8"/>
      <c r="AP152" s="6"/>
      <c r="AQ152" s="5"/>
      <c r="AR152" s="2" t="s">
        <v>278</v>
      </c>
      <c r="AS152" s="2" t="s">
        <v>2609</v>
      </c>
      <c r="AU152" s="2" t="s">
        <v>474</v>
      </c>
      <c r="AV152" s="21">
        <v>168</v>
      </c>
      <c r="AW152" s="2" t="s">
        <v>264</v>
      </c>
      <c r="BC152" s="2" t="s">
        <v>2610</v>
      </c>
      <c r="BE152" s="5" t="s">
        <v>295</v>
      </c>
      <c r="BF152" s="5"/>
      <c r="BH152" s="5" t="s">
        <v>281</v>
      </c>
      <c r="BI152" s="5" t="s">
        <v>413</v>
      </c>
      <c r="BJ152" s="2" t="s">
        <v>264</v>
      </c>
      <c r="BK152" s="10"/>
      <c r="BL152" s="5" t="s">
        <v>372</v>
      </c>
      <c r="BM152" s="10" t="s">
        <v>2611</v>
      </c>
      <c r="BN152" s="5" t="s">
        <v>372</v>
      </c>
      <c r="BO152" s="5" t="s">
        <v>264</v>
      </c>
      <c r="BP152" s="10"/>
      <c r="BQ152" s="5"/>
      <c r="BR152" s="5"/>
      <c r="BS152" s="10"/>
      <c r="BT152" s="5" t="s">
        <v>353</v>
      </c>
      <c r="BU152" s="5" t="s">
        <v>268</v>
      </c>
      <c r="BV152" s="10" t="s">
        <v>2612</v>
      </c>
      <c r="BW152" s="9" t="s">
        <v>425</v>
      </c>
      <c r="BZ152" s="5" t="s">
        <v>351</v>
      </c>
      <c r="CA152" s="10" t="s">
        <v>2613</v>
      </c>
      <c r="CB152" s="2" t="s">
        <v>318</v>
      </c>
      <c r="CC152" s="10"/>
      <c r="CD152" s="5" t="s">
        <v>327</v>
      </c>
      <c r="CE152" s="10" t="s">
        <v>2614</v>
      </c>
      <c r="CF152" s="5" t="s">
        <v>326</v>
      </c>
      <c r="CG152" s="10" t="s">
        <v>2615</v>
      </c>
      <c r="CH152" s="5" t="s">
        <v>353</v>
      </c>
      <c r="CI152" s="10" t="s">
        <v>2616</v>
      </c>
      <c r="CJ152" s="10" t="s">
        <v>2617</v>
      </c>
      <c r="CK152" s="10" t="s">
        <v>2618</v>
      </c>
      <c r="CL152" s="2" t="s">
        <v>398</v>
      </c>
      <c r="CM152" s="5" t="s">
        <v>446</v>
      </c>
      <c r="CN152" s="5" t="s">
        <v>426</v>
      </c>
      <c r="CO152" s="5" t="s">
        <v>384</v>
      </c>
      <c r="CP152" s="5" t="s">
        <v>385</v>
      </c>
      <c r="CQ152" s="2" t="s">
        <v>385</v>
      </c>
      <c r="CR152" s="5" t="s">
        <v>264</v>
      </c>
      <c r="CS152" s="10" t="s">
        <v>2619</v>
      </c>
      <c r="CT152" s="5" t="s">
        <v>268</v>
      </c>
      <c r="CU152" s="5"/>
      <c r="CV152" s="5" t="s">
        <v>268</v>
      </c>
      <c r="CW152" s="5" t="s">
        <v>268</v>
      </c>
      <c r="CY152" s="10" t="s">
        <v>2620</v>
      </c>
      <c r="CZ152" s="10" t="s">
        <v>2621</v>
      </c>
      <c r="DA152" s="10"/>
      <c r="DB152" s="10" t="s">
        <v>2622</v>
      </c>
      <c r="DC152" s="5" t="s">
        <v>388</v>
      </c>
      <c r="DD152" s="10" t="s">
        <v>2623</v>
      </c>
      <c r="DE152" s="10"/>
      <c r="DH152" s="5"/>
      <c r="DL152" s="10"/>
      <c r="DO152" s="10" t="s">
        <v>2624</v>
      </c>
      <c r="DP152" s="5" t="s">
        <v>268</v>
      </c>
      <c r="DQ152" s="10"/>
      <c r="DR152" s="5" t="s">
        <v>268</v>
      </c>
      <c r="DS152" s="10"/>
      <c r="DT152" s="5" t="s">
        <v>268</v>
      </c>
      <c r="DU152" s="10"/>
      <c r="DV152" s="10" t="s">
        <v>2625</v>
      </c>
      <c r="DW152" s="10" t="s">
        <v>2626</v>
      </c>
      <c r="DX152" s="10" t="s">
        <v>2627</v>
      </c>
      <c r="DY152" s="10" t="s">
        <v>2628</v>
      </c>
      <c r="DZ152" s="10" t="s">
        <v>2629</v>
      </c>
      <c r="EA152" s="10" t="s">
        <v>2630</v>
      </c>
      <c r="EB152" s="10" t="s">
        <v>2631</v>
      </c>
      <c r="EC152" s="9" t="s">
        <v>2632</v>
      </c>
      <c r="ED152" s="10" t="s">
        <v>2633</v>
      </c>
      <c r="EE152" s="5" t="s">
        <v>264</v>
      </c>
      <c r="EF152" s="10"/>
      <c r="EG152" s="10" t="s">
        <v>2634</v>
      </c>
      <c r="EH152" s="2" t="s">
        <v>264</v>
      </c>
    </row>
    <row r="153" spans="1:140" ht="12" customHeight="1" thickBot="1">
      <c r="A153" s="2">
        <v>258</v>
      </c>
      <c r="B153" s="20">
        <v>42804.308599537035</v>
      </c>
      <c r="C153" s="2">
        <v>99</v>
      </c>
      <c r="D153" s="2">
        <v>3952</v>
      </c>
      <c r="E153" s="2" t="b">
        <v>0</v>
      </c>
      <c r="F153" s="2" t="s">
        <v>261</v>
      </c>
      <c r="G153" s="2" t="s">
        <v>262</v>
      </c>
      <c r="H153" s="3">
        <f t="shared" si="17"/>
        <v>0</v>
      </c>
      <c r="I153" s="4">
        <f t="shared" si="13"/>
        <v>0</v>
      </c>
      <c r="J153" s="4">
        <f t="shared" si="13"/>
        <v>0</v>
      </c>
      <c r="K153" s="4" t="str">
        <f t="shared" si="14"/>
        <v/>
      </c>
      <c r="L153" s="4">
        <f t="shared" si="15"/>
        <v>0</v>
      </c>
      <c r="M153" s="5" t="s">
        <v>263</v>
      </c>
      <c r="N153" s="5" t="s">
        <v>264</v>
      </c>
      <c r="O153" s="5" t="s">
        <v>264</v>
      </c>
      <c r="P153" s="5" t="s">
        <v>267</v>
      </c>
      <c r="Q153" s="5"/>
      <c r="R153" s="6" t="s">
        <v>264</v>
      </c>
      <c r="S153" s="5" t="s">
        <v>268</v>
      </c>
      <c r="U153" s="6"/>
      <c r="V153" s="7"/>
      <c r="W153" s="5"/>
      <c r="X153" s="5" t="s">
        <v>269</v>
      </c>
      <c r="Y153" s="5" t="s">
        <v>273</v>
      </c>
      <c r="Z153" s="6">
        <v>45</v>
      </c>
      <c r="AA153" s="8">
        <f t="shared" si="16"/>
        <v>40</v>
      </c>
      <c r="AB153" s="2" t="s">
        <v>2635</v>
      </c>
      <c r="AC153" s="6" t="s">
        <v>334</v>
      </c>
      <c r="AD153" s="6" t="s">
        <v>334</v>
      </c>
      <c r="AE153" s="9" t="s">
        <v>275</v>
      </c>
      <c r="AG153" s="6" t="s">
        <v>489</v>
      </c>
      <c r="AI153" s="5" t="s">
        <v>264</v>
      </c>
      <c r="AJ153" s="5" t="s">
        <v>268</v>
      </c>
      <c r="AL153" s="5" t="s">
        <v>268</v>
      </c>
      <c r="AM153" s="6">
        <v>1</v>
      </c>
      <c r="AN153" s="5" t="s">
        <v>268</v>
      </c>
      <c r="AO153" s="8"/>
      <c r="AP153" s="6" t="s">
        <v>303</v>
      </c>
      <c r="AQ153" s="5" t="s">
        <v>411</v>
      </c>
      <c r="AR153" s="2" t="s">
        <v>264</v>
      </c>
      <c r="AV153" s="18"/>
      <c r="AW153" s="2" t="s">
        <v>268</v>
      </c>
      <c r="AX153" s="2">
        <v>2013</v>
      </c>
      <c r="AY153" s="2">
        <v>21</v>
      </c>
      <c r="AZ153" s="2" t="s">
        <v>2636</v>
      </c>
      <c r="BA153" s="2" t="s">
        <v>315</v>
      </c>
      <c r="BC153" s="2" t="s">
        <v>397</v>
      </c>
      <c r="BE153" s="5" t="s">
        <v>295</v>
      </c>
      <c r="BF153" s="5" t="s">
        <v>268</v>
      </c>
      <c r="BH153" s="5" t="s">
        <v>281</v>
      </c>
      <c r="BI153" s="5" t="s">
        <v>413</v>
      </c>
      <c r="BJ153" s="2" t="s">
        <v>268</v>
      </c>
      <c r="BK153" s="10" t="s">
        <v>2637</v>
      </c>
      <c r="BL153" s="5" t="s">
        <v>398</v>
      </c>
      <c r="BM153" s="10" t="s">
        <v>2638</v>
      </c>
      <c r="BN153" s="5" t="s">
        <v>413</v>
      </c>
      <c r="BO153" s="5" t="s">
        <v>264</v>
      </c>
      <c r="BP153" s="10"/>
      <c r="BQ153" s="5"/>
      <c r="BR153" s="5"/>
      <c r="BS153" s="10"/>
      <c r="BT153" s="5" t="s">
        <v>296</v>
      </c>
      <c r="BU153" s="5" t="s">
        <v>268</v>
      </c>
      <c r="BV153" s="10" t="s">
        <v>954</v>
      </c>
      <c r="BW153" s="9" t="s">
        <v>1506</v>
      </c>
      <c r="BZ153" s="5" t="s">
        <v>308</v>
      </c>
      <c r="CA153" s="10" t="s">
        <v>2639</v>
      </c>
      <c r="CB153" s="2" t="s">
        <v>326</v>
      </c>
      <c r="CC153" s="10" t="s">
        <v>2640</v>
      </c>
      <c r="CD153" s="5" t="s">
        <v>310</v>
      </c>
      <c r="CE153" s="10" t="s">
        <v>2641</v>
      </c>
      <c r="CF153" s="5" t="s">
        <v>309</v>
      </c>
      <c r="CG153" s="10"/>
      <c r="CH153" s="5" t="s">
        <v>296</v>
      </c>
      <c r="CI153" s="10" t="s">
        <v>2642</v>
      </c>
      <c r="CJ153" s="10" t="s">
        <v>2643</v>
      </c>
      <c r="CK153" s="10" t="s">
        <v>2644</v>
      </c>
      <c r="CL153" s="2" t="s">
        <v>296</v>
      </c>
      <c r="CM153" s="5" t="s">
        <v>383</v>
      </c>
      <c r="CN153" s="5" t="s">
        <v>385</v>
      </c>
      <c r="CO153" s="5" t="s">
        <v>385</v>
      </c>
      <c r="CP153" s="5" t="s">
        <v>384</v>
      </c>
      <c r="CQ153" s="2" t="s">
        <v>385</v>
      </c>
      <c r="CR153" s="5" t="s">
        <v>264</v>
      </c>
      <c r="CS153" s="10" t="s">
        <v>2645</v>
      </c>
      <c r="CT153" s="5" t="s">
        <v>427</v>
      </c>
      <c r="CU153" s="5" t="s">
        <v>264</v>
      </c>
      <c r="CV153" s="5" t="s">
        <v>264</v>
      </c>
      <c r="CW153" s="5" t="s">
        <v>268</v>
      </c>
      <c r="CY153" s="10" t="s">
        <v>2646</v>
      </c>
      <c r="CZ153" s="10" t="s">
        <v>2647</v>
      </c>
      <c r="DA153" s="10"/>
      <c r="DB153" s="10" t="s">
        <v>2648</v>
      </c>
      <c r="DC153" s="5" t="s">
        <v>388</v>
      </c>
      <c r="DD153" s="10" t="s">
        <v>2649</v>
      </c>
      <c r="DE153" s="10"/>
      <c r="DH153" s="5"/>
      <c r="DL153" s="10"/>
      <c r="DO153" s="10" t="s">
        <v>2650</v>
      </c>
      <c r="DP153" s="5" t="s">
        <v>268</v>
      </c>
      <c r="DQ153" s="10"/>
      <c r="DR153" s="5" t="s">
        <v>392</v>
      </c>
      <c r="DS153" s="10" t="s">
        <v>2651</v>
      </c>
      <c r="DT153" s="5"/>
      <c r="DU153" s="10"/>
      <c r="DV153" s="10" t="s">
        <v>2652</v>
      </c>
      <c r="DW153" s="10" t="s">
        <v>2653</v>
      </c>
      <c r="DX153" s="10" t="s">
        <v>2654</v>
      </c>
      <c r="DY153" s="10" t="s">
        <v>2655</v>
      </c>
      <c r="DZ153" s="10" t="s">
        <v>2656</v>
      </c>
      <c r="EA153" s="10" t="s">
        <v>2657</v>
      </c>
      <c r="EB153" s="10" t="s">
        <v>2658</v>
      </c>
      <c r="EC153" s="9" t="s">
        <v>2659</v>
      </c>
      <c r="ED153" s="10"/>
      <c r="EE153" s="5" t="s">
        <v>264</v>
      </c>
      <c r="EF153" s="10"/>
      <c r="EG153" s="10"/>
      <c r="EH153" s="2" t="s">
        <v>264</v>
      </c>
    </row>
    <row r="154" spans="1:140" ht="12" customHeight="1" thickBot="1">
      <c r="A154" s="2">
        <v>259</v>
      </c>
      <c r="B154" s="20">
        <v>42809.429884259262</v>
      </c>
      <c r="C154" s="2">
        <v>61</v>
      </c>
      <c r="D154" s="2">
        <v>4018</v>
      </c>
      <c r="E154" s="2" t="b">
        <v>0</v>
      </c>
      <c r="F154" s="2" t="s">
        <v>261</v>
      </c>
      <c r="G154" s="2" t="s">
        <v>262</v>
      </c>
      <c r="H154" s="3">
        <f t="shared" si="17"/>
        <v>0</v>
      </c>
      <c r="I154" s="4">
        <f t="shared" si="13"/>
        <v>0</v>
      </c>
      <c r="J154" s="4">
        <f t="shared" si="13"/>
        <v>0</v>
      </c>
      <c r="K154" s="4" t="str">
        <f t="shared" si="14"/>
        <v/>
      </c>
      <c r="L154" s="4">
        <f t="shared" si="15"/>
        <v>0</v>
      </c>
      <c r="M154" s="5" t="s">
        <v>270</v>
      </c>
      <c r="N154" s="5" t="s">
        <v>264</v>
      </c>
      <c r="O154" s="5" t="s">
        <v>264</v>
      </c>
      <c r="P154" s="5" t="s">
        <v>265</v>
      </c>
      <c r="Q154" s="5"/>
      <c r="R154" s="6"/>
      <c r="S154" s="5" t="s">
        <v>268</v>
      </c>
      <c r="U154" s="6"/>
      <c r="V154" s="7"/>
      <c r="W154" s="5"/>
      <c r="X154" s="5" t="s">
        <v>272</v>
      </c>
      <c r="Y154" s="5" t="s">
        <v>273</v>
      </c>
      <c r="Z154" s="6">
        <v>55</v>
      </c>
      <c r="AA154" s="8">
        <f t="shared" si="16"/>
        <v>50</v>
      </c>
      <c r="AC154" s="6" t="s">
        <v>283</v>
      </c>
      <c r="AD154" s="6"/>
      <c r="AE154" s="9" t="s">
        <v>298</v>
      </c>
      <c r="AG154" s="6" t="s">
        <v>276</v>
      </c>
      <c r="AI154" s="5"/>
      <c r="AJ154" s="5"/>
      <c r="AL154" s="5"/>
      <c r="AM154" s="6"/>
      <c r="AN154" s="5" t="s">
        <v>268</v>
      </c>
      <c r="AO154" s="8"/>
      <c r="AP154" s="6" t="s">
        <v>293</v>
      </c>
      <c r="AQ154" s="5"/>
      <c r="AR154" s="2" t="s">
        <v>264</v>
      </c>
      <c r="AV154" s="18"/>
      <c r="AW154" s="2" t="s">
        <v>264</v>
      </c>
      <c r="BC154" s="2" t="s">
        <v>352</v>
      </c>
      <c r="BE154" s="5" t="s">
        <v>316</v>
      </c>
      <c r="BF154" s="5"/>
      <c r="BH154" s="5" t="s">
        <v>281</v>
      </c>
      <c r="BI154" s="5" t="s">
        <v>318</v>
      </c>
      <c r="BJ154" s="2" t="s">
        <v>264</v>
      </c>
      <c r="BK154" s="10"/>
      <c r="BL154" s="5" t="s">
        <v>318</v>
      </c>
      <c r="BM154" s="10" t="s">
        <v>2660</v>
      </c>
      <c r="BN154" s="5" t="s">
        <v>353</v>
      </c>
      <c r="BO154" s="5" t="s">
        <v>264</v>
      </c>
      <c r="BP154" s="10"/>
      <c r="BQ154" s="5"/>
      <c r="BR154" s="5"/>
      <c r="BS154" s="10"/>
      <c r="BT154" s="5" t="s">
        <v>353</v>
      </c>
      <c r="BU154" s="5" t="s">
        <v>268</v>
      </c>
      <c r="BV154" s="10" t="s">
        <v>605</v>
      </c>
      <c r="BW154" s="9" t="s">
        <v>279</v>
      </c>
      <c r="BZ154" s="5" t="s">
        <v>308</v>
      </c>
      <c r="CA154" s="10"/>
      <c r="CB154" s="2" t="s">
        <v>318</v>
      </c>
      <c r="CC154" s="10"/>
      <c r="CD154" s="5" t="s">
        <v>327</v>
      </c>
      <c r="CE154" s="10"/>
      <c r="CF154" s="5" t="s">
        <v>326</v>
      </c>
      <c r="CG154" s="10"/>
      <c r="CH154" s="5" t="s">
        <v>353</v>
      </c>
      <c r="CI154" s="10"/>
      <c r="CJ154" s="10"/>
      <c r="CK154" s="10"/>
      <c r="CL154" s="2" t="s">
        <v>353</v>
      </c>
      <c r="CM154" s="5" t="s">
        <v>446</v>
      </c>
      <c r="CN154" s="5"/>
      <c r="CO154" s="5"/>
      <c r="CP154" s="5"/>
      <c r="CR154" s="5"/>
      <c r="CS154" s="10"/>
      <c r="CT154" s="5"/>
      <c r="CU154" s="5"/>
      <c r="CV154" s="5"/>
      <c r="CW154" s="5"/>
      <c r="CY154" s="10"/>
      <c r="CZ154" s="10"/>
      <c r="DA154" s="10"/>
      <c r="DB154" s="10"/>
      <c r="DC154" s="5"/>
      <c r="DD154" s="10"/>
      <c r="DE154" s="10"/>
      <c r="DH154" s="5"/>
      <c r="DL154" s="10"/>
      <c r="DO154" s="10"/>
      <c r="DP154" s="5"/>
      <c r="DQ154" s="10"/>
      <c r="DR154" s="5"/>
      <c r="DS154" s="10"/>
      <c r="DT154" s="5"/>
      <c r="DU154" s="10"/>
      <c r="DV154" s="10"/>
      <c r="DW154" s="10"/>
      <c r="DX154" s="10"/>
      <c r="DY154" s="10"/>
      <c r="DZ154" s="10"/>
      <c r="EA154" s="10"/>
      <c r="EB154" s="10"/>
      <c r="EC154" s="9"/>
      <c r="ED154" s="10"/>
      <c r="EE154" s="5"/>
      <c r="EF154" s="10"/>
      <c r="EG154" s="10"/>
    </row>
    <row r="155" spans="1:140" ht="12" customHeight="1" thickBot="1">
      <c r="A155" s="2">
        <v>260</v>
      </c>
      <c r="B155" s="20">
        <v>42767.799629629626</v>
      </c>
      <c r="C155" s="2">
        <v>100</v>
      </c>
      <c r="D155" s="2">
        <v>4055</v>
      </c>
      <c r="E155" s="2" t="b">
        <v>1</v>
      </c>
      <c r="F155" s="2" t="s">
        <v>261</v>
      </c>
      <c r="G155" s="2" t="s">
        <v>262</v>
      </c>
      <c r="H155" s="3">
        <f t="shared" si="17"/>
        <v>0</v>
      </c>
      <c r="I155" s="4">
        <f t="shared" si="13"/>
        <v>0</v>
      </c>
      <c r="J155" s="4">
        <f t="shared" si="13"/>
        <v>0</v>
      </c>
      <c r="K155" s="4" t="str">
        <f t="shared" si="14"/>
        <v/>
      </c>
      <c r="L155" s="4">
        <f t="shared" si="15"/>
        <v>0</v>
      </c>
      <c r="M155" s="5" t="s">
        <v>263</v>
      </c>
      <c r="N155" s="5" t="s">
        <v>264</v>
      </c>
      <c r="O155" s="5" t="s">
        <v>264</v>
      </c>
      <c r="P155" s="5" t="s">
        <v>267</v>
      </c>
      <c r="Q155" s="5"/>
      <c r="R155" s="6" t="s">
        <v>264</v>
      </c>
      <c r="S155" s="5" t="s">
        <v>268</v>
      </c>
      <c r="U155" s="6"/>
      <c r="V155" s="7"/>
      <c r="W155" s="5"/>
      <c r="X155" s="5" t="s">
        <v>692</v>
      </c>
      <c r="Y155" s="5" t="s">
        <v>273</v>
      </c>
      <c r="Z155" s="6">
        <v>52</v>
      </c>
      <c r="AA155" s="8">
        <f t="shared" si="16"/>
        <v>50</v>
      </c>
      <c r="AB155" s="2">
        <v>50</v>
      </c>
      <c r="AC155" s="6" t="s">
        <v>291</v>
      </c>
      <c r="AD155" s="6" t="s">
        <v>291</v>
      </c>
      <c r="AE155" s="9" t="s">
        <v>275</v>
      </c>
      <c r="AG155" s="6" t="s">
        <v>284</v>
      </c>
      <c r="AI155" s="5"/>
      <c r="AJ155" s="5" t="s">
        <v>264</v>
      </c>
      <c r="AL155" s="5"/>
      <c r="AM155" s="6"/>
      <c r="AN155" s="5"/>
      <c r="AO155" s="8"/>
      <c r="AP155" s="6"/>
      <c r="AQ155" s="5"/>
      <c r="AR155" s="2" t="s">
        <v>278</v>
      </c>
      <c r="AS155" s="2" t="s">
        <v>2661</v>
      </c>
      <c r="AU155" s="2" t="s">
        <v>2662</v>
      </c>
      <c r="AV155" s="25" t="s">
        <v>2663</v>
      </c>
      <c r="AW155" s="2" t="s">
        <v>268</v>
      </c>
      <c r="AX155" s="2">
        <v>2016</v>
      </c>
      <c r="AY155" s="2">
        <v>16</v>
      </c>
      <c r="AZ155" s="2" t="s">
        <v>314</v>
      </c>
      <c r="BA155" s="2" t="s">
        <v>345</v>
      </c>
      <c r="BC155" s="2" t="s">
        <v>294</v>
      </c>
      <c r="BE155" s="5" t="s">
        <v>280</v>
      </c>
      <c r="BF155" s="5" t="s">
        <v>264</v>
      </c>
      <c r="BG155" s="2" t="s">
        <v>280</v>
      </c>
      <c r="BH155" s="5" t="s">
        <v>281</v>
      </c>
      <c r="BI155" s="5" t="s">
        <v>413</v>
      </c>
      <c r="BJ155" s="2" t="s">
        <v>264</v>
      </c>
      <c r="BK155" s="10"/>
      <c r="BL155" s="5" t="s">
        <v>353</v>
      </c>
      <c r="BM155" s="10"/>
      <c r="BN155" s="5" t="s">
        <v>413</v>
      </c>
      <c r="BO155" s="5" t="s">
        <v>264</v>
      </c>
      <c r="BP155" s="10"/>
      <c r="BQ155" s="5"/>
      <c r="BR155" s="5"/>
      <c r="BS155" s="10"/>
      <c r="BT155" s="5" t="s">
        <v>318</v>
      </c>
      <c r="BU155" s="5" t="s">
        <v>268</v>
      </c>
      <c r="BV155" s="10"/>
      <c r="BW155" s="9" t="s">
        <v>419</v>
      </c>
      <c r="BX155" s="2" t="s">
        <v>2661</v>
      </c>
      <c r="BZ155" s="5" t="s">
        <v>494</v>
      </c>
      <c r="CA155" s="10"/>
      <c r="CB155" s="2" t="s">
        <v>318</v>
      </c>
      <c r="CC155" s="10"/>
      <c r="CD155" s="5" t="s">
        <v>327</v>
      </c>
      <c r="CE155" s="10" t="s">
        <v>2664</v>
      </c>
      <c r="CF155" s="5" t="s">
        <v>318</v>
      </c>
      <c r="CG155" s="10"/>
      <c r="CH155" s="5" t="s">
        <v>296</v>
      </c>
      <c r="CI155" s="10" t="s">
        <v>555</v>
      </c>
      <c r="CJ155" s="10" t="s">
        <v>264</v>
      </c>
      <c r="CK155" s="10" t="s">
        <v>2665</v>
      </c>
      <c r="CL155" s="2" t="s">
        <v>296</v>
      </c>
      <c r="CM155" s="5" t="s">
        <v>400</v>
      </c>
      <c r="CN155" s="5" t="s">
        <v>384</v>
      </c>
      <c r="CO155" s="5" t="s">
        <v>384</v>
      </c>
      <c r="CP155" s="5" t="s">
        <v>384</v>
      </c>
      <c r="CQ155" s="2" t="s">
        <v>385</v>
      </c>
      <c r="CR155" s="5" t="s">
        <v>268</v>
      </c>
      <c r="CS155" s="10"/>
      <c r="CT155" s="5" t="s">
        <v>264</v>
      </c>
      <c r="CU155" s="5" t="s">
        <v>268</v>
      </c>
      <c r="CV155" s="5" t="s">
        <v>268</v>
      </c>
      <c r="CW155" s="5" t="s">
        <v>268</v>
      </c>
      <c r="CY155" s="10" t="s">
        <v>2666</v>
      </c>
      <c r="CZ155" s="10"/>
      <c r="DA155" s="10"/>
      <c r="DB155" s="10" t="s">
        <v>2667</v>
      </c>
      <c r="DC155" s="5" t="s">
        <v>392</v>
      </c>
      <c r="DD155" s="10" t="s">
        <v>2668</v>
      </c>
      <c r="DE155" s="10"/>
      <c r="DH155" s="5"/>
      <c r="DL155" s="10"/>
      <c r="DO155" s="10" t="s">
        <v>2669</v>
      </c>
      <c r="DP155" s="5" t="s">
        <v>268</v>
      </c>
      <c r="DQ155" s="10"/>
      <c r="DR155" s="5" t="s">
        <v>268</v>
      </c>
      <c r="DS155" s="10"/>
      <c r="DT155" s="5" t="s">
        <v>268</v>
      </c>
      <c r="DU155" s="10"/>
      <c r="DV155" s="10" t="s">
        <v>2670</v>
      </c>
      <c r="DW155" s="10" t="s">
        <v>2671</v>
      </c>
      <c r="DX155" s="10" t="s">
        <v>2672</v>
      </c>
      <c r="DY155" s="10" t="s">
        <v>2673</v>
      </c>
      <c r="DZ155" s="10" t="s">
        <v>2674</v>
      </c>
      <c r="EA155" s="10" t="s">
        <v>2675</v>
      </c>
      <c r="EB155" s="10"/>
      <c r="EC155" s="9" t="s">
        <v>1783</v>
      </c>
      <c r="ED155" s="10"/>
      <c r="EE155" s="5" t="s">
        <v>264</v>
      </c>
      <c r="EF155" s="10"/>
      <c r="EG155" s="10"/>
      <c r="EH155" s="2" t="s">
        <v>458</v>
      </c>
    </row>
    <row r="156" spans="1:140" ht="12" customHeight="1" thickBot="1">
      <c r="A156" s="2">
        <v>261</v>
      </c>
      <c r="B156" s="20">
        <v>42715.930081018516</v>
      </c>
      <c r="C156" s="2">
        <v>100</v>
      </c>
      <c r="D156" s="2">
        <v>4104</v>
      </c>
      <c r="E156" s="2" t="b">
        <v>1</v>
      </c>
      <c r="F156" s="2" t="s">
        <v>261</v>
      </c>
      <c r="G156" s="2" t="s">
        <v>262</v>
      </c>
      <c r="H156" s="3">
        <f t="shared" si="17"/>
        <v>0</v>
      </c>
      <c r="I156" s="4">
        <f t="shared" si="13"/>
        <v>0</v>
      </c>
      <c r="J156" s="4">
        <f t="shared" si="13"/>
        <v>0</v>
      </c>
      <c r="K156" s="4" t="str">
        <f t="shared" si="14"/>
        <v/>
      </c>
      <c r="L156" s="4">
        <f t="shared" si="15"/>
        <v>0</v>
      </c>
      <c r="M156" s="5" t="s">
        <v>270</v>
      </c>
      <c r="N156" s="5" t="s">
        <v>264</v>
      </c>
      <c r="O156" s="5" t="s">
        <v>264</v>
      </c>
      <c r="P156" s="5" t="s">
        <v>514</v>
      </c>
      <c r="Q156" s="5"/>
      <c r="R156" s="6" t="s">
        <v>264</v>
      </c>
      <c r="S156" s="5" t="s">
        <v>264</v>
      </c>
      <c r="T156" s="2" t="s">
        <v>286</v>
      </c>
      <c r="U156" s="6"/>
      <c r="V156" s="7"/>
      <c r="W156" s="5" t="s">
        <v>795</v>
      </c>
      <c r="X156" s="5" t="s">
        <v>282</v>
      </c>
      <c r="Y156" s="5" t="s">
        <v>297</v>
      </c>
      <c r="Z156" s="6">
        <v>44</v>
      </c>
      <c r="AA156" s="8">
        <f t="shared" si="16"/>
        <v>40</v>
      </c>
      <c r="AC156" s="6" t="s">
        <v>291</v>
      </c>
      <c r="AD156" s="6"/>
      <c r="AE156" s="9" t="s">
        <v>275</v>
      </c>
      <c r="AG156" s="6" t="s">
        <v>284</v>
      </c>
      <c r="AI156" s="5"/>
      <c r="AJ156" s="5" t="s">
        <v>264</v>
      </c>
      <c r="AL156" s="5"/>
      <c r="AM156" s="6"/>
      <c r="AN156" s="5"/>
      <c r="AO156" s="8"/>
      <c r="AP156" s="6"/>
      <c r="AQ156" s="5"/>
      <c r="AR156" s="2" t="s">
        <v>278</v>
      </c>
      <c r="AS156" s="2" t="s">
        <v>267</v>
      </c>
      <c r="AU156" s="2">
        <v>48</v>
      </c>
      <c r="AV156" s="21">
        <v>48</v>
      </c>
      <c r="AW156" s="2" t="s">
        <v>264</v>
      </c>
      <c r="BC156" s="2" t="s">
        <v>294</v>
      </c>
      <c r="BE156" s="5" t="s">
        <v>295</v>
      </c>
      <c r="BF156" s="5"/>
      <c r="BH156" s="5" t="s">
        <v>317</v>
      </c>
      <c r="BI156" s="5" t="s">
        <v>413</v>
      </c>
      <c r="BJ156" s="2" t="s">
        <v>264</v>
      </c>
      <c r="BK156" s="10"/>
      <c r="BL156" s="5" t="s">
        <v>318</v>
      </c>
      <c r="BM156" s="10" t="s">
        <v>2676</v>
      </c>
      <c r="BN156" s="5" t="s">
        <v>353</v>
      </c>
      <c r="BO156" s="5" t="s">
        <v>264</v>
      </c>
      <c r="BP156" s="10"/>
      <c r="BQ156" s="5"/>
      <c r="BR156" s="5"/>
      <c r="BS156" s="10"/>
      <c r="BT156" s="5" t="s">
        <v>353</v>
      </c>
      <c r="BU156" s="5" t="s">
        <v>268</v>
      </c>
      <c r="BV156" s="10" t="s">
        <v>2677</v>
      </c>
      <c r="BW156" s="9" t="s">
        <v>419</v>
      </c>
      <c r="BX156" s="2" t="s">
        <v>2678</v>
      </c>
      <c r="BZ156" s="5" t="s">
        <v>379</v>
      </c>
      <c r="CA156" s="10" t="s">
        <v>2679</v>
      </c>
      <c r="CB156" s="2" t="s">
        <v>318</v>
      </c>
      <c r="CC156" s="10"/>
      <c r="CD156" s="5" t="s">
        <v>327</v>
      </c>
      <c r="CE156" s="10" t="s">
        <v>2680</v>
      </c>
      <c r="CF156" s="5" t="s">
        <v>309</v>
      </c>
      <c r="CG156" s="10" t="s">
        <v>2681</v>
      </c>
      <c r="CH156" s="5" t="s">
        <v>353</v>
      </c>
      <c r="CI156" s="10" t="s">
        <v>2682</v>
      </c>
      <c r="CJ156" s="10" t="s">
        <v>264</v>
      </c>
      <c r="CK156" s="10" t="s">
        <v>577</v>
      </c>
      <c r="CL156" s="2" t="s">
        <v>353</v>
      </c>
      <c r="CM156" s="5" t="s">
        <v>383</v>
      </c>
      <c r="CN156" s="5" t="s">
        <v>385</v>
      </c>
      <c r="CO156" s="5" t="s">
        <v>385</v>
      </c>
      <c r="CP156" s="5" t="s">
        <v>384</v>
      </c>
      <c r="CQ156" s="2" t="s">
        <v>384</v>
      </c>
      <c r="CR156" s="5" t="s">
        <v>264</v>
      </c>
      <c r="CS156" s="10" t="s">
        <v>2683</v>
      </c>
      <c r="CT156" s="5" t="s">
        <v>268</v>
      </c>
      <c r="CU156" s="5"/>
      <c r="CV156" s="5" t="s">
        <v>268</v>
      </c>
      <c r="CW156" s="5" t="s">
        <v>268</v>
      </c>
      <c r="CY156" s="10" t="s">
        <v>2684</v>
      </c>
      <c r="CZ156" s="10" t="s">
        <v>2685</v>
      </c>
      <c r="DA156" s="10"/>
      <c r="DB156" s="10" t="s">
        <v>2686</v>
      </c>
      <c r="DC156" s="5" t="s">
        <v>388</v>
      </c>
      <c r="DD156" s="10" t="s">
        <v>2687</v>
      </c>
      <c r="DE156" s="10"/>
      <c r="DF156" s="2" t="s">
        <v>539</v>
      </c>
      <c r="DH156" s="5" t="s">
        <v>268</v>
      </c>
      <c r="DI156" s="2" t="s">
        <v>390</v>
      </c>
      <c r="DK156" s="2" t="s">
        <v>315</v>
      </c>
      <c r="DL156" s="10" t="s">
        <v>2688</v>
      </c>
      <c r="DM156" s="2" t="s">
        <v>595</v>
      </c>
      <c r="DO156" s="10" t="s">
        <v>2689</v>
      </c>
      <c r="DP156" s="5" t="s">
        <v>268</v>
      </c>
      <c r="DQ156" s="10"/>
      <c r="DR156" s="5" t="s">
        <v>392</v>
      </c>
      <c r="DS156" s="10" t="s">
        <v>2690</v>
      </c>
      <c r="DT156" s="5" t="s">
        <v>268</v>
      </c>
      <c r="DU156" s="10"/>
      <c r="DV156" s="10" t="s">
        <v>2691</v>
      </c>
      <c r="DW156" s="10" t="s">
        <v>2692</v>
      </c>
      <c r="DX156" s="10" t="s">
        <v>932</v>
      </c>
      <c r="DY156" s="10" t="s">
        <v>2693</v>
      </c>
      <c r="DZ156" s="10" t="s">
        <v>2694</v>
      </c>
      <c r="EA156" s="10" t="s">
        <v>2695</v>
      </c>
      <c r="EB156" s="10" t="s">
        <v>2696</v>
      </c>
      <c r="EC156" s="9" t="s">
        <v>2697</v>
      </c>
      <c r="ED156" s="10"/>
      <c r="EE156" s="5" t="s">
        <v>268</v>
      </c>
      <c r="EF156" s="10" t="s">
        <v>2698</v>
      </c>
      <c r="EG156" s="10"/>
      <c r="EH156" s="2" t="s">
        <v>458</v>
      </c>
    </row>
    <row r="157" spans="1:140" ht="12" customHeight="1" thickBot="1">
      <c r="A157" s="2">
        <v>262</v>
      </c>
      <c r="B157" s="20">
        <v>42753.818935185183</v>
      </c>
      <c r="C157" s="2">
        <v>99</v>
      </c>
      <c r="D157" s="2">
        <v>4135</v>
      </c>
      <c r="E157" s="2" t="b">
        <v>0</v>
      </c>
      <c r="F157" s="2" t="s">
        <v>261</v>
      </c>
      <c r="G157" s="2" t="s">
        <v>262</v>
      </c>
      <c r="H157" s="3">
        <f t="shared" si="17"/>
        <v>0</v>
      </c>
      <c r="I157" s="4">
        <f t="shared" si="13"/>
        <v>0</v>
      </c>
      <c r="J157" s="4">
        <f t="shared" si="13"/>
        <v>0</v>
      </c>
      <c r="K157" s="4" t="str">
        <f t="shared" si="14"/>
        <v/>
      </c>
      <c r="L157" s="4">
        <f t="shared" si="15"/>
        <v>0</v>
      </c>
      <c r="M157" s="5" t="s">
        <v>270</v>
      </c>
      <c r="N157" s="5" t="s">
        <v>264</v>
      </c>
      <c r="O157" s="5" t="s">
        <v>264</v>
      </c>
      <c r="P157" s="5" t="s">
        <v>267</v>
      </c>
      <c r="Q157" s="5"/>
      <c r="R157" s="6" t="s">
        <v>264</v>
      </c>
      <c r="S157" s="5" t="s">
        <v>264</v>
      </c>
      <c r="T157" s="2" t="s">
        <v>266</v>
      </c>
      <c r="U157" s="6">
        <v>2016</v>
      </c>
      <c r="V157" s="7"/>
      <c r="W157" s="5" t="s">
        <v>2699</v>
      </c>
      <c r="X157" s="5" t="s">
        <v>272</v>
      </c>
      <c r="Y157" s="5" t="s">
        <v>273</v>
      </c>
      <c r="Z157" s="6">
        <v>51</v>
      </c>
      <c r="AA157" s="8">
        <f t="shared" si="16"/>
        <v>50</v>
      </c>
      <c r="AC157" s="6" t="s">
        <v>291</v>
      </c>
      <c r="AD157" s="6"/>
      <c r="AE157" s="9" t="s">
        <v>298</v>
      </c>
      <c r="AG157" s="6" t="s">
        <v>489</v>
      </c>
      <c r="AI157" s="5" t="s">
        <v>268</v>
      </c>
      <c r="AJ157" s="5" t="s">
        <v>268</v>
      </c>
      <c r="AL157" s="5" t="s">
        <v>268</v>
      </c>
      <c r="AM157" s="6">
        <v>2</v>
      </c>
      <c r="AN157" s="5" t="s">
        <v>268</v>
      </c>
      <c r="AO157" s="8"/>
      <c r="AP157" s="6" t="s">
        <v>313</v>
      </c>
      <c r="AQ157" s="5"/>
      <c r="AR157" s="2" t="s">
        <v>264</v>
      </c>
      <c r="AV157" s="18"/>
      <c r="AW157" s="2" t="s">
        <v>264</v>
      </c>
      <c r="BC157" s="2" t="s">
        <v>294</v>
      </c>
      <c r="BE157" s="5" t="s">
        <v>295</v>
      </c>
      <c r="BF157" s="5"/>
      <c r="BH157" s="5" t="s">
        <v>317</v>
      </c>
      <c r="BI157" s="5" t="s">
        <v>318</v>
      </c>
      <c r="BJ157" s="2" t="s">
        <v>264</v>
      </c>
      <c r="BK157" s="10"/>
      <c r="BL157" s="5" t="s">
        <v>318</v>
      </c>
      <c r="BM157" s="10" t="s">
        <v>486</v>
      </c>
      <c r="BN157" s="5" t="s">
        <v>318</v>
      </c>
      <c r="BO157" s="5" t="s">
        <v>264</v>
      </c>
      <c r="BP157" s="10"/>
      <c r="BQ157" s="5"/>
      <c r="BR157" s="5"/>
      <c r="BS157" s="10"/>
      <c r="BT157" s="5" t="s">
        <v>318</v>
      </c>
      <c r="BU157" s="5" t="s">
        <v>268</v>
      </c>
      <c r="BV157" s="10" t="s">
        <v>486</v>
      </c>
      <c r="BW157" s="9" t="s">
        <v>439</v>
      </c>
      <c r="BZ157" s="5" t="s">
        <v>494</v>
      </c>
      <c r="CA157" s="10" t="s">
        <v>486</v>
      </c>
      <c r="CB157" s="2" t="s">
        <v>318</v>
      </c>
      <c r="CC157" s="10"/>
      <c r="CD157" s="5" t="s">
        <v>496</v>
      </c>
      <c r="CE157" s="10"/>
      <c r="CF157" s="5" t="s">
        <v>318</v>
      </c>
      <c r="CG157" s="10"/>
      <c r="CH157" s="5" t="s">
        <v>372</v>
      </c>
      <c r="CI157" s="10" t="s">
        <v>2700</v>
      </c>
      <c r="CJ157" s="10" t="s">
        <v>264</v>
      </c>
      <c r="CK157" s="10" t="s">
        <v>2701</v>
      </c>
      <c r="CL157" s="2" t="s">
        <v>372</v>
      </c>
      <c r="CM157" s="5" t="s">
        <v>400</v>
      </c>
      <c r="CN157" s="5" t="s">
        <v>384</v>
      </c>
      <c r="CO157" s="5" t="s">
        <v>384</v>
      </c>
      <c r="CP157" s="5" t="s">
        <v>426</v>
      </c>
      <c r="CQ157" s="2" t="s">
        <v>426</v>
      </c>
      <c r="CR157" s="5" t="s">
        <v>268</v>
      </c>
      <c r="CS157" s="10"/>
      <c r="CT157" s="5" t="s">
        <v>427</v>
      </c>
      <c r="CU157" s="5" t="s">
        <v>268</v>
      </c>
      <c r="CV157" s="5" t="s">
        <v>268</v>
      </c>
      <c r="CW157" s="5" t="s">
        <v>268</v>
      </c>
      <c r="CY157" s="10" t="s">
        <v>2702</v>
      </c>
      <c r="CZ157" s="10" t="s">
        <v>2703</v>
      </c>
      <c r="DA157" s="10"/>
      <c r="DB157" s="10" t="s">
        <v>2704</v>
      </c>
      <c r="DC157" s="5" t="s">
        <v>268</v>
      </c>
      <c r="DD157" s="10" t="s">
        <v>486</v>
      </c>
      <c r="DE157" s="10" t="s">
        <v>2705</v>
      </c>
      <c r="DF157" s="2" t="s">
        <v>279</v>
      </c>
      <c r="DG157" s="2" t="s">
        <v>2706</v>
      </c>
      <c r="DH157" s="5" t="s">
        <v>268</v>
      </c>
      <c r="DI157" s="2" t="s">
        <v>390</v>
      </c>
      <c r="DK157" s="2" t="s">
        <v>2707</v>
      </c>
      <c r="DL157" s="10" t="s">
        <v>486</v>
      </c>
      <c r="DM157" s="2" t="s">
        <v>279</v>
      </c>
      <c r="DN157" s="2" t="s">
        <v>2708</v>
      </c>
      <c r="DO157" s="10" t="s">
        <v>486</v>
      </c>
      <c r="DP157" s="5" t="s">
        <v>268</v>
      </c>
      <c r="DQ157" s="10"/>
      <c r="DR157" s="5" t="s">
        <v>388</v>
      </c>
      <c r="DS157" s="10" t="s">
        <v>2709</v>
      </c>
      <c r="DT157" s="5" t="s">
        <v>388</v>
      </c>
      <c r="DU157" s="10" t="s">
        <v>2710</v>
      </c>
      <c r="DV157" s="10" t="s">
        <v>2711</v>
      </c>
      <c r="DW157" s="10" t="s">
        <v>2712</v>
      </c>
      <c r="DX157" s="10" t="s">
        <v>486</v>
      </c>
      <c r="DY157" s="10" t="s">
        <v>2713</v>
      </c>
      <c r="DZ157" s="10" t="s">
        <v>486</v>
      </c>
      <c r="EA157" s="10" t="s">
        <v>486</v>
      </c>
      <c r="EB157" s="10" t="s">
        <v>2714</v>
      </c>
      <c r="EC157" s="9"/>
      <c r="ED157" s="10"/>
      <c r="EE157" s="5" t="s">
        <v>264</v>
      </c>
      <c r="EF157" s="10"/>
      <c r="EG157" s="10"/>
      <c r="EH157" s="2" t="s">
        <v>264</v>
      </c>
      <c r="EJ157" s="2" t="s">
        <v>742</v>
      </c>
    </row>
    <row r="158" spans="1:140" ht="12" customHeight="1" thickBot="1">
      <c r="A158" s="2">
        <v>263</v>
      </c>
      <c r="B158" s="20">
        <v>42857.911030092589</v>
      </c>
      <c r="C158" s="2">
        <v>99</v>
      </c>
      <c r="D158" s="2">
        <v>4183</v>
      </c>
      <c r="E158" s="2" t="b">
        <v>0</v>
      </c>
      <c r="F158" s="2" t="s">
        <v>261</v>
      </c>
      <c r="G158" s="2" t="s">
        <v>262</v>
      </c>
      <c r="H158" s="3">
        <f t="shared" si="17"/>
        <v>0</v>
      </c>
      <c r="I158" s="4">
        <f t="shared" si="13"/>
        <v>0</v>
      </c>
      <c r="J158" s="4">
        <f t="shared" si="13"/>
        <v>0</v>
      </c>
      <c r="K158" s="4" t="str">
        <f t="shared" si="14"/>
        <v/>
      </c>
      <c r="L158" s="4">
        <f t="shared" si="15"/>
        <v>0</v>
      </c>
      <c r="M158" s="5" t="s">
        <v>263</v>
      </c>
      <c r="N158" s="5" t="s">
        <v>264</v>
      </c>
      <c r="O158" s="5" t="s">
        <v>264</v>
      </c>
      <c r="P158" s="5" t="s">
        <v>267</v>
      </c>
      <c r="Q158" s="5"/>
      <c r="R158" s="6" t="s">
        <v>264</v>
      </c>
      <c r="S158" s="5" t="s">
        <v>268</v>
      </c>
      <c r="U158" s="6"/>
      <c r="V158" s="7"/>
      <c r="W158" s="5"/>
      <c r="X158" s="5" t="s">
        <v>269</v>
      </c>
      <c r="Y158" s="5" t="s">
        <v>273</v>
      </c>
      <c r="Z158" s="6">
        <v>46</v>
      </c>
      <c r="AA158" s="8">
        <f t="shared" si="16"/>
        <v>40</v>
      </c>
      <c r="AB158" s="2" t="s">
        <v>2715</v>
      </c>
      <c r="AC158" s="6" t="s">
        <v>291</v>
      </c>
      <c r="AD158" s="6" t="s">
        <v>291</v>
      </c>
      <c r="AE158" s="9" t="s">
        <v>275</v>
      </c>
      <c r="AG158" s="6" t="s">
        <v>284</v>
      </c>
      <c r="AI158" s="5"/>
      <c r="AJ158" s="5" t="s">
        <v>264</v>
      </c>
      <c r="AL158" s="5"/>
      <c r="AM158" s="6"/>
      <c r="AN158" s="5"/>
      <c r="AO158" s="8"/>
      <c r="AP158" s="6"/>
      <c r="AQ158" s="5"/>
      <c r="AR158" s="2" t="s">
        <v>264</v>
      </c>
      <c r="AV158" s="18"/>
      <c r="AW158" s="2" t="s">
        <v>264</v>
      </c>
      <c r="BC158" s="2" t="s">
        <v>294</v>
      </c>
      <c r="BE158" s="5" t="s">
        <v>316</v>
      </c>
      <c r="BF158" s="5"/>
      <c r="BH158" s="5" t="s">
        <v>281</v>
      </c>
      <c r="BI158" s="5" t="s">
        <v>372</v>
      </c>
      <c r="BJ158" s="2" t="s">
        <v>268</v>
      </c>
      <c r="BK158" s="10" t="s">
        <v>2716</v>
      </c>
      <c r="BL158" s="5" t="s">
        <v>353</v>
      </c>
      <c r="BM158" s="10" t="s">
        <v>2717</v>
      </c>
      <c r="BN158" s="5" t="s">
        <v>372</v>
      </c>
      <c r="BO158" s="5" t="s">
        <v>268</v>
      </c>
      <c r="BP158" s="10" t="s">
        <v>2718</v>
      </c>
      <c r="BQ158" s="5"/>
      <c r="BR158" s="5"/>
      <c r="BS158" s="10"/>
      <c r="BT158" s="5" t="s">
        <v>353</v>
      </c>
      <c r="BU158" s="5" t="s">
        <v>268</v>
      </c>
      <c r="BV158" s="10" t="s">
        <v>2719</v>
      </c>
      <c r="BW158" s="9" t="s">
        <v>419</v>
      </c>
      <c r="BX158" s="2" t="s">
        <v>2720</v>
      </c>
      <c r="BZ158" s="5" t="s">
        <v>351</v>
      </c>
      <c r="CA158" s="10"/>
      <c r="CB158" s="2" t="s">
        <v>318</v>
      </c>
      <c r="CC158" s="10"/>
      <c r="CD158" s="5" t="s">
        <v>327</v>
      </c>
      <c r="CE158" s="10" t="s">
        <v>2721</v>
      </c>
      <c r="CF158" s="5" t="s">
        <v>318</v>
      </c>
      <c r="CG158" s="10"/>
      <c r="CH158" s="5" t="s">
        <v>296</v>
      </c>
      <c r="CI158" s="10" t="s">
        <v>2722</v>
      </c>
      <c r="CJ158" s="10" t="s">
        <v>2723</v>
      </c>
      <c r="CK158" s="10" t="s">
        <v>2724</v>
      </c>
      <c r="CL158" s="2" t="s">
        <v>353</v>
      </c>
      <c r="CM158" s="5" t="s">
        <v>383</v>
      </c>
      <c r="CN158" s="5" t="s">
        <v>384</v>
      </c>
      <c r="CO158" s="5" t="s">
        <v>385</v>
      </c>
      <c r="CP158" s="5" t="s">
        <v>384</v>
      </c>
      <c r="CQ158" s="2" t="s">
        <v>385</v>
      </c>
      <c r="CR158" s="5" t="s">
        <v>264</v>
      </c>
      <c r="CS158" s="10" t="s">
        <v>2725</v>
      </c>
      <c r="CT158" s="5" t="s">
        <v>268</v>
      </c>
      <c r="CU158" s="5"/>
      <c r="CV158" s="5" t="s">
        <v>268</v>
      </c>
      <c r="CW158" s="5" t="s">
        <v>268</v>
      </c>
      <c r="CY158" s="10" t="s">
        <v>2726</v>
      </c>
      <c r="CZ158" s="27" t="s">
        <v>2727</v>
      </c>
      <c r="DA158" s="10"/>
      <c r="DB158" s="10" t="s">
        <v>2728</v>
      </c>
      <c r="DC158" s="5" t="s">
        <v>388</v>
      </c>
      <c r="DD158" s="10"/>
      <c r="DE158" s="10"/>
      <c r="DH158" s="5"/>
      <c r="DL158" s="10"/>
      <c r="DO158" s="10" t="s">
        <v>2729</v>
      </c>
      <c r="DP158" s="5" t="s">
        <v>268</v>
      </c>
      <c r="DQ158" s="10"/>
      <c r="DR158" s="5" t="s">
        <v>388</v>
      </c>
      <c r="DS158" s="10" t="s">
        <v>2730</v>
      </c>
      <c r="DT158" s="5" t="s">
        <v>388</v>
      </c>
      <c r="DU158" s="10"/>
      <c r="DV158" s="10" t="s">
        <v>2731</v>
      </c>
      <c r="DW158" s="10" t="s">
        <v>2732</v>
      </c>
      <c r="DX158" s="10" t="s">
        <v>2733</v>
      </c>
      <c r="DY158" s="10" t="s">
        <v>2734</v>
      </c>
      <c r="DZ158" s="10" t="s">
        <v>2735</v>
      </c>
      <c r="EA158" s="10" t="s">
        <v>2736</v>
      </c>
      <c r="EB158" s="10" t="s">
        <v>2737</v>
      </c>
      <c r="EC158" s="9" t="s">
        <v>2738</v>
      </c>
      <c r="ED158" s="10"/>
      <c r="EE158" s="5" t="s">
        <v>264</v>
      </c>
      <c r="EF158" s="10"/>
      <c r="EG158" s="10"/>
    </row>
    <row r="159" spans="1:140" ht="12" customHeight="1" thickBot="1">
      <c r="A159" s="2">
        <v>265</v>
      </c>
      <c r="B159" s="20">
        <v>42601.388460648152</v>
      </c>
      <c r="C159" s="2">
        <v>99</v>
      </c>
      <c r="D159" s="2">
        <v>4332</v>
      </c>
      <c r="E159" s="2" t="b">
        <v>0</v>
      </c>
      <c r="F159" s="2" t="s">
        <v>261</v>
      </c>
      <c r="G159" s="2" t="s">
        <v>262</v>
      </c>
      <c r="H159" s="3">
        <f t="shared" si="17"/>
        <v>0</v>
      </c>
      <c r="I159" s="4">
        <f t="shared" si="13"/>
        <v>0</v>
      </c>
      <c r="J159" s="4">
        <f t="shared" si="13"/>
        <v>0</v>
      </c>
      <c r="K159" s="4" t="str">
        <f t="shared" si="14"/>
        <v/>
      </c>
      <c r="L159" s="4">
        <f t="shared" si="15"/>
        <v>0</v>
      </c>
      <c r="M159" s="5" t="s">
        <v>263</v>
      </c>
      <c r="N159" s="5" t="s">
        <v>264</v>
      </c>
      <c r="O159" s="5" t="s">
        <v>264</v>
      </c>
      <c r="P159" s="5" t="s">
        <v>267</v>
      </c>
      <c r="Q159" s="5"/>
      <c r="R159" s="6" t="s">
        <v>264</v>
      </c>
      <c r="S159" s="5" t="s">
        <v>268</v>
      </c>
      <c r="U159" s="6"/>
      <c r="V159" s="7"/>
      <c r="W159" s="5"/>
      <c r="X159" s="5" t="s">
        <v>272</v>
      </c>
      <c r="Y159" s="5" t="s">
        <v>273</v>
      </c>
      <c r="Z159" s="6">
        <v>34</v>
      </c>
      <c r="AA159" s="8">
        <f t="shared" si="16"/>
        <v>30</v>
      </c>
      <c r="AB159" s="2" t="s">
        <v>2739</v>
      </c>
      <c r="AC159" s="6" t="s">
        <v>291</v>
      </c>
      <c r="AD159" s="6" t="s">
        <v>291</v>
      </c>
      <c r="AE159" s="9" t="s">
        <v>275</v>
      </c>
      <c r="AG159" s="6" t="s">
        <v>284</v>
      </c>
      <c r="AI159" s="5"/>
      <c r="AJ159" s="5" t="s">
        <v>264</v>
      </c>
      <c r="AL159" s="5"/>
      <c r="AM159" s="6"/>
      <c r="AN159" s="5"/>
      <c r="AO159" s="8"/>
      <c r="AP159" s="6"/>
      <c r="AQ159" s="5"/>
      <c r="AR159" s="2" t="s">
        <v>264</v>
      </c>
      <c r="AV159" s="18"/>
      <c r="AW159" s="2" t="s">
        <v>264</v>
      </c>
      <c r="BC159" s="2" t="s">
        <v>294</v>
      </c>
      <c r="BE159" s="5" t="s">
        <v>430</v>
      </c>
      <c r="BF159" s="5"/>
      <c r="BH159" s="5" t="s">
        <v>268</v>
      </c>
      <c r="BI159" s="5"/>
      <c r="BK159" s="10"/>
      <c r="BL159" s="5" t="s">
        <v>353</v>
      </c>
      <c r="BM159" s="10" t="s">
        <v>2740</v>
      </c>
      <c r="BN159" s="5" t="s">
        <v>296</v>
      </c>
      <c r="BO159" s="5" t="s">
        <v>268</v>
      </c>
      <c r="BP159" s="10" t="s">
        <v>2741</v>
      </c>
      <c r="BQ159" s="5"/>
      <c r="BR159" s="5"/>
      <c r="BS159" s="10"/>
      <c r="BT159" s="5" t="s">
        <v>353</v>
      </c>
      <c r="BU159" s="5" t="s">
        <v>268</v>
      </c>
      <c r="BV159" s="10" t="s">
        <v>2742</v>
      </c>
      <c r="BW159" s="9" t="s">
        <v>425</v>
      </c>
      <c r="BZ159" s="5" t="s">
        <v>379</v>
      </c>
      <c r="CA159" s="10" t="s">
        <v>2743</v>
      </c>
      <c r="CB159" s="2" t="s">
        <v>318</v>
      </c>
      <c r="CC159" s="10"/>
      <c r="CD159" s="5" t="s">
        <v>327</v>
      </c>
      <c r="CE159" s="10" t="s">
        <v>2744</v>
      </c>
      <c r="CF159" s="5" t="s">
        <v>309</v>
      </c>
      <c r="CG159" s="10" t="s">
        <v>2745</v>
      </c>
      <c r="CH159" s="5" t="s">
        <v>353</v>
      </c>
      <c r="CI159" s="10" t="s">
        <v>2746</v>
      </c>
      <c r="CJ159" s="10" t="s">
        <v>268</v>
      </c>
      <c r="CK159" s="10" t="s">
        <v>2747</v>
      </c>
      <c r="CL159" s="2" t="s">
        <v>353</v>
      </c>
      <c r="CM159" s="5" t="s">
        <v>383</v>
      </c>
      <c r="CN159" s="5" t="s">
        <v>385</v>
      </c>
      <c r="CO159" s="5" t="s">
        <v>385</v>
      </c>
      <c r="CP159" s="5" t="s">
        <v>386</v>
      </c>
      <c r="CQ159" s="2" t="s">
        <v>385</v>
      </c>
      <c r="CR159" s="5" t="s">
        <v>264</v>
      </c>
      <c r="CS159" s="10" t="s">
        <v>2748</v>
      </c>
      <c r="CT159" s="5" t="s">
        <v>268</v>
      </c>
      <c r="CU159" s="5"/>
      <c r="CV159" s="5" t="s">
        <v>268</v>
      </c>
      <c r="CW159" s="5" t="s">
        <v>268</v>
      </c>
      <c r="CY159" s="10" t="s">
        <v>2749</v>
      </c>
      <c r="CZ159" s="10" t="s">
        <v>2750</v>
      </c>
      <c r="DA159" s="10"/>
      <c r="DB159" s="10" t="s">
        <v>2751</v>
      </c>
      <c r="DC159" s="5" t="s">
        <v>388</v>
      </c>
      <c r="DD159" s="10" t="s">
        <v>2752</v>
      </c>
      <c r="DE159" s="10"/>
      <c r="DH159" s="5"/>
      <c r="DL159" s="10"/>
      <c r="DO159" s="10" t="s">
        <v>2753</v>
      </c>
      <c r="DP159" s="5" t="s">
        <v>264</v>
      </c>
      <c r="DQ159" s="10"/>
      <c r="DR159" s="5" t="s">
        <v>392</v>
      </c>
      <c r="DS159" s="10"/>
      <c r="DT159" s="5" t="s">
        <v>392</v>
      </c>
      <c r="DU159" s="10"/>
      <c r="DV159" s="10" t="s">
        <v>2754</v>
      </c>
      <c r="DW159" s="10" t="s">
        <v>2755</v>
      </c>
      <c r="DX159" s="10" t="s">
        <v>2756</v>
      </c>
      <c r="DY159" s="10" t="s">
        <v>2757</v>
      </c>
      <c r="DZ159" s="10" t="s">
        <v>2758</v>
      </c>
      <c r="EA159" s="10" t="s">
        <v>2759</v>
      </c>
      <c r="EB159" s="10" t="s">
        <v>2760</v>
      </c>
      <c r="EC159" s="9" t="s">
        <v>2761</v>
      </c>
      <c r="ED159" s="10"/>
      <c r="EE159" s="5" t="s">
        <v>264</v>
      </c>
      <c r="EF159" s="10"/>
      <c r="EG159" s="10"/>
      <c r="EH159" s="2" t="s">
        <v>264</v>
      </c>
    </row>
    <row r="160" spans="1:140" ht="12" customHeight="1" thickBot="1">
      <c r="A160" s="2">
        <v>266</v>
      </c>
      <c r="B160" s="20">
        <v>42858.562615740739</v>
      </c>
      <c r="C160" s="2">
        <v>99</v>
      </c>
      <c r="D160" s="2">
        <v>4556</v>
      </c>
      <c r="E160" s="2" t="b">
        <v>0</v>
      </c>
      <c r="F160" s="2" t="s">
        <v>261</v>
      </c>
      <c r="G160" s="2" t="s">
        <v>262</v>
      </c>
      <c r="H160" s="3">
        <f t="shared" si="17"/>
        <v>0</v>
      </c>
      <c r="I160" s="4">
        <f t="shared" si="13"/>
        <v>0</v>
      </c>
      <c r="J160" s="4">
        <f t="shared" si="13"/>
        <v>0</v>
      </c>
      <c r="K160" s="4" t="str">
        <f t="shared" si="14"/>
        <v/>
      </c>
      <c r="L160" s="4">
        <f t="shared" si="15"/>
        <v>0</v>
      </c>
      <c r="M160" s="5" t="s">
        <v>270</v>
      </c>
      <c r="N160" s="5" t="s">
        <v>264</v>
      </c>
      <c r="O160" s="5" t="s">
        <v>264</v>
      </c>
      <c r="P160" s="5" t="s">
        <v>267</v>
      </c>
      <c r="Q160" s="5"/>
      <c r="R160" s="6" t="s">
        <v>264</v>
      </c>
      <c r="S160" s="5" t="s">
        <v>268</v>
      </c>
      <c r="U160" s="6"/>
      <c r="V160" s="7"/>
      <c r="W160" s="5"/>
      <c r="X160" s="5" t="s">
        <v>272</v>
      </c>
      <c r="Y160" s="5" t="s">
        <v>273</v>
      </c>
      <c r="Z160" s="6">
        <v>38</v>
      </c>
      <c r="AA160" s="8">
        <f t="shared" si="16"/>
        <v>30</v>
      </c>
      <c r="AC160" s="6" t="s">
        <v>274</v>
      </c>
      <c r="AD160" s="6"/>
      <c r="AE160" s="9" t="s">
        <v>275</v>
      </c>
      <c r="AG160" s="6" t="s">
        <v>284</v>
      </c>
      <c r="AI160" s="5"/>
      <c r="AJ160" s="5" t="s">
        <v>264</v>
      </c>
      <c r="AL160" s="5"/>
      <c r="AM160" s="6"/>
      <c r="AN160" s="5"/>
      <c r="AO160" s="8"/>
      <c r="AP160" s="6"/>
      <c r="AQ160" s="5"/>
      <c r="AR160" s="2" t="s">
        <v>278</v>
      </c>
      <c r="AS160" s="2" t="s">
        <v>2762</v>
      </c>
      <c r="AU160" s="2" t="s">
        <v>2763</v>
      </c>
      <c r="AV160" s="21">
        <v>168</v>
      </c>
      <c r="AW160" s="2" t="s">
        <v>264</v>
      </c>
      <c r="BC160" s="2" t="s">
        <v>294</v>
      </c>
      <c r="BE160" s="5" t="s">
        <v>316</v>
      </c>
      <c r="BF160" s="5"/>
      <c r="BH160" s="5" t="s">
        <v>268</v>
      </c>
      <c r="BI160" s="5"/>
      <c r="BK160" s="10"/>
      <c r="BL160" s="5" t="s">
        <v>318</v>
      </c>
      <c r="BM160" s="10" t="s">
        <v>2764</v>
      </c>
      <c r="BN160" s="5" t="s">
        <v>318</v>
      </c>
      <c r="BO160" s="5" t="s">
        <v>264</v>
      </c>
      <c r="BP160" s="10"/>
      <c r="BQ160" s="5"/>
      <c r="BR160" s="5"/>
      <c r="BS160" s="10"/>
      <c r="BT160" s="5" t="s">
        <v>318</v>
      </c>
      <c r="BU160" s="5" t="s">
        <v>268</v>
      </c>
      <c r="BV160" s="10" t="s">
        <v>2765</v>
      </c>
      <c r="BW160" s="9" t="s">
        <v>425</v>
      </c>
      <c r="BZ160" s="5" t="s">
        <v>379</v>
      </c>
      <c r="CA160" s="10" t="s">
        <v>2766</v>
      </c>
      <c r="CB160" s="2" t="s">
        <v>318</v>
      </c>
      <c r="CC160" s="10"/>
      <c r="CD160" s="5" t="s">
        <v>310</v>
      </c>
      <c r="CE160" s="27" t="s">
        <v>2767</v>
      </c>
      <c r="CF160" s="5" t="s">
        <v>309</v>
      </c>
      <c r="CG160" s="10" t="s">
        <v>2768</v>
      </c>
      <c r="CH160" s="5" t="s">
        <v>398</v>
      </c>
      <c r="CI160" s="10" t="s">
        <v>2769</v>
      </c>
      <c r="CJ160" s="10" t="s">
        <v>2770</v>
      </c>
      <c r="CK160" s="10" t="s">
        <v>2771</v>
      </c>
      <c r="CL160" s="2" t="s">
        <v>413</v>
      </c>
      <c r="CM160" s="5" t="s">
        <v>400</v>
      </c>
      <c r="CN160" s="5" t="s">
        <v>522</v>
      </c>
      <c r="CO160" s="5" t="s">
        <v>384</v>
      </c>
      <c r="CP160" s="5" t="s">
        <v>426</v>
      </c>
      <c r="CQ160" s="2" t="s">
        <v>426</v>
      </c>
      <c r="CR160" s="5" t="s">
        <v>264</v>
      </c>
      <c r="CS160" s="10" t="s">
        <v>2772</v>
      </c>
      <c r="CT160" s="5" t="s">
        <v>268</v>
      </c>
      <c r="CU160" s="5"/>
      <c r="CV160" s="5" t="s">
        <v>268</v>
      </c>
      <c r="CW160" s="5" t="s">
        <v>268</v>
      </c>
      <c r="CY160" s="10" t="s">
        <v>2773</v>
      </c>
      <c r="CZ160" s="10" t="s">
        <v>2774</v>
      </c>
      <c r="DA160" s="10"/>
      <c r="DB160" s="10" t="s">
        <v>2775</v>
      </c>
      <c r="DC160" s="5" t="s">
        <v>388</v>
      </c>
      <c r="DD160" s="10" t="s">
        <v>2776</v>
      </c>
      <c r="DE160" s="10" t="s">
        <v>712</v>
      </c>
      <c r="DH160" s="5"/>
      <c r="DL160" s="10"/>
      <c r="DO160" s="10" t="s">
        <v>2777</v>
      </c>
      <c r="DP160" s="5" t="s">
        <v>268</v>
      </c>
      <c r="DQ160" s="10"/>
      <c r="DR160" s="5" t="s">
        <v>392</v>
      </c>
      <c r="DS160" s="10" t="s">
        <v>2778</v>
      </c>
      <c r="DT160" s="5" t="s">
        <v>392</v>
      </c>
      <c r="DU160" s="10" t="s">
        <v>2779</v>
      </c>
      <c r="DV160" s="10" t="s">
        <v>2780</v>
      </c>
      <c r="DW160" s="10" t="s">
        <v>2781</v>
      </c>
      <c r="DX160" s="10" t="s">
        <v>2782</v>
      </c>
      <c r="DY160" s="10" t="s">
        <v>2783</v>
      </c>
      <c r="DZ160" s="10" t="s">
        <v>2784</v>
      </c>
      <c r="EA160" s="10" t="s">
        <v>2785</v>
      </c>
      <c r="EB160" s="10" t="s">
        <v>2786</v>
      </c>
      <c r="EC160" s="9" t="s">
        <v>2787</v>
      </c>
      <c r="ED160" s="10" t="s">
        <v>2788</v>
      </c>
      <c r="EE160" s="5" t="s">
        <v>264</v>
      </c>
      <c r="EF160" s="10"/>
      <c r="EG160" s="10" t="s">
        <v>2789</v>
      </c>
      <c r="EH160" s="2" t="s">
        <v>264</v>
      </c>
    </row>
    <row r="161" spans="1:140" ht="12" customHeight="1" thickBot="1">
      <c r="A161" s="2">
        <v>268</v>
      </c>
      <c r="B161" s="20">
        <v>42895.302754629629</v>
      </c>
      <c r="C161" s="2">
        <v>100</v>
      </c>
      <c r="D161" s="2">
        <v>4673</v>
      </c>
      <c r="E161" s="2" t="b">
        <v>1</v>
      </c>
      <c r="F161" s="2" t="s">
        <v>261</v>
      </c>
      <c r="G161" s="2" t="s">
        <v>262</v>
      </c>
      <c r="H161" s="3">
        <f t="shared" si="17"/>
        <v>0</v>
      </c>
      <c r="I161" s="4">
        <f t="shared" si="13"/>
        <v>0</v>
      </c>
      <c r="J161" s="4">
        <f t="shared" si="13"/>
        <v>0</v>
      </c>
      <c r="K161" s="4" t="str">
        <f t="shared" si="14"/>
        <v/>
      </c>
      <c r="L161" s="4">
        <f t="shared" si="15"/>
        <v>0</v>
      </c>
      <c r="M161" s="5" t="s">
        <v>263</v>
      </c>
      <c r="N161" s="5" t="s">
        <v>264</v>
      </c>
      <c r="O161" s="5" t="s">
        <v>264</v>
      </c>
      <c r="P161" s="5" t="s">
        <v>267</v>
      </c>
      <c r="Q161" s="5"/>
      <c r="R161" s="6" t="s">
        <v>264</v>
      </c>
      <c r="S161" s="5" t="s">
        <v>268</v>
      </c>
      <c r="U161" s="6"/>
      <c r="V161" s="7"/>
      <c r="W161" s="5"/>
      <c r="X161" s="5" t="s">
        <v>272</v>
      </c>
      <c r="Y161" s="5" t="s">
        <v>273</v>
      </c>
      <c r="Z161" s="6">
        <v>46</v>
      </c>
      <c r="AA161" s="8">
        <f t="shared" si="16"/>
        <v>40</v>
      </c>
      <c r="AB161" s="2">
        <v>45</v>
      </c>
      <c r="AC161" s="6" t="s">
        <v>291</v>
      </c>
      <c r="AD161" s="6" t="s">
        <v>291</v>
      </c>
      <c r="AE161" s="9" t="s">
        <v>275</v>
      </c>
      <c r="AG161" s="6" t="s">
        <v>284</v>
      </c>
      <c r="AI161" s="5"/>
      <c r="AJ161" s="5" t="s">
        <v>268</v>
      </c>
      <c r="AL161" s="5" t="s">
        <v>264</v>
      </c>
      <c r="AM161" s="6">
        <v>3</v>
      </c>
      <c r="AN161" s="5" t="s">
        <v>264</v>
      </c>
      <c r="AO161" s="8" t="s">
        <v>2790</v>
      </c>
      <c r="AP161" s="6" t="s">
        <v>303</v>
      </c>
      <c r="AQ161" s="5" t="s">
        <v>293</v>
      </c>
      <c r="AR161" s="2" t="s">
        <v>278</v>
      </c>
      <c r="AS161" s="2" t="s">
        <v>514</v>
      </c>
      <c r="AU161" s="2" t="s">
        <v>2791</v>
      </c>
      <c r="AV161" s="21">
        <v>168</v>
      </c>
      <c r="AW161" s="2" t="s">
        <v>268</v>
      </c>
      <c r="AX161" s="2">
        <v>2016</v>
      </c>
      <c r="AY161" s="2">
        <v>3</v>
      </c>
      <c r="AZ161" s="2" t="s">
        <v>2792</v>
      </c>
      <c r="BA161" s="2" t="s">
        <v>345</v>
      </c>
      <c r="BC161" s="2" t="s">
        <v>294</v>
      </c>
      <c r="BE161" s="5" t="s">
        <v>295</v>
      </c>
      <c r="BF161" s="5" t="s">
        <v>264</v>
      </c>
      <c r="BG161" s="2" t="s">
        <v>295</v>
      </c>
      <c r="BH161" s="5" t="s">
        <v>268</v>
      </c>
      <c r="BI161" s="5"/>
      <c r="BK161" s="10"/>
      <c r="BL161" s="5" t="s">
        <v>353</v>
      </c>
      <c r="BM161" s="10" t="s">
        <v>2793</v>
      </c>
      <c r="BN161" s="5" t="s">
        <v>353</v>
      </c>
      <c r="BO161" s="5" t="s">
        <v>268</v>
      </c>
      <c r="BP161" s="10" t="s">
        <v>2794</v>
      </c>
      <c r="BQ161" s="5" t="s">
        <v>318</v>
      </c>
      <c r="BR161" s="5" t="s">
        <v>264</v>
      </c>
      <c r="BS161" s="10"/>
      <c r="BT161" s="5" t="s">
        <v>318</v>
      </c>
      <c r="BU161" s="5" t="s">
        <v>268</v>
      </c>
      <c r="BV161" s="10" t="s">
        <v>2795</v>
      </c>
      <c r="BW161" s="9" t="s">
        <v>1667</v>
      </c>
      <c r="BX161" s="2" t="s">
        <v>2796</v>
      </c>
      <c r="BZ161" s="5" t="s">
        <v>351</v>
      </c>
      <c r="CA161" s="10" t="s">
        <v>2797</v>
      </c>
      <c r="CB161" s="2" t="s">
        <v>318</v>
      </c>
      <c r="CC161" s="10"/>
      <c r="CD161" s="5" t="s">
        <v>327</v>
      </c>
      <c r="CE161" s="10" t="s">
        <v>2798</v>
      </c>
      <c r="CF161" s="5" t="s">
        <v>318</v>
      </c>
      <c r="CG161" s="10"/>
      <c r="CH161" s="5" t="s">
        <v>353</v>
      </c>
      <c r="CI161" s="10" t="s">
        <v>2799</v>
      </c>
      <c r="CJ161" s="10" t="s">
        <v>268</v>
      </c>
      <c r="CK161" s="10" t="s">
        <v>2800</v>
      </c>
      <c r="CL161" s="2" t="s">
        <v>353</v>
      </c>
      <c r="CM161" s="5" t="s">
        <v>383</v>
      </c>
      <c r="CN161" s="5" t="s">
        <v>384</v>
      </c>
      <c r="CO161" s="5" t="s">
        <v>385</v>
      </c>
      <c r="CP161" s="5" t="s">
        <v>384</v>
      </c>
      <c r="CQ161" s="2" t="s">
        <v>384</v>
      </c>
      <c r="CR161" s="5" t="s">
        <v>264</v>
      </c>
      <c r="CS161" s="10"/>
      <c r="CT161" s="5" t="s">
        <v>268</v>
      </c>
      <c r="CU161" s="5"/>
      <c r="CV161" s="5" t="s">
        <v>268</v>
      </c>
      <c r="CW161" s="5" t="s">
        <v>268</v>
      </c>
      <c r="CY161" s="10" t="s">
        <v>2801</v>
      </c>
      <c r="CZ161" s="10" t="s">
        <v>2802</v>
      </c>
      <c r="DA161" s="10"/>
      <c r="DB161" s="10" t="s">
        <v>2803</v>
      </c>
      <c r="DC161" s="5" t="s">
        <v>268</v>
      </c>
      <c r="DD161" s="10"/>
      <c r="DE161" s="10"/>
      <c r="DH161" s="5"/>
      <c r="DL161" s="10"/>
      <c r="DO161" s="10" t="s">
        <v>2804</v>
      </c>
      <c r="DP161" s="5" t="s">
        <v>268</v>
      </c>
      <c r="DQ161" s="10"/>
      <c r="DR161" s="5" t="s">
        <v>392</v>
      </c>
      <c r="DS161" s="10"/>
      <c r="DT161" s="5" t="s">
        <v>268</v>
      </c>
      <c r="DU161" s="10"/>
      <c r="DV161" s="10" t="s">
        <v>2805</v>
      </c>
      <c r="DW161" s="10" t="s">
        <v>2806</v>
      </c>
      <c r="DX161" s="10" t="s">
        <v>2807</v>
      </c>
      <c r="DY161" s="27" t="s">
        <v>2808</v>
      </c>
      <c r="DZ161" s="10" t="s">
        <v>2809</v>
      </c>
      <c r="EA161" s="10"/>
      <c r="EB161" s="10"/>
      <c r="EC161" s="9" t="s">
        <v>2810</v>
      </c>
      <c r="ED161" s="10"/>
      <c r="EE161" s="5" t="s">
        <v>264</v>
      </c>
      <c r="EF161" s="10"/>
      <c r="EG161" s="10"/>
      <c r="EH161" s="2" t="s">
        <v>458</v>
      </c>
      <c r="EI161" s="2" t="s">
        <v>458</v>
      </c>
    </row>
    <row r="162" spans="1:140" ht="12" customHeight="1" thickBot="1">
      <c r="A162" s="2">
        <v>269</v>
      </c>
      <c r="B162" s="20">
        <v>42601.631053240744</v>
      </c>
      <c r="C162" s="2">
        <v>100</v>
      </c>
      <c r="D162" s="2">
        <v>4768</v>
      </c>
      <c r="E162" s="2" t="b">
        <v>1</v>
      </c>
      <c r="F162" s="2" t="s">
        <v>261</v>
      </c>
      <c r="G162" s="2" t="s">
        <v>262</v>
      </c>
      <c r="H162" s="3">
        <f t="shared" si="17"/>
        <v>0</v>
      </c>
      <c r="I162" s="4">
        <f t="shared" si="13"/>
        <v>0</v>
      </c>
      <c r="J162" s="4">
        <f t="shared" si="13"/>
        <v>0</v>
      </c>
      <c r="K162" s="4" t="str">
        <f t="shared" si="14"/>
        <v/>
      </c>
      <c r="L162" s="4">
        <f t="shared" si="15"/>
        <v>0</v>
      </c>
      <c r="M162" s="5" t="s">
        <v>263</v>
      </c>
      <c r="N162" s="5" t="s">
        <v>264</v>
      </c>
      <c r="O162" s="5" t="s">
        <v>264</v>
      </c>
      <c r="P162" s="5" t="s">
        <v>267</v>
      </c>
      <c r="Q162" s="5"/>
      <c r="R162" s="6" t="s">
        <v>264</v>
      </c>
      <c r="S162" s="5" t="s">
        <v>264</v>
      </c>
      <c r="T162" s="2" t="s">
        <v>266</v>
      </c>
      <c r="U162" s="6">
        <v>2011</v>
      </c>
      <c r="V162" s="7"/>
      <c r="W162" s="5" t="s">
        <v>2811</v>
      </c>
      <c r="X162" s="5" t="s">
        <v>470</v>
      </c>
      <c r="Y162" s="5" t="s">
        <v>273</v>
      </c>
      <c r="Z162" s="6">
        <v>37</v>
      </c>
      <c r="AA162" s="8">
        <f t="shared" si="16"/>
        <v>30</v>
      </c>
      <c r="AB162" s="2" t="s">
        <v>2812</v>
      </c>
      <c r="AC162" s="6" t="s">
        <v>334</v>
      </c>
      <c r="AD162" s="6" t="s">
        <v>334</v>
      </c>
      <c r="AE162" s="9" t="s">
        <v>335</v>
      </c>
      <c r="AG162" s="6" t="s">
        <v>284</v>
      </c>
      <c r="AI162" s="5"/>
      <c r="AJ162" s="5" t="s">
        <v>268</v>
      </c>
      <c r="AL162" s="5" t="s">
        <v>264</v>
      </c>
      <c r="AM162" s="6">
        <v>1</v>
      </c>
      <c r="AN162" s="5" t="s">
        <v>264</v>
      </c>
      <c r="AO162" s="8" t="s">
        <v>2813</v>
      </c>
      <c r="AP162" s="6" t="s">
        <v>313</v>
      </c>
      <c r="AQ162" s="5" t="s">
        <v>411</v>
      </c>
      <c r="AR162" s="2" t="s">
        <v>264</v>
      </c>
      <c r="AV162" s="18"/>
      <c r="AW162" s="2" t="s">
        <v>268</v>
      </c>
      <c r="AX162" s="2">
        <v>2012</v>
      </c>
      <c r="AY162" s="2">
        <v>16</v>
      </c>
      <c r="AZ162" s="2" t="s">
        <v>2814</v>
      </c>
      <c r="BA162" s="2" t="s">
        <v>345</v>
      </c>
      <c r="BC162" s="2" t="s">
        <v>412</v>
      </c>
      <c r="BE162" s="5" t="s">
        <v>295</v>
      </c>
      <c r="BF162" s="5" t="s">
        <v>264</v>
      </c>
      <c r="BG162" s="2" t="s">
        <v>295</v>
      </c>
      <c r="BH162" s="5" t="s">
        <v>268</v>
      </c>
      <c r="BI162" s="5"/>
      <c r="BK162" s="10"/>
      <c r="BL162" s="5" t="s">
        <v>296</v>
      </c>
      <c r="BM162" s="10" t="s">
        <v>2815</v>
      </c>
      <c r="BN162" s="5" t="s">
        <v>372</v>
      </c>
      <c r="BO162" s="5" t="s">
        <v>268</v>
      </c>
      <c r="BP162" s="10" t="s">
        <v>424</v>
      </c>
      <c r="BQ162" s="5" t="s">
        <v>372</v>
      </c>
      <c r="BR162" s="5" t="s">
        <v>268</v>
      </c>
      <c r="BS162" s="10" t="s">
        <v>2816</v>
      </c>
      <c r="BT162" s="5" t="s">
        <v>318</v>
      </c>
      <c r="BU162" s="5" t="s">
        <v>268</v>
      </c>
      <c r="BV162" s="10" t="s">
        <v>415</v>
      </c>
      <c r="BW162" s="9" t="s">
        <v>555</v>
      </c>
      <c r="BZ162" s="5" t="s">
        <v>379</v>
      </c>
      <c r="CA162" s="10" t="s">
        <v>2817</v>
      </c>
      <c r="CB162" s="2" t="s">
        <v>326</v>
      </c>
      <c r="CC162" s="10" t="s">
        <v>2818</v>
      </c>
      <c r="CD162" s="5" t="s">
        <v>310</v>
      </c>
      <c r="CE162" s="10"/>
      <c r="CF162" s="5" t="s">
        <v>309</v>
      </c>
      <c r="CG162" s="10"/>
      <c r="CH162" s="5" t="s">
        <v>353</v>
      </c>
      <c r="CI162" s="10" t="s">
        <v>2819</v>
      </c>
      <c r="CJ162" s="10" t="s">
        <v>2820</v>
      </c>
      <c r="CK162" s="10" t="s">
        <v>2821</v>
      </c>
      <c r="CL162" s="2" t="s">
        <v>353</v>
      </c>
      <c r="CM162" s="5" t="s">
        <v>383</v>
      </c>
      <c r="CN162" s="5" t="s">
        <v>385</v>
      </c>
      <c r="CO162" s="5" t="s">
        <v>385</v>
      </c>
      <c r="CP162" s="5" t="s">
        <v>522</v>
      </c>
      <c r="CQ162" s="2" t="s">
        <v>385</v>
      </c>
      <c r="CR162" s="5" t="s">
        <v>264</v>
      </c>
      <c r="CS162" s="10"/>
      <c r="CT162" s="5" t="s">
        <v>268</v>
      </c>
      <c r="CU162" s="5"/>
      <c r="CV162" s="5" t="s">
        <v>264</v>
      </c>
      <c r="CW162" s="5" t="s">
        <v>268</v>
      </c>
      <c r="CY162" s="10" t="s">
        <v>419</v>
      </c>
      <c r="CZ162" s="10" t="s">
        <v>2822</v>
      </c>
      <c r="DA162" s="10" t="s">
        <v>2823</v>
      </c>
      <c r="DB162" s="10" t="s">
        <v>2824</v>
      </c>
      <c r="DC162" s="5" t="s">
        <v>388</v>
      </c>
      <c r="DD162" s="10"/>
      <c r="DE162" s="10"/>
      <c r="DF162" s="2" t="s">
        <v>594</v>
      </c>
      <c r="DH162" s="5" t="s">
        <v>264</v>
      </c>
      <c r="DI162" s="2" t="s">
        <v>390</v>
      </c>
      <c r="DL162" s="10"/>
      <c r="DM162" s="2" t="s">
        <v>595</v>
      </c>
      <c r="DO162" s="10" t="s">
        <v>2825</v>
      </c>
      <c r="DP162" s="5" t="s">
        <v>264</v>
      </c>
      <c r="DQ162" s="10"/>
      <c r="DR162" s="5" t="s">
        <v>392</v>
      </c>
      <c r="DS162" s="10" t="s">
        <v>2826</v>
      </c>
      <c r="DT162" s="5" t="s">
        <v>392</v>
      </c>
      <c r="DU162" s="10" t="s">
        <v>2827</v>
      </c>
      <c r="DV162" s="10"/>
      <c r="DW162" s="10" t="s">
        <v>2828</v>
      </c>
      <c r="DX162" s="10" t="s">
        <v>2829</v>
      </c>
      <c r="DY162" s="10" t="s">
        <v>2830</v>
      </c>
      <c r="DZ162" s="10" t="s">
        <v>2831</v>
      </c>
      <c r="EA162" s="10"/>
      <c r="EB162" s="10"/>
      <c r="EC162" s="9" t="s">
        <v>2832</v>
      </c>
      <c r="ED162" s="10"/>
      <c r="EE162" s="5" t="s">
        <v>264</v>
      </c>
      <c r="EF162" s="10"/>
      <c r="EG162" s="10"/>
      <c r="EH162" s="2" t="s">
        <v>264</v>
      </c>
      <c r="EI162" s="2" t="s">
        <v>1570</v>
      </c>
      <c r="EJ162" s="2" t="s">
        <v>742</v>
      </c>
    </row>
    <row r="163" spans="1:140" ht="12" customHeight="1" thickBot="1">
      <c r="A163" s="2">
        <v>270</v>
      </c>
      <c r="B163" s="20">
        <v>42688.676817129628</v>
      </c>
      <c r="C163" s="2">
        <v>100</v>
      </c>
      <c r="D163" s="2">
        <v>4872</v>
      </c>
      <c r="E163" s="2" t="b">
        <v>1</v>
      </c>
      <c r="F163" s="2" t="s">
        <v>261</v>
      </c>
      <c r="G163" s="2" t="s">
        <v>262</v>
      </c>
      <c r="H163" s="3">
        <f t="shared" si="17"/>
        <v>0</v>
      </c>
      <c r="I163" s="4">
        <f t="shared" ref="I163:J188" si="18">IF(N163="Yes",0,IF(N163="NO",1,""))</f>
        <v>0</v>
      </c>
      <c r="J163" s="4">
        <f t="shared" si="18"/>
        <v>0</v>
      </c>
      <c r="K163" s="4" t="str">
        <f t="shared" si="14"/>
        <v/>
      </c>
      <c r="L163" s="4">
        <f t="shared" si="15"/>
        <v>0</v>
      </c>
      <c r="M163" s="5" t="s">
        <v>263</v>
      </c>
      <c r="N163" s="5" t="s">
        <v>264</v>
      </c>
      <c r="O163" s="5" t="s">
        <v>264</v>
      </c>
      <c r="P163" s="5" t="s">
        <v>267</v>
      </c>
      <c r="Q163" s="5"/>
      <c r="R163" s="6" t="s">
        <v>264</v>
      </c>
      <c r="S163" s="5" t="s">
        <v>268</v>
      </c>
      <c r="U163" s="6"/>
      <c r="V163" s="7"/>
      <c r="W163" s="5"/>
      <c r="X163" s="5" t="s">
        <v>272</v>
      </c>
      <c r="Y163" s="5" t="s">
        <v>273</v>
      </c>
      <c r="Z163" s="6">
        <v>34</v>
      </c>
      <c r="AA163" s="8">
        <f t="shared" si="16"/>
        <v>30</v>
      </c>
      <c r="AB163" s="2">
        <v>21</v>
      </c>
      <c r="AC163" s="6" t="s">
        <v>291</v>
      </c>
      <c r="AD163" s="6" t="s">
        <v>334</v>
      </c>
      <c r="AE163" s="9" t="s">
        <v>275</v>
      </c>
      <c r="AG163" s="6" t="s">
        <v>367</v>
      </c>
      <c r="AI163" s="5"/>
      <c r="AJ163" s="5" t="s">
        <v>264</v>
      </c>
      <c r="AL163" s="5"/>
      <c r="AM163" s="6"/>
      <c r="AN163" s="5"/>
      <c r="AO163" s="8"/>
      <c r="AP163" s="6"/>
      <c r="AQ163" s="5"/>
      <c r="AR163" s="2" t="s">
        <v>264</v>
      </c>
      <c r="AV163" s="18"/>
      <c r="AW163" s="2" t="s">
        <v>264</v>
      </c>
      <c r="BC163" s="2" t="s">
        <v>294</v>
      </c>
      <c r="BE163" s="5" t="s">
        <v>295</v>
      </c>
      <c r="BF163" s="5"/>
      <c r="BH163" s="5" t="s">
        <v>268</v>
      </c>
      <c r="BI163" s="5"/>
      <c r="BK163" s="10"/>
      <c r="BL163" s="5" t="s">
        <v>353</v>
      </c>
      <c r="BM163" s="10"/>
      <c r="BN163" s="5" t="s">
        <v>398</v>
      </c>
      <c r="BO163" s="5" t="s">
        <v>268</v>
      </c>
      <c r="BP163" s="10"/>
      <c r="BQ163" s="5"/>
      <c r="BR163" s="5"/>
      <c r="BS163" s="10"/>
      <c r="BT163" s="5" t="s">
        <v>353</v>
      </c>
      <c r="BU163" s="5" t="s">
        <v>268</v>
      </c>
      <c r="BV163" s="10"/>
      <c r="BW163" s="9" t="s">
        <v>419</v>
      </c>
      <c r="BX163" s="2" t="s">
        <v>2833</v>
      </c>
      <c r="BZ163" s="5" t="s">
        <v>379</v>
      </c>
      <c r="CA163" s="10"/>
      <c r="CB163" s="2" t="s">
        <v>318</v>
      </c>
      <c r="CC163" s="10"/>
      <c r="CD163" s="5" t="s">
        <v>698</v>
      </c>
      <c r="CE163" s="10"/>
      <c r="CF163" s="5" t="s">
        <v>309</v>
      </c>
      <c r="CG163" s="10"/>
      <c r="CH163" s="5" t="s">
        <v>398</v>
      </c>
      <c r="CI163" s="10"/>
      <c r="CJ163" s="10"/>
      <c r="CK163" s="10"/>
      <c r="CL163" s="2" t="s">
        <v>398</v>
      </c>
      <c r="CM163" s="5" t="s">
        <v>383</v>
      </c>
      <c r="CN163" s="5" t="s">
        <v>384</v>
      </c>
      <c r="CO163" s="5" t="s">
        <v>385</v>
      </c>
      <c r="CP163" s="5" t="s">
        <v>384</v>
      </c>
      <c r="CQ163" s="2" t="s">
        <v>386</v>
      </c>
      <c r="CR163" s="5" t="s">
        <v>264</v>
      </c>
      <c r="CS163" s="10"/>
      <c r="CT163" s="5" t="s">
        <v>427</v>
      </c>
      <c r="CU163" s="5" t="s">
        <v>268</v>
      </c>
      <c r="CV163" s="5" t="s">
        <v>264</v>
      </c>
      <c r="CW163" s="5" t="s">
        <v>264</v>
      </c>
      <c r="CY163" s="10"/>
      <c r="CZ163" s="10"/>
      <c r="DA163" s="10"/>
      <c r="DB163" s="10" t="s">
        <v>2834</v>
      </c>
      <c r="DC163" s="5" t="s">
        <v>464</v>
      </c>
      <c r="DD163" s="10"/>
      <c r="DE163" s="10"/>
      <c r="DH163" s="5"/>
      <c r="DL163" s="10"/>
      <c r="DO163" s="10"/>
      <c r="DP163" s="5" t="s">
        <v>264</v>
      </c>
      <c r="DQ163" s="10"/>
      <c r="DR163" s="5" t="s">
        <v>429</v>
      </c>
      <c r="DS163" s="10"/>
      <c r="DT163" s="5" t="s">
        <v>388</v>
      </c>
      <c r="DU163" s="10"/>
      <c r="DV163" s="10"/>
      <c r="DW163" s="10"/>
      <c r="DX163" s="10"/>
      <c r="DY163" s="10"/>
      <c r="DZ163" s="10"/>
      <c r="EA163" s="10"/>
      <c r="EB163" s="10"/>
      <c r="EC163" s="9" t="s">
        <v>2835</v>
      </c>
      <c r="ED163" s="10"/>
      <c r="EE163" s="5" t="s">
        <v>264</v>
      </c>
      <c r="EF163" s="10"/>
      <c r="EG163" s="10"/>
      <c r="EH163" s="2" t="s">
        <v>264</v>
      </c>
    </row>
    <row r="164" spans="1:140" ht="12" customHeight="1" thickBot="1">
      <c r="A164" s="2">
        <v>271</v>
      </c>
      <c r="B164" s="20">
        <v>42753.897662037038</v>
      </c>
      <c r="C164" s="2">
        <v>99</v>
      </c>
      <c r="D164" s="2">
        <v>5375</v>
      </c>
      <c r="E164" s="2" t="b">
        <v>0</v>
      </c>
      <c r="F164" s="2" t="s">
        <v>261</v>
      </c>
      <c r="G164" s="2" t="s">
        <v>262</v>
      </c>
      <c r="H164" s="3">
        <f t="shared" si="17"/>
        <v>0</v>
      </c>
      <c r="I164" s="4">
        <f t="shared" si="18"/>
        <v>0</v>
      </c>
      <c r="J164" s="4">
        <f t="shared" si="18"/>
        <v>0</v>
      </c>
      <c r="K164" s="4" t="str">
        <f t="shared" si="14"/>
        <v/>
      </c>
      <c r="L164" s="4">
        <f t="shared" si="15"/>
        <v>0</v>
      </c>
      <c r="M164" s="5" t="s">
        <v>263</v>
      </c>
      <c r="N164" s="5" t="s">
        <v>264</v>
      </c>
      <c r="O164" s="5" t="s">
        <v>264</v>
      </c>
      <c r="P164" s="5" t="s">
        <v>267</v>
      </c>
      <c r="Q164" s="5"/>
      <c r="R164" s="6" t="s">
        <v>264</v>
      </c>
      <c r="S164" s="5" t="s">
        <v>264</v>
      </c>
      <c r="T164" s="2" t="s">
        <v>286</v>
      </c>
      <c r="U164" s="6"/>
      <c r="V164" s="7"/>
      <c r="W164" s="5" t="s">
        <v>2836</v>
      </c>
      <c r="X164" s="5" t="s">
        <v>272</v>
      </c>
      <c r="Y164" s="5" t="s">
        <v>273</v>
      </c>
      <c r="Z164" s="6">
        <v>59</v>
      </c>
      <c r="AA164" s="8">
        <f t="shared" si="16"/>
        <v>50</v>
      </c>
      <c r="AB164" s="2" t="s">
        <v>289</v>
      </c>
      <c r="AC164" s="6" t="s">
        <v>274</v>
      </c>
      <c r="AD164" s="6" t="s">
        <v>274</v>
      </c>
      <c r="AE164" s="9" t="s">
        <v>275</v>
      </c>
      <c r="AG164" s="6" t="s">
        <v>284</v>
      </c>
      <c r="AI164" s="5"/>
      <c r="AJ164" s="5" t="s">
        <v>264</v>
      </c>
      <c r="AL164" s="5"/>
      <c r="AM164" s="6"/>
      <c r="AN164" s="5"/>
      <c r="AO164" s="8"/>
      <c r="AP164" s="6"/>
      <c r="AQ164" s="5"/>
      <c r="AR164" s="2" t="s">
        <v>278</v>
      </c>
      <c r="AS164" s="2" t="s">
        <v>514</v>
      </c>
      <c r="AU164" s="2" t="s">
        <v>2837</v>
      </c>
      <c r="AV164" s="18" t="s">
        <v>2838</v>
      </c>
      <c r="AW164" s="2" t="s">
        <v>268</v>
      </c>
      <c r="AX164" s="2">
        <v>2016</v>
      </c>
      <c r="AY164" s="2">
        <v>17</v>
      </c>
      <c r="AZ164" s="2" t="s">
        <v>2839</v>
      </c>
      <c r="BA164" s="2" t="s">
        <v>345</v>
      </c>
      <c r="BC164" s="2" t="s">
        <v>294</v>
      </c>
      <c r="BE164" s="5" t="s">
        <v>295</v>
      </c>
      <c r="BF164" s="5" t="s">
        <v>264</v>
      </c>
      <c r="BG164" s="2" t="s">
        <v>295</v>
      </c>
      <c r="BH164" s="5" t="s">
        <v>268</v>
      </c>
      <c r="BI164" s="5"/>
      <c r="BK164" s="10"/>
      <c r="BL164" s="5" t="s">
        <v>372</v>
      </c>
      <c r="BM164" s="10" t="s">
        <v>2840</v>
      </c>
      <c r="BN164" s="5" t="s">
        <v>413</v>
      </c>
      <c r="BO164" s="5" t="s">
        <v>264</v>
      </c>
      <c r="BP164" s="10"/>
      <c r="BQ164" s="5"/>
      <c r="BR164" s="5"/>
      <c r="BS164" s="10"/>
      <c r="BT164" s="5" t="s">
        <v>318</v>
      </c>
      <c r="BU164" s="5" t="s">
        <v>264</v>
      </c>
      <c r="BV164" s="10"/>
      <c r="BW164" s="9" t="s">
        <v>425</v>
      </c>
      <c r="BZ164" s="5" t="s">
        <v>494</v>
      </c>
      <c r="CA164" s="10" t="s">
        <v>2841</v>
      </c>
      <c r="CB164" s="2" t="s">
        <v>318</v>
      </c>
      <c r="CC164" s="10"/>
      <c r="CD164" s="5" t="s">
        <v>327</v>
      </c>
      <c r="CE164" s="27" t="s">
        <v>2842</v>
      </c>
      <c r="CF164" s="5" t="s">
        <v>318</v>
      </c>
      <c r="CG164" s="10"/>
      <c r="CH164" s="5" t="s">
        <v>372</v>
      </c>
      <c r="CI164" s="10" t="s">
        <v>2843</v>
      </c>
      <c r="CJ164" s="10" t="s">
        <v>2844</v>
      </c>
      <c r="CK164" s="10" t="s">
        <v>2845</v>
      </c>
      <c r="CL164" s="2" t="s">
        <v>413</v>
      </c>
      <c r="CM164" s="5" t="s">
        <v>400</v>
      </c>
      <c r="CN164" s="5" t="s">
        <v>384</v>
      </c>
      <c r="CO164" s="5" t="s">
        <v>384</v>
      </c>
      <c r="CP164" s="5" t="s">
        <v>385</v>
      </c>
      <c r="CQ164" s="2" t="s">
        <v>384</v>
      </c>
      <c r="CR164" s="5" t="s">
        <v>264</v>
      </c>
      <c r="CS164" s="27" t="s">
        <v>2846</v>
      </c>
      <c r="CT164" s="5" t="s">
        <v>427</v>
      </c>
      <c r="CU164" s="5" t="s">
        <v>268</v>
      </c>
      <c r="CV164" s="5" t="s">
        <v>268</v>
      </c>
      <c r="CW164" s="5" t="s">
        <v>268</v>
      </c>
      <c r="CY164" s="27" t="s">
        <v>2847</v>
      </c>
      <c r="CZ164" s="27" t="s">
        <v>2848</v>
      </c>
      <c r="DA164" s="10"/>
      <c r="DB164" s="10" t="s">
        <v>2849</v>
      </c>
      <c r="DC164" s="5" t="s">
        <v>388</v>
      </c>
      <c r="DD164" s="27" t="s">
        <v>2850</v>
      </c>
      <c r="DE164" s="10"/>
      <c r="DF164" s="2" t="s">
        <v>279</v>
      </c>
      <c r="DG164" s="2" t="s">
        <v>2851</v>
      </c>
      <c r="DH164" s="5" t="s">
        <v>268</v>
      </c>
      <c r="DI164" s="2" t="s">
        <v>540</v>
      </c>
      <c r="DJ164" s="2" t="s">
        <v>268</v>
      </c>
      <c r="DK164" s="2" t="s">
        <v>2852</v>
      </c>
      <c r="DL164" s="27" t="s">
        <v>2853</v>
      </c>
      <c r="DM164" s="2" t="s">
        <v>595</v>
      </c>
      <c r="DO164" s="10" t="s">
        <v>2854</v>
      </c>
      <c r="DP164" s="5" t="s">
        <v>268</v>
      </c>
      <c r="DQ164" s="10"/>
      <c r="DR164" s="5" t="s">
        <v>268</v>
      </c>
      <c r="DS164" s="10"/>
      <c r="DT164" s="5" t="s">
        <v>268</v>
      </c>
      <c r="DU164" s="10"/>
      <c r="DV164" s="10" t="s">
        <v>2855</v>
      </c>
      <c r="DW164" s="10" t="s">
        <v>2856</v>
      </c>
      <c r="DX164" s="10" t="s">
        <v>2857</v>
      </c>
      <c r="DY164" s="27" t="s">
        <v>2858</v>
      </c>
      <c r="DZ164" s="10" t="s">
        <v>2859</v>
      </c>
      <c r="EA164" s="27" t="s">
        <v>2860</v>
      </c>
      <c r="EB164" s="27" t="s">
        <v>2861</v>
      </c>
      <c r="EC164" s="9" t="s">
        <v>437</v>
      </c>
      <c r="ED164" s="10"/>
      <c r="EE164" s="5" t="s">
        <v>264</v>
      </c>
      <c r="EF164" s="10"/>
      <c r="EG164" s="10" t="s">
        <v>2862</v>
      </c>
      <c r="EH164" s="2" t="s">
        <v>264</v>
      </c>
    </row>
    <row r="165" spans="1:140" ht="12" customHeight="1" thickBot="1">
      <c r="A165" s="2">
        <v>272</v>
      </c>
      <c r="B165" s="20">
        <v>42639.830983796295</v>
      </c>
      <c r="C165" s="2">
        <v>99</v>
      </c>
      <c r="D165" s="2">
        <v>5440</v>
      </c>
      <c r="E165" s="2" t="b">
        <v>0</v>
      </c>
      <c r="F165" s="2" t="s">
        <v>261</v>
      </c>
      <c r="G165" s="2" t="s">
        <v>262</v>
      </c>
      <c r="H165" s="3">
        <f t="shared" si="17"/>
        <v>0</v>
      </c>
      <c r="I165" s="4">
        <f t="shared" si="18"/>
        <v>0</v>
      </c>
      <c r="J165" s="4">
        <f t="shared" si="18"/>
        <v>0</v>
      </c>
      <c r="K165" s="4" t="str">
        <f t="shared" si="14"/>
        <v/>
      </c>
      <c r="L165" s="4">
        <f t="shared" si="15"/>
        <v>0</v>
      </c>
      <c r="M165" s="5" t="s">
        <v>270</v>
      </c>
      <c r="N165" s="5" t="s">
        <v>264</v>
      </c>
      <c r="O165" s="5" t="s">
        <v>264</v>
      </c>
      <c r="P165" s="5" t="s">
        <v>267</v>
      </c>
      <c r="Q165" s="5"/>
      <c r="R165" s="6" t="s">
        <v>264</v>
      </c>
      <c r="S165" s="5" t="s">
        <v>268</v>
      </c>
      <c r="U165" s="6"/>
      <c r="V165" s="7"/>
      <c r="W165" s="5"/>
      <c r="X165" s="5" t="s">
        <v>272</v>
      </c>
      <c r="Y165" s="5" t="s">
        <v>273</v>
      </c>
      <c r="Z165" s="6">
        <v>35</v>
      </c>
      <c r="AA165" s="8">
        <f t="shared" si="16"/>
        <v>30</v>
      </c>
      <c r="AC165" s="6" t="s">
        <v>274</v>
      </c>
      <c r="AD165" s="6"/>
      <c r="AE165" s="9" t="s">
        <v>275</v>
      </c>
      <c r="AG165" s="6" t="s">
        <v>284</v>
      </c>
      <c r="AI165" s="5"/>
      <c r="AJ165" s="5" t="s">
        <v>268</v>
      </c>
      <c r="AL165" s="5" t="s">
        <v>268</v>
      </c>
      <c r="AM165" s="6">
        <v>2</v>
      </c>
      <c r="AN165" s="5" t="s">
        <v>264</v>
      </c>
      <c r="AO165" s="23" t="s">
        <v>2863</v>
      </c>
      <c r="AP165" s="6" t="s">
        <v>405</v>
      </c>
      <c r="AQ165" s="5"/>
      <c r="AR165" s="2" t="s">
        <v>264</v>
      </c>
      <c r="AV165" s="18"/>
      <c r="AW165" s="2" t="s">
        <v>264</v>
      </c>
      <c r="BC165" s="2" t="s">
        <v>2864</v>
      </c>
      <c r="BE165" s="5" t="s">
        <v>316</v>
      </c>
      <c r="BF165" s="5"/>
      <c r="BH165" s="5" t="s">
        <v>281</v>
      </c>
      <c r="BI165" s="5" t="s">
        <v>413</v>
      </c>
      <c r="BJ165" s="2" t="s">
        <v>264</v>
      </c>
      <c r="BK165" s="10"/>
      <c r="BL165" s="5" t="s">
        <v>353</v>
      </c>
      <c r="BM165" s="10" t="s">
        <v>2865</v>
      </c>
      <c r="BN165" s="5" t="s">
        <v>398</v>
      </c>
      <c r="BO165" s="5" t="s">
        <v>268</v>
      </c>
      <c r="BP165" s="10" t="s">
        <v>2866</v>
      </c>
      <c r="BQ165" s="5" t="s">
        <v>296</v>
      </c>
      <c r="BR165" s="5" t="s">
        <v>264</v>
      </c>
      <c r="BS165" s="10"/>
      <c r="BT165" s="5" t="s">
        <v>318</v>
      </c>
      <c r="BU165" s="5" t="s">
        <v>268</v>
      </c>
      <c r="BV165" s="10" t="s">
        <v>2867</v>
      </c>
      <c r="BW165" s="9" t="s">
        <v>425</v>
      </c>
      <c r="BZ165" s="5" t="s">
        <v>379</v>
      </c>
      <c r="CA165" s="10" t="s">
        <v>2868</v>
      </c>
      <c r="CB165" s="2" t="s">
        <v>326</v>
      </c>
      <c r="CC165" s="10" t="s">
        <v>2869</v>
      </c>
      <c r="CD165" s="5" t="s">
        <v>310</v>
      </c>
      <c r="CE165" s="10"/>
      <c r="CF165" s="5" t="s">
        <v>309</v>
      </c>
      <c r="CG165" s="10"/>
      <c r="CH165" s="5" t="s">
        <v>353</v>
      </c>
      <c r="CI165" s="10" t="s">
        <v>2870</v>
      </c>
      <c r="CJ165" s="10" t="s">
        <v>268</v>
      </c>
      <c r="CK165" s="10" t="s">
        <v>2871</v>
      </c>
      <c r="CL165" s="2" t="s">
        <v>353</v>
      </c>
      <c r="CM165" s="5" t="s">
        <v>383</v>
      </c>
      <c r="CN165" s="5" t="s">
        <v>386</v>
      </c>
      <c r="CO165" s="5" t="s">
        <v>386</v>
      </c>
      <c r="CP165" s="5" t="s">
        <v>386</v>
      </c>
      <c r="CQ165" s="2" t="s">
        <v>386</v>
      </c>
      <c r="CR165" s="5" t="s">
        <v>264</v>
      </c>
      <c r="CS165" s="10" t="s">
        <v>2872</v>
      </c>
      <c r="CT165" s="5" t="s">
        <v>264</v>
      </c>
      <c r="CU165" s="5" t="s">
        <v>264</v>
      </c>
      <c r="CV165" s="5" t="s">
        <v>264</v>
      </c>
      <c r="CW165" s="5" t="s">
        <v>268</v>
      </c>
      <c r="CY165" s="27" t="s">
        <v>2873</v>
      </c>
      <c r="CZ165" s="27" t="s">
        <v>2874</v>
      </c>
      <c r="DA165" s="27" t="s">
        <v>2875</v>
      </c>
      <c r="DB165" s="10" t="s">
        <v>2876</v>
      </c>
      <c r="DC165" s="5" t="s">
        <v>392</v>
      </c>
      <c r="DD165" s="10" t="s">
        <v>2877</v>
      </c>
      <c r="DE165" s="10"/>
      <c r="DH165" s="5"/>
      <c r="DL165" s="10"/>
      <c r="DO165" s="10" t="s">
        <v>2878</v>
      </c>
      <c r="DP165" s="5" t="s">
        <v>268</v>
      </c>
      <c r="DQ165" s="10"/>
      <c r="DR165" s="5" t="s">
        <v>392</v>
      </c>
      <c r="DS165" s="10" t="s">
        <v>2879</v>
      </c>
      <c r="DT165" s="5" t="s">
        <v>392</v>
      </c>
      <c r="DU165" s="10"/>
      <c r="DV165" s="10" t="s">
        <v>2880</v>
      </c>
      <c r="DW165" s="27" t="s">
        <v>2881</v>
      </c>
      <c r="DX165" s="27" t="s">
        <v>2882</v>
      </c>
      <c r="DY165" s="27" t="s">
        <v>2883</v>
      </c>
      <c r="DZ165" s="27" t="s">
        <v>2884</v>
      </c>
      <c r="EA165" s="10"/>
      <c r="EB165" s="10"/>
      <c r="EC165" s="9" t="s">
        <v>2885</v>
      </c>
      <c r="ED165" s="10"/>
      <c r="EE165" s="5" t="s">
        <v>264</v>
      </c>
      <c r="EF165" s="10"/>
      <c r="EG165" s="27" t="s">
        <v>2886</v>
      </c>
      <c r="EH165" s="2" t="s">
        <v>264</v>
      </c>
      <c r="EI165" s="2" t="s">
        <v>458</v>
      </c>
    </row>
    <row r="166" spans="1:140" ht="12" customHeight="1" thickBot="1">
      <c r="A166" s="2">
        <v>273</v>
      </c>
      <c r="B166" s="20">
        <v>42617.401782407411</v>
      </c>
      <c r="C166" s="2">
        <v>100</v>
      </c>
      <c r="D166" s="2">
        <v>5561</v>
      </c>
      <c r="E166" s="2" t="b">
        <v>1</v>
      </c>
      <c r="F166" s="2" t="s">
        <v>261</v>
      </c>
      <c r="G166" s="2" t="s">
        <v>262</v>
      </c>
      <c r="H166" s="3">
        <f t="shared" si="17"/>
        <v>0</v>
      </c>
      <c r="I166" s="4">
        <f t="shared" si="18"/>
        <v>0</v>
      </c>
      <c r="J166" s="4">
        <f t="shared" si="18"/>
        <v>0</v>
      </c>
      <c r="K166" s="4" t="str">
        <f t="shared" si="14"/>
        <v/>
      </c>
      <c r="L166" s="4">
        <f t="shared" si="15"/>
        <v>0</v>
      </c>
      <c r="M166" s="5" t="s">
        <v>263</v>
      </c>
      <c r="N166" s="5" t="s">
        <v>264</v>
      </c>
      <c r="O166" s="5" t="s">
        <v>264</v>
      </c>
      <c r="P166" s="5" t="s">
        <v>267</v>
      </c>
      <c r="Q166" s="5"/>
      <c r="R166" s="6" t="s">
        <v>268</v>
      </c>
      <c r="S166" s="5" t="s">
        <v>264</v>
      </c>
      <c r="T166" s="2" t="s">
        <v>266</v>
      </c>
      <c r="U166" s="6">
        <v>2007</v>
      </c>
      <c r="V166" s="7"/>
      <c r="W166" s="5" t="s">
        <v>2887</v>
      </c>
      <c r="X166" s="5" t="s">
        <v>269</v>
      </c>
      <c r="Y166" s="5" t="s">
        <v>273</v>
      </c>
      <c r="Z166" s="6">
        <v>57</v>
      </c>
      <c r="AA166" s="8">
        <f t="shared" si="16"/>
        <v>50</v>
      </c>
      <c r="AB166" s="2">
        <v>49</v>
      </c>
      <c r="AC166" s="6" t="s">
        <v>283</v>
      </c>
      <c r="AD166" s="6" t="s">
        <v>274</v>
      </c>
      <c r="AE166" s="9" t="s">
        <v>275</v>
      </c>
      <c r="AG166" s="6" t="s">
        <v>489</v>
      </c>
      <c r="AI166" s="5" t="s">
        <v>268</v>
      </c>
      <c r="AJ166" s="5"/>
      <c r="AL166" s="5"/>
      <c r="AM166" s="6">
        <v>2</v>
      </c>
      <c r="AN166" s="5" t="s">
        <v>268</v>
      </c>
      <c r="AO166" s="8"/>
      <c r="AP166" s="6" t="s">
        <v>303</v>
      </c>
      <c r="AQ166" s="5" t="s">
        <v>303</v>
      </c>
      <c r="AR166" s="2" t="s">
        <v>278</v>
      </c>
      <c r="AS166" s="2" t="s">
        <v>2888</v>
      </c>
      <c r="AU166" s="2" t="s">
        <v>2889</v>
      </c>
      <c r="AV166" s="25" t="s">
        <v>2890</v>
      </c>
      <c r="AW166" s="2" t="s">
        <v>264</v>
      </c>
      <c r="BC166" s="2" t="s">
        <v>294</v>
      </c>
      <c r="BE166" s="5" t="s">
        <v>346</v>
      </c>
      <c r="BF166" s="5"/>
      <c r="BH166" s="5" t="s">
        <v>317</v>
      </c>
      <c r="BI166" s="5" t="s">
        <v>398</v>
      </c>
      <c r="BJ166" s="2" t="s">
        <v>264</v>
      </c>
      <c r="BK166" s="10"/>
      <c r="BL166" s="5" t="s">
        <v>318</v>
      </c>
      <c r="BM166" s="10"/>
      <c r="BN166" s="5" t="s">
        <v>318</v>
      </c>
      <c r="BO166" s="5" t="s">
        <v>264</v>
      </c>
      <c r="BP166" s="10"/>
      <c r="BQ166" s="5"/>
      <c r="BR166" s="5"/>
      <c r="BS166" s="10"/>
      <c r="BT166" s="5" t="s">
        <v>318</v>
      </c>
      <c r="BU166" s="5" t="s">
        <v>268</v>
      </c>
      <c r="BV166" s="10"/>
      <c r="BW166" s="9" t="s">
        <v>431</v>
      </c>
      <c r="BZ166" s="5" t="s">
        <v>494</v>
      </c>
      <c r="CA166" s="10"/>
      <c r="CB166" s="2" t="s">
        <v>326</v>
      </c>
      <c r="CC166" s="10" t="s">
        <v>2891</v>
      </c>
      <c r="CD166" s="5" t="s">
        <v>327</v>
      </c>
      <c r="CE166" s="10" t="s">
        <v>2892</v>
      </c>
      <c r="CF166" s="5" t="s">
        <v>318</v>
      </c>
      <c r="CG166" s="10"/>
      <c r="CH166" s="5" t="s">
        <v>398</v>
      </c>
      <c r="CI166" s="10" t="s">
        <v>2893</v>
      </c>
      <c r="CJ166" s="10" t="s">
        <v>264</v>
      </c>
      <c r="CK166" s="10" t="s">
        <v>2894</v>
      </c>
      <c r="CL166" s="2" t="s">
        <v>398</v>
      </c>
      <c r="CM166" s="5" t="s">
        <v>446</v>
      </c>
      <c r="CN166" s="5" t="s">
        <v>426</v>
      </c>
      <c r="CO166" s="5" t="s">
        <v>426</v>
      </c>
      <c r="CP166" s="5" t="s">
        <v>384</v>
      </c>
      <c r="CQ166" s="2" t="s">
        <v>384</v>
      </c>
      <c r="CR166" s="5" t="s">
        <v>264</v>
      </c>
      <c r="CS166" s="10" t="s">
        <v>2895</v>
      </c>
      <c r="CT166" s="5" t="s">
        <v>427</v>
      </c>
      <c r="CU166" s="5" t="s">
        <v>268</v>
      </c>
      <c r="CV166" s="5" t="s">
        <v>268</v>
      </c>
      <c r="CW166" s="5" t="s">
        <v>268</v>
      </c>
      <c r="CY166" s="10" t="s">
        <v>2896</v>
      </c>
      <c r="CZ166" s="10" t="s">
        <v>2897</v>
      </c>
      <c r="DA166" s="10"/>
      <c r="DB166" s="10" t="s">
        <v>2898</v>
      </c>
      <c r="DC166" s="5" t="s">
        <v>464</v>
      </c>
      <c r="DD166" s="10"/>
      <c r="DE166" s="10" t="s">
        <v>2899</v>
      </c>
      <c r="DF166" s="2" t="s">
        <v>389</v>
      </c>
      <c r="DH166" s="5" t="s">
        <v>268</v>
      </c>
      <c r="DI166" s="2" t="s">
        <v>390</v>
      </c>
      <c r="DK166" s="2" t="s">
        <v>2900</v>
      </c>
      <c r="DL166" s="10" t="s">
        <v>2901</v>
      </c>
      <c r="DM166" s="2" t="s">
        <v>1155</v>
      </c>
      <c r="DO166" s="10" t="s">
        <v>2902</v>
      </c>
      <c r="DP166" s="5" t="s">
        <v>268</v>
      </c>
      <c r="DQ166" s="10"/>
      <c r="DR166" s="5" t="s">
        <v>388</v>
      </c>
      <c r="DS166" s="10" t="s">
        <v>2903</v>
      </c>
      <c r="DT166" s="5" t="s">
        <v>388</v>
      </c>
      <c r="DU166" s="10" t="s">
        <v>2904</v>
      </c>
      <c r="DV166" s="10" t="s">
        <v>2905</v>
      </c>
      <c r="DW166" s="27" t="s">
        <v>2906</v>
      </c>
      <c r="DX166" s="10" t="s">
        <v>2907</v>
      </c>
      <c r="DY166" s="10" t="s">
        <v>2908</v>
      </c>
      <c r="DZ166" s="10" t="s">
        <v>2909</v>
      </c>
      <c r="EA166" s="27" t="s">
        <v>2910</v>
      </c>
      <c r="EB166" s="10" t="s">
        <v>2911</v>
      </c>
      <c r="EC166" s="9" t="s">
        <v>2912</v>
      </c>
      <c r="ED166" s="10" t="s">
        <v>2913</v>
      </c>
      <c r="EE166" s="5" t="s">
        <v>264</v>
      </c>
      <c r="EF166" s="10"/>
      <c r="EG166" s="10" t="s">
        <v>2914</v>
      </c>
      <c r="EH166" s="2" t="s">
        <v>264</v>
      </c>
      <c r="EJ166" s="2" t="s">
        <v>742</v>
      </c>
    </row>
    <row r="167" spans="1:140" ht="12" customHeight="1" thickBot="1">
      <c r="A167" s="2">
        <v>274</v>
      </c>
      <c r="B167" s="20">
        <v>42884.027615740742</v>
      </c>
      <c r="C167" s="2">
        <v>99</v>
      </c>
      <c r="D167" s="2">
        <v>5753</v>
      </c>
      <c r="E167" s="2" t="b">
        <v>0</v>
      </c>
      <c r="F167" s="2" t="s">
        <v>261</v>
      </c>
      <c r="G167" s="2" t="s">
        <v>262</v>
      </c>
      <c r="H167" s="3">
        <f t="shared" si="17"/>
        <v>0</v>
      </c>
      <c r="I167" s="4">
        <f t="shared" si="18"/>
        <v>0</v>
      </c>
      <c r="J167" s="4">
        <f t="shared" si="18"/>
        <v>0</v>
      </c>
      <c r="K167" s="4" t="str">
        <f t="shared" si="14"/>
        <v/>
      </c>
      <c r="L167" s="4">
        <f t="shared" si="15"/>
        <v>0</v>
      </c>
      <c r="M167" s="5" t="s">
        <v>263</v>
      </c>
      <c r="N167" s="5" t="s">
        <v>264</v>
      </c>
      <c r="O167" s="5" t="s">
        <v>264</v>
      </c>
      <c r="P167" s="5" t="s">
        <v>267</v>
      </c>
      <c r="Q167" s="5"/>
      <c r="R167" s="6" t="s">
        <v>264</v>
      </c>
      <c r="S167" s="5" t="s">
        <v>268</v>
      </c>
      <c r="U167" s="6"/>
      <c r="V167" s="7"/>
      <c r="W167" s="5"/>
      <c r="X167" s="5" t="s">
        <v>361</v>
      </c>
      <c r="Y167" s="5" t="s">
        <v>273</v>
      </c>
      <c r="Z167" s="6">
        <v>38</v>
      </c>
      <c r="AA167" s="8">
        <f t="shared" si="16"/>
        <v>30</v>
      </c>
      <c r="AB167" s="2" t="s">
        <v>2915</v>
      </c>
      <c r="AC167" s="6" t="s">
        <v>291</v>
      </c>
      <c r="AD167" s="6" t="s">
        <v>291</v>
      </c>
      <c r="AE167" s="9" t="s">
        <v>275</v>
      </c>
      <c r="AG167" s="6" t="s">
        <v>284</v>
      </c>
      <c r="AI167" s="5"/>
      <c r="AJ167" s="5" t="s">
        <v>264</v>
      </c>
      <c r="AL167" s="5"/>
      <c r="AM167" s="6"/>
      <c r="AN167" s="5"/>
      <c r="AO167" s="8"/>
      <c r="AP167" s="6"/>
      <c r="AQ167" s="5"/>
      <c r="AR167" s="2" t="s">
        <v>264</v>
      </c>
      <c r="AV167" s="18"/>
      <c r="AW167" s="2" t="s">
        <v>268</v>
      </c>
      <c r="AX167" s="2">
        <v>2014</v>
      </c>
      <c r="AY167" s="2">
        <v>9.5</v>
      </c>
      <c r="AZ167" s="2" t="s">
        <v>2916</v>
      </c>
      <c r="BA167" s="2" t="s">
        <v>345</v>
      </c>
      <c r="BC167" s="2" t="s">
        <v>2917</v>
      </c>
      <c r="BE167" s="5" t="s">
        <v>295</v>
      </c>
      <c r="BF167" s="5" t="s">
        <v>264</v>
      </c>
      <c r="BG167" s="2" t="s">
        <v>295</v>
      </c>
      <c r="BH167" s="5" t="s">
        <v>268</v>
      </c>
      <c r="BI167" s="5"/>
      <c r="BK167" s="10"/>
      <c r="BL167" s="5" t="s">
        <v>413</v>
      </c>
      <c r="BM167" s="10" t="s">
        <v>2918</v>
      </c>
      <c r="BN167" s="5" t="s">
        <v>413</v>
      </c>
      <c r="BO167" s="5" t="s">
        <v>268</v>
      </c>
      <c r="BP167" s="10" t="s">
        <v>2919</v>
      </c>
      <c r="BQ167" s="5"/>
      <c r="BR167" s="5"/>
      <c r="BS167" s="10"/>
      <c r="BT167" s="5" t="s">
        <v>353</v>
      </c>
      <c r="BU167" s="5" t="s">
        <v>268</v>
      </c>
      <c r="BV167" s="10" t="s">
        <v>2920</v>
      </c>
      <c r="BW167" s="9" t="s">
        <v>1667</v>
      </c>
      <c r="BX167" s="24" t="s">
        <v>2921</v>
      </c>
      <c r="BZ167" s="5" t="s">
        <v>379</v>
      </c>
      <c r="CA167" s="10" t="s">
        <v>2922</v>
      </c>
      <c r="CB167" s="2" t="s">
        <v>309</v>
      </c>
      <c r="CC167" s="10" t="s">
        <v>2923</v>
      </c>
      <c r="CD167" s="5" t="s">
        <v>327</v>
      </c>
      <c r="CE167" s="10" t="s">
        <v>2924</v>
      </c>
      <c r="CF167" s="5" t="s">
        <v>318</v>
      </c>
      <c r="CG167" s="10"/>
      <c r="CH167" s="5" t="s">
        <v>372</v>
      </c>
      <c r="CI167" s="10" t="s">
        <v>2925</v>
      </c>
      <c r="CJ167" s="10" t="s">
        <v>268</v>
      </c>
      <c r="CK167" s="10" t="s">
        <v>2926</v>
      </c>
      <c r="CL167" s="2" t="s">
        <v>318</v>
      </c>
      <c r="CM167" s="5" t="s">
        <v>383</v>
      </c>
      <c r="CN167" s="5" t="s">
        <v>384</v>
      </c>
      <c r="CO167" s="5" t="s">
        <v>385</v>
      </c>
      <c r="CP167" s="5" t="s">
        <v>385</v>
      </c>
      <c r="CQ167" s="2" t="s">
        <v>386</v>
      </c>
      <c r="CR167" s="5" t="s">
        <v>264</v>
      </c>
      <c r="CS167" s="27" t="s">
        <v>2927</v>
      </c>
      <c r="CT167" s="5" t="s">
        <v>268</v>
      </c>
      <c r="CU167" s="5"/>
      <c r="CV167" s="5" t="s">
        <v>268</v>
      </c>
      <c r="CW167" s="5" t="s">
        <v>268</v>
      </c>
      <c r="CY167" s="10" t="s">
        <v>2928</v>
      </c>
      <c r="CZ167" s="27" t="s">
        <v>2929</v>
      </c>
      <c r="DA167" s="10"/>
      <c r="DB167" s="10" t="s">
        <v>2930</v>
      </c>
      <c r="DC167" s="5" t="s">
        <v>388</v>
      </c>
      <c r="DD167" s="27" t="s">
        <v>2931</v>
      </c>
      <c r="DE167" s="10"/>
      <c r="DH167" s="5"/>
      <c r="DL167" s="10"/>
      <c r="DO167" s="27" t="s">
        <v>2932</v>
      </c>
      <c r="DP167" s="5" t="s">
        <v>268</v>
      </c>
      <c r="DQ167" s="10"/>
      <c r="DR167" s="5"/>
      <c r="DS167" s="10" t="s">
        <v>2933</v>
      </c>
      <c r="DT167" s="5"/>
      <c r="DU167" s="27" t="s">
        <v>2934</v>
      </c>
      <c r="DV167" s="10" t="s">
        <v>2935</v>
      </c>
      <c r="DW167" s="27" t="s">
        <v>2936</v>
      </c>
      <c r="DX167" s="27" t="s">
        <v>2937</v>
      </c>
      <c r="DY167" s="27" t="s">
        <v>2938</v>
      </c>
      <c r="DZ167" s="10" t="s">
        <v>2939</v>
      </c>
      <c r="EA167" s="10" t="s">
        <v>2940</v>
      </c>
      <c r="EB167" s="27" t="s">
        <v>2941</v>
      </c>
      <c r="EC167" s="9" t="s">
        <v>2942</v>
      </c>
      <c r="ED167" s="10"/>
      <c r="EE167" s="5" t="s">
        <v>264</v>
      </c>
      <c r="EF167" s="10"/>
      <c r="EG167" s="10" t="s">
        <v>2943</v>
      </c>
      <c r="EH167" s="2" t="s">
        <v>264</v>
      </c>
    </row>
    <row r="168" spans="1:140" ht="12" customHeight="1" thickBot="1">
      <c r="A168" s="2">
        <v>275</v>
      </c>
      <c r="B168" s="20">
        <v>42703.597245370373</v>
      </c>
      <c r="C168" s="2">
        <v>99</v>
      </c>
      <c r="D168" s="2">
        <v>5925</v>
      </c>
      <c r="E168" s="2" t="b">
        <v>0</v>
      </c>
      <c r="F168" s="2" t="s">
        <v>261</v>
      </c>
      <c r="G168" s="2" t="s">
        <v>262</v>
      </c>
      <c r="H168" s="3">
        <f t="shared" si="17"/>
        <v>0</v>
      </c>
      <c r="I168" s="4">
        <f t="shared" si="18"/>
        <v>0</v>
      </c>
      <c r="J168" s="4">
        <f t="shared" si="18"/>
        <v>0</v>
      </c>
      <c r="K168" s="4" t="str">
        <f t="shared" si="14"/>
        <v/>
      </c>
      <c r="L168" s="4">
        <f t="shared" si="15"/>
        <v>0</v>
      </c>
      <c r="M168" s="5" t="s">
        <v>270</v>
      </c>
      <c r="N168" s="5" t="s">
        <v>264</v>
      </c>
      <c r="O168" s="5" t="s">
        <v>264</v>
      </c>
      <c r="P168" s="5" t="s">
        <v>267</v>
      </c>
      <c r="Q168" s="5"/>
      <c r="R168" s="6" t="s">
        <v>264</v>
      </c>
      <c r="S168" s="5" t="s">
        <v>268</v>
      </c>
      <c r="U168" s="6"/>
      <c r="V168" s="7"/>
      <c r="W168" s="5"/>
      <c r="X168" s="5" t="s">
        <v>269</v>
      </c>
      <c r="Y168" s="5" t="s">
        <v>273</v>
      </c>
      <c r="Z168" s="6">
        <v>35</v>
      </c>
      <c r="AA168" s="8">
        <f t="shared" si="16"/>
        <v>30</v>
      </c>
      <c r="AC168" s="6" t="s">
        <v>283</v>
      </c>
      <c r="AD168" s="6"/>
      <c r="AE168" s="9" t="s">
        <v>275</v>
      </c>
      <c r="AG168" s="6" t="s">
        <v>284</v>
      </c>
      <c r="AI168" s="5"/>
      <c r="AJ168" s="5" t="s">
        <v>264</v>
      </c>
      <c r="AL168" s="5"/>
      <c r="AM168" s="6"/>
      <c r="AN168" s="5"/>
      <c r="AO168" s="8"/>
      <c r="AP168" s="6"/>
      <c r="AQ168" s="5"/>
      <c r="AR168" s="2" t="s">
        <v>278</v>
      </c>
      <c r="AS168" s="2" t="s">
        <v>603</v>
      </c>
      <c r="AU168" s="2" t="s">
        <v>2944</v>
      </c>
      <c r="AV168" s="21">
        <v>168</v>
      </c>
      <c r="AW168" s="2" t="s">
        <v>264</v>
      </c>
      <c r="BC168" s="2" t="s">
        <v>294</v>
      </c>
      <c r="BE168" s="5" t="s">
        <v>280</v>
      </c>
      <c r="BF168" s="5"/>
      <c r="BH168" s="5" t="s">
        <v>317</v>
      </c>
      <c r="BI168" s="5" t="s">
        <v>413</v>
      </c>
      <c r="BJ168" s="2" t="s">
        <v>268</v>
      </c>
      <c r="BK168" s="10" t="s">
        <v>2945</v>
      </c>
      <c r="BL168" s="5" t="s">
        <v>296</v>
      </c>
      <c r="BM168" s="10" t="s">
        <v>2946</v>
      </c>
      <c r="BN168" s="5" t="s">
        <v>353</v>
      </c>
      <c r="BO168" s="5" t="s">
        <v>268</v>
      </c>
      <c r="BP168" s="10" t="s">
        <v>2947</v>
      </c>
      <c r="BQ168" s="5"/>
      <c r="BR168" s="5"/>
      <c r="BS168" s="10"/>
      <c r="BT168" s="5" t="s">
        <v>353</v>
      </c>
      <c r="BU168" s="5" t="s">
        <v>268</v>
      </c>
      <c r="BV168" s="10" t="s">
        <v>2948</v>
      </c>
      <c r="BW168" s="9" t="s">
        <v>419</v>
      </c>
      <c r="BX168" s="2" t="s">
        <v>2949</v>
      </c>
      <c r="BZ168" s="5" t="s">
        <v>351</v>
      </c>
      <c r="CA168" s="10" t="s">
        <v>2950</v>
      </c>
      <c r="CB168" s="2" t="s">
        <v>326</v>
      </c>
      <c r="CC168" s="10" t="s">
        <v>2951</v>
      </c>
      <c r="CD168" s="5" t="s">
        <v>327</v>
      </c>
      <c r="CE168" s="10" t="s">
        <v>2952</v>
      </c>
      <c r="CF168" s="5" t="s">
        <v>326</v>
      </c>
      <c r="CG168" s="10" t="s">
        <v>2953</v>
      </c>
      <c r="CH168" s="5" t="s">
        <v>413</v>
      </c>
      <c r="CI168" s="10" t="s">
        <v>2954</v>
      </c>
      <c r="CJ168" s="10" t="s">
        <v>268</v>
      </c>
      <c r="CK168" s="10" t="s">
        <v>2955</v>
      </c>
      <c r="CL168" s="2" t="s">
        <v>353</v>
      </c>
      <c r="CM168" s="5" t="s">
        <v>383</v>
      </c>
      <c r="CN168" s="5" t="s">
        <v>385</v>
      </c>
      <c r="CO168" s="5" t="s">
        <v>385</v>
      </c>
      <c r="CP168" s="5" t="s">
        <v>386</v>
      </c>
      <c r="CQ168" s="2" t="s">
        <v>386</v>
      </c>
      <c r="CR168" s="5" t="s">
        <v>264</v>
      </c>
      <c r="CS168" s="10" t="s">
        <v>2956</v>
      </c>
      <c r="CT168" s="5" t="s">
        <v>268</v>
      </c>
      <c r="CU168" s="5"/>
      <c r="CV168" s="5" t="s">
        <v>268</v>
      </c>
      <c r="CW168" s="5" t="s">
        <v>268</v>
      </c>
      <c r="CY168" s="10" t="s">
        <v>2957</v>
      </c>
      <c r="CZ168" s="10" t="s">
        <v>2958</v>
      </c>
      <c r="DA168" s="10"/>
      <c r="DB168" s="10" t="s">
        <v>2959</v>
      </c>
      <c r="DC168" s="5" t="s">
        <v>388</v>
      </c>
      <c r="DD168" s="10" t="s">
        <v>2960</v>
      </c>
      <c r="DE168" s="10"/>
      <c r="DH168" s="5"/>
      <c r="DL168" s="10"/>
      <c r="DO168" s="10" t="s">
        <v>2961</v>
      </c>
      <c r="DP168" s="5" t="s">
        <v>268</v>
      </c>
      <c r="DQ168" s="10"/>
      <c r="DR168" s="5" t="s">
        <v>392</v>
      </c>
      <c r="DS168" s="10" t="s">
        <v>2962</v>
      </c>
      <c r="DT168" s="5" t="s">
        <v>268</v>
      </c>
      <c r="DU168" s="10"/>
      <c r="DV168" s="10" t="s">
        <v>2963</v>
      </c>
      <c r="DW168" s="10" t="s">
        <v>2964</v>
      </c>
      <c r="DX168" s="10" t="s">
        <v>2965</v>
      </c>
      <c r="DY168" s="10" t="s">
        <v>2966</v>
      </c>
      <c r="DZ168" s="10" t="s">
        <v>2967</v>
      </c>
      <c r="EA168" s="10" t="s">
        <v>2968</v>
      </c>
      <c r="EB168" s="10" t="s">
        <v>2969</v>
      </c>
      <c r="EC168" s="9" t="s">
        <v>1307</v>
      </c>
      <c r="ED168" s="10"/>
      <c r="EE168" s="5" t="s">
        <v>268</v>
      </c>
      <c r="EF168" s="10" t="s">
        <v>2970</v>
      </c>
      <c r="EG168" s="10"/>
      <c r="EH168" s="2" t="s">
        <v>264</v>
      </c>
    </row>
    <row r="169" spans="1:140" ht="12" customHeight="1" thickBot="1">
      <c r="A169" s="2">
        <v>276</v>
      </c>
      <c r="B169" s="20">
        <v>42895.431944444441</v>
      </c>
      <c r="C169" s="2">
        <v>99</v>
      </c>
      <c r="D169" s="2">
        <v>6799</v>
      </c>
      <c r="E169" s="2" t="b">
        <v>0</v>
      </c>
      <c r="F169" s="2" t="s">
        <v>261</v>
      </c>
      <c r="G169" s="2" t="s">
        <v>262</v>
      </c>
      <c r="H169" s="3">
        <f t="shared" si="17"/>
        <v>0</v>
      </c>
      <c r="I169" s="4">
        <f t="shared" si="18"/>
        <v>0</v>
      </c>
      <c r="J169" s="4">
        <f t="shared" si="18"/>
        <v>0</v>
      </c>
      <c r="K169" s="4" t="str">
        <f t="shared" si="14"/>
        <v/>
      </c>
      <c r="L169" s="4">
        <f t="shared" si="15"/>
        <v>0</v>
      </c>
      <c r="M169" s="5" t="s">
        <v>270</v>
      </c>
      <c r="N169" s="5" t="s">
        <v>264</v>
      </c>
      <c r="O169" s="5" t="s">
        <v>264</v>
      </c>
      <c r="P169" s="5" t="s">
        <v>514</v>
      </c>
      <c r="Q169" s="5"/>
      <c r="R169" s="6" t="s">
        <v>264</v>
      </c>
      <c r="S169" s="5" t="s">
        <v>268</v>
      </c>
      <c r="U169" s="6"/>
      <c r="V169" s="28">
        <v>2013</v>
      </c>
      <c r="W169" s="5"/>
      <c r="X169" s="5" t="s">
        <v>269</v>
      </c>
      <c r="Y169" s="5" t="s">
        <v>297</v>
      </c>
      <c r="Z169" s="6">
        <v>60</v>
      </c>
      <c r="AA169" s="8">
        <f t="shared" si="16"/>
        <v>60</v>
      </c>
      <c r="AC169" s="6" t="s">
        <v>283</v>
      </c>
      <c r="AD169" s="6"/>
      <c r="AE169" s="9" t="s">
        <v>275</v>
      </c>
      <c r="AG169" s="6" t="s">
        <v>284</v>
      </c>
      <c r="AI169" s="5"/>
      <c r="AJ169" s="5" t="s">
        <v>264</v>
      </c>
      <c r="AL169" s="5"/>
      <c r="AM169" s="6"/>
      <c r="AN169" s="5"/>
      <c r="AO169" s="8"/>
      <c r="AP169" s="6"/>
      <c r="AQ169" s="5"/>
      <c r="AR169" s="2" t="s">
        <v>278</v>
      </c>
      <c r="AS169" s="2" t="s">
        <v>2971</v>
      </c>
      <c r="AU169" s="2" t="s">
        <v>2972</v>
      </c>
      <c r="AV169" s="21">
        <v>25</v>
      </c>
      <c r="AW169" s="2" t="s">
        <v>264</v>
      </c>
      <c r="BC169" s="2" t="s">
        <v>2973</v>
      </c>
      <c r="BE169" s="5" t="s">
        <v>295</v>
      </c>
      <c r="BF169" s="5"/>
      <c r="BH169" s="5" t="s">
        <v>317</v>
      </c>
      <c r="BI169" s="5" t="s">
        <v>413</v>
      </c>
      <c r="BJ169" s="2" t="s">
        <v>268</v>
      </c>
      <c r="BK169" s="10" t="s">
        <v>2974</v>
      </c>
      <c r="BL169" s="5" t="s">
        <v>413</v>
      </c>
      <c r="BM169" s="10" t="s">
        <v>2975</v>
      </c>
      <c r="BN169" s="5" t="s">
        <v>413</v>
      </c>
      <c r="BO169" s="5" t="s">
        <v>268</v>
      </c>
      <c r="BP169" s="10" t="s">
        <v>2976</v>
      </c>
      <c r="BQ169" s="5"/>
      <c r="BR169" s="5"/>
      <c r="BS169" s="10"/>
      <c r="BT169" s="5" t="s">
        <v>398</v>
      </c>
      <c r="BU169" s="5" t="s">
        <v>268</v>
      </c>
      <c r="BV169" s="10" t="s">
        <v>2977</v>
      </c>
      <c r="BW169" s="9" t="s">
        <v>1667</v>
      </c>
      <c r="BX169" s="2" t="s">
        <v>2978</v>
      </c>
      <c r="BZ169" s="5" t="s">
        <v>351</v>
      </c>
      <c r="CA169" s="10" t="s">
        <v>2979</v>
      </c>
      <c r="CB169" s="2" t="s">
        <v>326</v>
      </c>
      <c r="CC169" s="10" t="s">
        <v>2980</v>
      </c>
      <c r="CD169" s="5" t="s">
        <v>327</v>
      </c>
      <c r="CE169" s="10" t="s">
        <v>2981</v>
      </c>
      <c r="CF169" s="5" t="s">
        <v>309</v>
      </c>
      <c r="CG169" s="10" t="s">
        <v>2982</v>
      </c>
      <c r="CH169" s="5" t="s">
        <v>296</v>
      </c>
      <c r="CI169" s="10" t="s">
        <v>2983</v>
      </c>
      <c r="CJ169" s="10" t="s">
        <v>268</v>
      </c>
      <c r="CK169" s="10" t="s">
        <v>2984</v>
      </c>
      <c r="CL169" s="2" t="s">
        <v>296</v>
      </c>
      <c r="CM169" s="5" t="s">
        <v>383</v>
      </c>
      <c r="CN169" s="5" t="s">
        <v>384</v>
      </c>
      <c r="CO169" s="5" t="s">
        <v>384</v>
      </c>
      <c r="CP169" s="5" t="s">
        <v>385</v>
      </c>
      <c r="CQ169" s="2" t="s">
        <v>385</v>
      </c>
      <c r="CR169" s="5" t="s">
        <v>264</v>
      </c>
      <c r="CS169" s="10" t="s">
        <v>2985</v>
      </c>
      <c r="CT169" s="5" t="s">
        <v>427</v>
      </c>
      <c r="CU169" s="5" t="s">
        <v>268</v>
      </c>
      <c r="CV169" s="5" t="s">
        <v>268</v>
      </c>
      <c r="CW169" s="5" t="s">
        <v>268</v>
      </c>
      <c r="CY169" s="10" t="s">
        <v>2986</v>
      </c>
      <c r="CZ169" s="27" t="s">
        <v>2987</v>
      </c>
      <c r="DA169" s="10"/>
      <c r="DB169" s="10" t="s">
        <v>2988</v>
      </c>
      <c r="DC169" s="5" t="s">
        <v>392</v>
      </c>
      <c r="DD169" s="10" t="s">
        <v>2989</v>
      </c>
      <c r="DE169" s="10" t="s">
        <v>2990</v>
      </c>
      <c r="DH169" s="5"/>
      <c r="DL169" s="10"/>
      <c r="DO169" s="10" t="s">
        <v>2991</v>
      </c>
      <c r="DP169" s="5" t="s">
        <v>264</v>
      </c>
      <c r="DQ169" s="10" t="s">
        <v>2992</v>
      </c>
      <c r="DR169" s="5" t="s">
        <v>392</v>
      </c>
      <c r="DS169" s="10" t="s">
        <v>2993</v>
      </c>
      <c r="DT169" s="5" t="s">
        <v>268</v>
      </c>
      <c r="DU169" s="10"/>
      <c r="DV169" s="27" t="s">
        <v>2994</v>
      </c>
      <c r="DW169" s="27" t="s">
        <v>2995</v>
      </c>
      <c r="DX169" s="10" t="s">
        <v>2996</v>
      </c>
      <c r="DY169" s="10" t="s">
        <v>2997</v>
      </c>
      <c r="DZ169" s="10" t="s">
        <v>2998</v>
      </c>
      <c r="EA169" s="10" t="s">
        <v>2999</v>
      </c>
      <c r="EB169" s="10" t="s">
        <v>3000</v>
      </c>
      <c r="EC169" s="9" t="s">
        <v>3001</v>
      </c>
      <c r="ED169" s="10"/>
      <c r="EE169" s="5" t="s">
        <v>264</v>
      </c>
      <c r="EF169" s="10"/>
      <c r="EG169" s="10" t="s">
        <v>3002</v>
      </c>
      <c r="EH169" s="2" t="s">
        <v>264</v>
      </c>
    </row>
    <row r="170" spans="1:140" ht="12" customHeight="1" thickBot="1">
      <c r="A170" s="2">
        <v>278</v>
      </c>
      <c r="B170" s="20">
        <v>42858.329456018517</v>
      </c>
      <c r="C170" s="2">
        <v>99</v>
      </c>
      <c r="D170" s="2">
        <v>8390</v>
      </c>
      <c r="E170" s="2" t="b">
        <v>0</v>
      </c>
      <c r="F170" s="2" t="s">
        <v>261</v>
      </c>
      <c r="G170" s="2" t="s">
        <v>262</v>
      </c>
      <c r="H170" s="3">
        <f t="shared" si="17"/>
        <v>0</v>
      </c>
      <c r="I170" s="4">
        <f t="shared" si="18"/>
        <v>0</v>
      </c>
      <c r="J170" s="4">
        <f t="shared" si="18"/>
        <v>0</v>
      </c>
      <c r="K170" s="4" t="str">
        <f t="shared" si="14"/>
        <v/>
      </c>
      <c r="L170" s="4">
        <f t="shared" si="15"/>
        <v>0</v>
      </c>
      <c r="M170" s="5" t="s">
        <v>263</v>
      </c>
      <c r="N170" s="5" t="s">
        <v>264</v>
      </c>
      <c r="O170" s="5" t="s">
        <v>264</v>
      </c>
      <c r="P170" s="5" t="s">
        <v>514</v>
      </c>
      <c r="Q170" s="5"/>
      <c r="R170" s="6" t="s">
        <v>264</v>
      </c>
      <c r="S170" s="5" t="s">
        <v>264</v>
      </c>
      <c r="T170" s="2" t="s">
        <v>286</v>
      </c>
      <c r="U170" s="6"/>
      <c r="V170" s="7"/>
      <c r="W170" s="5" t="s">
        <v>3003</v>
      </c>
      <c r="X170" s="5" t="s">
        <v>272</v>
      </c>
      <c r="Y170" s="5" t="s">
        <v>297</v>
      </c>
      <c r="Z170" s="6">
        <v>38</v>
      </c>
      <c r="AA170" s="8">
        <f t="shared" si="16"/>
        <v>30</v>
      </c>
      <c r="AB170" s="2">
        <v>33</v>
      </c>
      <c r="AC170" s="6" t="s">
        <v>291</v>
      </c>
      <c r="AD170" s="6" t="s">
        <v>291</v>
      </c>
      <c r="AE170" s="9" t="s">
        <v>492</v>
      </c>
      <c r="AG170" s="6" t="s">
        <v>489</v>
      </c>
      <c r="AI170" s="5" t="s">
        <v>264</v>
      </c>
      <c r="AJ170" s="5" t="s">
        <v>268</v>
      </c>
      <c r="AL170" s="5" t="s">
        <v>268</v>
      </c>
      <c r="AM170" s="6">
        <v>8</v>
      </c>
      <c r="AN170" s="5" t="s">
        <v>264</v>
      </c>
      <c r="AO170" s="8" t="s">
        <v>3004</v>
      </c>
      <c r="AP170" s="6" t="s">
        <v>303</v>
      </c>
      <c r="AQ170" s="5" t="s">
        <v>411</v>
      </c>
      <c r="AR170" s="2" t="s">
        <v>264</v>
      </c>
      <c r="AV170" s="18"/>
      <c r="AW170" s="2" t="s">
        <v>264</v>
      </c>
      <c r="BC170" s="2" t="s">
        <v>294</v>
      </c>
      <c r="BE170" s="5" t="s">
        <v>295</v>
      </c>
      <c r="BF170" s="5"/>
      <c r="BH170" s="5" t="s">
        <v>268</v>
      </c>
      <c r="BI170" s="5"/>
      <c r="BK170" s="10"/>
      <c r="BL170" s="5" t="s">
        <v>372</v>
      </c>
      <c r="BM170" s="27" t="s">
        <v>3005</v>
      </c>
      <c r="BN170" s="5" t="s">
        <v>372</v>
      </c>
      <c r="BO170" s="5" t="s">
        <v>268</v>
      </c>
      <c r="BP170" s="10" t="s">
        <v>3006</v>
      </c>
      <c r="BQ170" s="5" t="s">
        <v>372</v>
      </c>
      <c r="BR170" s="5" t="s">
        <v>268</v>
      </c>
      <c r="BS170" s="27" t="s">
        <v>3007</v>
      </c>
      <c r="BT170" s="5" t="s">
        <v>296</v>
      </c>
      <c r="BU170" s="5" t="s">
        <v>268</v>
      </c>
      <c r="BV170" s="10" t="s">
        <v>3008</v>
      </c>
      <c r="BW170" s="9" t="s">
        <v>830</v>
      </c>
      <c r="BX170" s="2" t="s">
        <v>3009</v>
      </c>
      <c r="BZ170" s="5" t="s">
        <v>351</v>
      </c>
      <c r="CA170" s="10" t="s">
        <v>3010</v>
      </c>
      <c r="CB170" s="2" t="s">
        <v>318</v>
      </c>
      <c r="CC170" s="10"/>
      <c r="CD170" s="5" t="s">
        <v>327</v>
      </c>
      <c r="CE170" s="10" t="s">
        <v>3011</v>
      </c>
      <c r="CF170" s="5" t="s">
        <v>309</v>
      </c>
      <c r="CG170" s="10" t="s">
        <v>3012</v>
      </c>
      <c r="CH170" s="5" t="s">
        <v>372</v>
      </c>
      <c r="CI170" s="10" t="s">
        <v>3013</v>
      </c>
      <c r="CJ170" s="10" t="s">
        <v>268</v>
      </c>
      <c r="CK170" s="10" t="s">
        <v>3014</v>
      </c>
      <c r="CL170" s="2" t="s">
        <v>296</v>
      </c>
      <c r="CM170" s="5" t="s">
        <v>383</v>
      </c>
      <c r="CN170" s="5" t="s">
        <v>384</v>
      </c>
      <c r="CO170" s="5" t="s">
        <v>386</v>
      </c>
      <c r="CP170" s="5" t="s">
        <v>384</v>
      </c>
      <c r="CQ170" s="2" t="s">
        <v>385</v>
      </c>
      <c r="CR170" s="5" t="s">
        <v>264</v>
      </c>
      <c r="CS170" s="10" t="s">
        <v>3015</v>
      </c>
      <c r="CT170" s="5" t="s">
        <v>268</v>
      </c>
      <c r="CU170" s="5"/>
      <c r="CV170" s="5" t="s">
        <v>268</v>
      </c>
      <c r="CW170" s="5" t="s">
        <v>268</v>
      </c>
      <c r="CY170" s="10" t="s">
        <v>3016</v>
      </c>
      <c r="CZ170" s="10" t="s">
        <v>3017</v>
      </c>
      <c r="DA170" s="10" t="s">
        <v>3018</v>
      </c>
      <c r="DB170" s="10" t="s">
        <v>3019</v>
      </c>
      <c r="DC170" s="5" t="s">
        <v>388</v>
      </c>
      <c r="DD170" s="10" t="s">
        <v>3020</v>
      </c>
      <c r="DE170" s="10" t="s">
        <v>3021</v>
      </c>
      <c r="DF170" s="2" t="s">
        <v>539</v>
      </c>
      <c r="DH170" s="5" t="s">
        <v>264</v>
      </c>
      <c r="DI170" s="2" t="s">
        <v>390</v>
      </c>
      <c r="DL170" s="10"/>
      <c r="DM170" s="2" t="s">
        <v>2076</v>
      </c>
      <c r="DO170" s="10" t="s">
        <v>3022</v>
      </c>
      <c r="DP170" s="5" t="s">
        <v>268</v>
      </c>
      <c r="DQ170" s="10"/>
      <c r="DR170" s="5" t="s">
        <v>388</v>
      </c>
      <c r="DS170" s="27" t="s">
        <v>3023</v>
      </c>
      <c r="DT170" s="5" t="s">
        <v>388</v>
      </c>
      <c r="DU170" s="10" t="s">
        <v>3024</v>
      </c>
      <c r="DV170" s="10" t="s">
        <v>3025</v>
      </c>
      <c r="DW170" s="10" t="s">
        <v>3026</v>
      </c>
      <c r="DX170" s="10" t="s">
        <v>3027</v>
      </c>
      <c r="DY170" s="10" t="s">
        <v>3028</v>
      </c>
      <c r="DZ170" s="10" t="s">
        <v>3029</v>
      </c>
      <c r="EA170" s="10" t="s">
        <v>3030</v>
      </c>
      <c r="EB170" s="10" t="s">
        <v>3031</v>
      </c>
      <c r="EC170" s="9" t="s">
        <v>3032</v>
      </c>
      <c r="ED170" s="10" t="s">
        <v>3033</v>
      </c>
      <c r="EE170" s="5" t="s">
        <v>264</v>
      </c>
      <c r="EF170" s="10"/>
      <c r="EG170" s="27" t="s">
        <v>3034</v>
      </c>
      <c r="EH170" s="2" t="s">
        <v>264</v>
      </c>
      <c r="EI170" s="2" t="s">
        <v>458</v>
      </c>
    </row>
    <row r="171" spans="1:140" ht="12" customHeight="1" thickBot="1">
      <c r="A171" s="2">
        <v>279</v>
      </c>
      <c r="B171" s="20">
        <v>42767.829097222224</v>
      </c>
      <c r="C171" s="2">
        <v>100</v>
      </c>
      <c r="D171" s="2">
        <v>9703</v>
      </c>
      <c r="E171" s="2" t="b">
        <v>1</v>
      </c>
      <c r="F171" s="2" t="s">
        <v>261</v>
      </c>
      <c r="G171" s="2" t="s">
        <v>262</v>
      </c>
      <c r="H171" s="3">
        <f t="shared" si="17"/>
        <v>0</v>
      </c>
      <c r="I171" s="4">
        <f t="shared" si="18"/>
        <v>0</v>
      </c>
      <c r="J171" s="4">
        <f t="shared" si="18"/>
        <v>0</v>
      </c>
      <c r="K171" s="4" t="str">
        <f t="shared" si="14"/>
        <v/>
      </c>
      <c r="L171" s="4">
        <f t="shared" si="15"/>
        <v>0</v>
      </c>
      <c r="M171" s="5" t="s">
        <v>263</v>
      </c>
      <c r="N171" s="5" t="s">
        <v>264</v>
      </c>
      <c r="O171" s="5" t="s">
        <v>264</v>
      </c>
      <c r="P171" s="5" t="s">
        <v>267</v>
      </c>
      <c r="Q171" s="5"/>
      <c r="R171" s="6" t="s">
        <v>264</v>
      </c>
      <c r="S171" s="5" t="s">
        <v>264</v>
      </c>
      <c r="T171" s="2" t="s">
        <v>286</v>
      </c>
      <c r="U171" s="6"/>
      <c r="V171" s="7"/>
      <c r="W171" s="5" t="s">
        <v>3035</v>
      </c>
      <c r="X171" s="5" t="s">
        <v>269</v>
      </c>
      <c r="Y171" s="5" t="s">
        <v>273</v>
      </c>
      <c r="Z171" s="6">
        <v>55</v>
      </c>
      <c r="AA171" s="8">
        <f t="shared" si="16"/>
        <v>50</v>
      </c>
      <c r="AB171" s="2" t="s">
        <v>3036</v>
      </c>
      <c r="AC171" s="6" t="s">
        <v>283</v>
      </c>
      <c r="AD171" s="6" t="s">
        <v>283</v>
      </c>
      <c r="AE171" s="9" t="s">
        <v>275</v>
      </c>
      <c r="AG171" s="6" t="s">
        <v>284</v>
      </c>
      <c r="AI171" s="5"/>
      <c r="AJ171" s="5" t="s">
        <v>268</v>
      </c>
      <c r="AL171" s="5" t="s">
        <v>264</v>
      </c>
      <c r="AM171" s="6">
        <v>3</v>
      </c>
      <c r="AN171" s="5" t="s">
        <v>264</v>
      </c>
      <c r="AO171" s="8" t="s">
        <v>3037</v>
      </c>
      <c r="AP171" s="6" t="s">
        <v>405</v>
      </c>
      <c r="AQ171" s="5" t="s">
        <v>303</v>
      </c>
      <c r="AR171" s="2" t="s">
        <v>278</v>
      </c>
      <c r="AS171" s="2" t="s">
        <v>3038</v>
      </c>
      <c r="AU171" s="24" t="s">
        <v>3039</v>
      </c>
      <c r="AV171" s="18" t="s">
        <v>3040</v>
      </c>
      <c r="AW171" s="2" t="s">
        <v>268</v>
      </c>
      <c r="AX171" s="2">
        <v>2012</v>
      </c>
      <c r="AY171" s="2">
        <v>20</v>
      </c>
      <c r="AZ171" s="2" t="s">
        <v>3041</v>
      </c>
      <c r="BA171" s="2" t="s">
        <v>345</v>
      </c>
      <c r="BC171" s="2" t="s">
        <v>294</v>
      </c>
      <c r="BE171" s="5" t="s">
        <v>295</v>
      </c>
      <c r="BF171" s="5" t="s">
        <v>268</v>
      </c>
      <c r="BH171" s="5" t="s">
        <v>317</v>
      </c>
      <c r="BI171" s="5" t="s">
        <v>318</v>
      </c>
      <c r="BJ171" s="2" t="s">
        <v>264</v>
      </c>
      <c r="BK171" s="10"/>
      <c r="BL171" s="5" t="s">
        <v>318</v>
      </c>
      <c r="BM171" s="27" t="s">
        <v>3042</v>
      </c>
      <c r="BN171" s="5" t="s">
        <v>353</v>
      </c>
      <c r="BO171" s="5" t="s">
        <v>264</v>
      </c>
      <c r="BP171" s="10"/>
      <c r="BQ171" s="5" t="s">
        <v>318</v>
      </c>
      <c r="BR171" s="5" t="s">
        <v>264</v>
      </c>
      <c r="BS171" s="10"/>
      <c r="BT171" s="5" t="s">
        <v>353</v>
      </c>
      <c r="BU171" s="5" t="s">
        <v>268</v>
      </c>
      <c r="BV171" s="10" t="s">
        <v>3043</v>
      </c>
      <c r="BW171" s="9" t="s">
        <v>419</v>
      </c>
      <c r="BX171" s="2" t="s">
        <v>3044</v>
      </c>
      <c r="BZ171" s="5" t="s">
        <v>379</v>
      </c>
      <c r="CA171" s="10" t="s">
        <v>3045</v>
      </c>
      <c r="CB171" s="2" t="s">
        <v>318</v>
      </c>
      <c r="CC171" s="10"/>
      <c r="CD171" s="5" t="s">
        <v>698</v>
      </c>
      <c r="CE171" s="27" t="s">
        <v>3046</v>
      </c>
      <c r="CF171" s="5" t="s">
        <v>318</v>
      </c>
      <c r="CG171" s="10"/>
      <c r="CH171" s="5" t="s">
        <v>353</v>
      </c>
      <c r="CI171" s="10" t="s">
        <v>3047</v>
      </c>
      <c r="CJ171" s="10" t="s">
        <v>3048</v>
      </c>
      <c r="CK171" s="27" t="s">
        <v>3049</v>
      </c>
      <c r="CL171" s="2" t="s">
        <v>353</v>
      </c>
      <c r="CM171" s="5" t="s">
        <v>383</v>
      </c>
      <c r="CN171" s="5" t="s">
        <v>384</v>
      </c>
      <c r="CO171" s="5" t="s">
        <v>385</v>
      </c>
      <c r="CP171" s="5" t="s">
        <v>385</v>
      </c>
      <c r="CQ171" s="2" t="s">
        <v>386</v>
      </c>
      <c r="CR171" s="5" t="s">
        <v>264</v>
      </c>
      <c r="CS171" s="27" t="s">
        <v>3050</v>
      </c>
      <c r="CT171" s="5" t="s">
        <v>268</v>
      </c>
      <c r="CU171" s="5"/>
      <c r="CV171" s="5" t="s">
        <v>268</v>
      </c>
      <c r="CW171" s="5" t="s">
        <v>268</v>
      </c>
      <c r="CY171" s="27" t="s">
        <v>3051</v>
      </c>
      <c r="CZ171" s="27" t="s">
        <v>3052</v>
      </c>
      <c r="DA171" s="10" t="s">
        <v>3053</v>
      </c>
      <c r="DB171" s="10" t="s">
        <v>3054</v>
      </c>
      <c r="DC171" s="5" t="s">
        <v>388</v>
      </c>
      <c r="DD171" s="10" t="s">
        <v>3055</v>
      </c>
      <c r="DE171" s="10"/>
      <c r="DF171" s="2" t="s">
        <v>279</v>
      </c>
      <c r="DG171" s="2" t="s">
        <v>3056</v>
      </c>
      <c r="DH171" s="5" t="s">
        <v>264</v>
      </c>
      <c r="DI171" s="2" t="s">
        <v>540</v>
      </c>
      <c r="DJ171" s="2" t="s">
        <v>268</v>
      </c>
      <c r="DL171" s="10"/>
      <c r="DM171" s="2" t="s">
        <v>3057</v>
      </c>
      <c r="DO171" s="10" t="s">
        <v>3058</v>
      </c>
      <c r="DP171" s="5" t="s">
        <v>268</v>
      </c>
      <c r="DQ171" s="10"/>
      <c r="DR171" s="5" t="s">
        <v>392</v>
      </c>
      <c r="DS171" s="10" t="s">
        <v>3059</v>
      </c>
      <c r="DT171" s="5" t="s">
        <v>268</v>
      </c>
      <c r="DU171" s="10"/>
      <c r="DV171" s="10" t="s">
        <v>3060</v>
      </c>
      <c r="DW171" s="10" t="s">
        <v>3061</v>
      </c>
      <c r="DX171" s="10" t="s">
        <v>3062</v>
      </c>
      <c r="DY171" s="10" t="s">
        <v>3063</v>
      </c>
      <c r="DZ171" s="10" t="s">
        <v>3064</v>
      </c>
      <c r="EA171" s="10" t="s">
        <v>3065</v>
      </c>
      <c r="EB171" s="10" t="s">
        <v>3066</v>
      </c>
      <c r="EC171" s="9" t="s">
        <v>1456</v>
      </c>
      <c r="ED171" s="10"/>
      <c r="EE171" s="5" t="s">
        <v>264</v>
      </c>
      <c r="EF171" s="10"/>
      <c r="EG171" s="27" t="s">
        <v>3067</v>
      </c>
      <c r="EH171" s="2" t="s">
        <v>264</v>
      </c>
      <c r="EI171" s="2" t="s">
        <v>1570</v>
      </c>
    </row>
    <row r="172" spans="1:140" ht="12" customHeight="1" thickBot="1">
      <c r="A172" s="2">
        <v>280</v>
      </c>
      <c r="B172" s="20">
        <v>42767.824016203704</v>
      </c>
      <c r="C172" s="2">
        <v>85</v>
      </c>
      <c r="D172" s="2">
        <v>10200</v>
      </c>
      <c r="E172" s="2" t="b">
        <v>0</v>
      </c>
      <c r="F172" s="2" t="s">
        <v>261</v>
      </c>
      <c r="G172" s="2" t="s">
        <v>262</v>
      </c>
      <c r="H172" s="3">
        <f t="shared" si="17"/>
        <v>0</v>
      </c>
      <c r="I172" s="4">
        <f t="shared" si="18"/>
        <v>0</v>
      </c>
      <c r="J172" s="4">
        <f t="shared" si="18"/>
        <v>0</v>
      </c>
      <c r="K172" s="4" t="str">
        <f t="shared" si="14"/>
        <v/>
      </c>
      <c r="L172" s="4">
        <f t="shared" si="15"/>
        <v>0</v>
      </c>
      <c r="M172" s="5" t="s">
        <v>263</v>
      </c>
      <c r="N172" s="5" t="s">
        <v>264</v>
      </c>
      <c r="O172" s="5" t="s">
        <v>264</v>
      </c>
      <c r="P172" s="5" t="s">
        <v>271</v>
      </c>
      <c r="Q172" s="5" t="s">
        <v>3068</v>
      </c>
      <c r="R172" s="6" t="s">
        <v>268</v>
      </c>
      <c r="S172" s="5" t="s">
        <v>268</v>
      </c>
      <c r="U172" s="6"/>
      <c r="V172" s="7"/>
      <c r="W172" s="5"/>
      <c r="X172" s="5" t="s">
        <v>272</v>
      </c>
      <c r="Y172" s="5" t="s">
        <v>273</v>
      </c>
      <c r="Z172" s="6">
        <v>39</v>
      </c>
      <c r="AA172" s="8">
        <f t="shared" si="16"/>
        <v>30</v>
      </c>
      <c r="AB172" s="2">
        <v>12</v>
      </c>
      <c r="AC172" s="6" t="s">
        <v>291</v>
      </c>
      <c r="AD172" s="6" t="s">
        <v>403</v>
      </c>
      <c r="AE172" s="9" t="s">
        <v>275</v>
      </c>
      <c r="AG172" s="6" t="s">
        <v>276</v>
      </c>
      <c r="AI172" s="5"/>
      <c r="AJ172" s="5"/>
      <c r="AL172" s="5"/>
      <c r="AM172" s="6">
        <v>1</v>
      </c>
      <c r="AN172" s="5" t="s">
        <v>264</v>
      </c>
      <c r="AO172" s="8" t="s">
        <v>3069</v>
      </c>
      <c r="AP172" s="6" t="s">
        <v>277</v>
      </c>
      <c r="AQ172" s="5" t="s">
        <v>313</v>
      </c>
      <c r="AR172" s="2" t="s">
        <v>278</v>
      </c>
      <c r="AS172" s="2" t="s">
        <v>267</v>
      </c>
      <c r="AU172" s="2" t="s">
        <v>3070</v>
      </c>
      <c r="AV172" s="21">
        <v>70</v>
      </c>
      <c r="AW172" s="2" t="s">
        <v>264</v>
      </c>
      <c r="BC172" s="2" t="s">
        <v>3071</v>
      </c>
      <c r="BE172" s="5" t="s">
        <v>316</v>
      </c>
      <c r="BF172" s="5"/>
      <c r="BH172" s="5" t="s">
        <v>268</v>
      </c>
      <c r="BI172" s="5"/>
      <c r="BK172" s="10"/>
      <c r="BL172" s="5" t="s">
        <v>318</v>
      </c>
      <c r="BM172" s="10" t="s">
        <v>3072</v>
      </c>
      <c r="BN172" s="5" t="s">
        <v>318</v>
      </c>
      <c r="BO172" s="5" t="s">
        <v>268</v>
      </c>
      <c r="BP172" s="10" t="s">
        <v>3073</v>
      </c>
      <c r="BQ172" s="5" t="s">
        <v>3074</v>
      </c>
      <c r="BR172" s="5"/>
      <c r="BS172" s="10"/>
      <c r="BT172" s="5" t="s">
        <v>318</v>
      </c>
      <c r="BU172" s="5" t="s">
        <v>268</v>
      </c>
      <c r="BV172" s="10" t="s">
        <v>3075</v>
      </c>
      <c r="BW172" s="9" t="s">
        <v>917</v>
      </c>
      <c r="BZ172" s="5" t="s">
        <v>351</v>
      </c>
      <c r="CA172" s="10" t="s">
        <v>3076</v>
      </c>
      <c r="CB172" s="2" t="s">
        <v>318</v>
      </c>
      <c r="CC172" s="10"/>
      <c r="CD172" s="5" t="s">
        <v>310</v>
      </c>
      <c r="CE172" s="10" t="s">
        <v>3077</v>
      </c>
      <c r="CF172" s="5" t="s">
        <v>309</v>
      </c>
      <c r="CG172" s="10"/>
      <c r="CH172" s="5" t="s">
        <v>318</v>
      </c>
      <c r="CI172" s="10"/>
      <c r="CJ172" s="10" t="s">
        <v>268</v>
      </c>
      <c r="CK172" s="10" t="s">
        <v>3078</v>
      </c>
      <c r="CL172" s="2" t="s">
        <v>353</v>
      </c>
      <c r="CM172" s="5" t="s">
        <v>400</v>
      </c>
      <c r="CN172" s="5" t="s">
        <v>384</v>
      </c>
      <c r="CO172" s="5" t="s">
        <v>384</v>
      </c>
      <c r="CP172" s="5" t="s">
        <v>384</v>
      </c>
      <c r="CQ172" s="2" t="s">
        <v>386</v>
      </c>
      <c r="CR172" s="5" t="s">
        <v>268</v>
      </c>
      <c r="CS172" s="10"/>
      <c r="CT172" s="5" t="s">
        <v>268</v>
      </c>
      <c r="CU172" s="5"/>
      <c r="CV172" s="5" t="s">
        <v>268</v>
      </c>
      <c r="CW172" s="5" t="s">
        <v>268</v>
      </c>
      <c r="CY172" s="10"/>
      <c r="CZ172" s="10"/>
      <c r="DA172" s="10"/>
      <c r="DB172" s="10"/>
      <c r="DC172" s="5" t="s">
        <v>464</v>
      </c>
      <c r="DD172" s="10"/>
      <c r="DE172" s="10"/>
      <c r="DH172" s="5"/>
      <c r="DL172" s="10"/>
      <c r="DO172" s="10"/>
      <c r="DP172" s="5" t="s">
        <v>264</v>
      </c>
      <c r="DQ172" s="10"/>
      <c r="DR172" s="5" t="s">
        <v>392</v>
      </c>
      <c r="DS172" s="10"/>
      <c r="DT172" s="5"/>
      <c r="DU172" s="10"/>
      <c r="DV172" s="10"/>
      <c r="DW172" s="10"/>
      <c r="DX172" s="10"/>
      <c r="DY172" s="10"/>
      <c r="DZ172" s="10"/>
      <c r="EA172" s="10"/>
      <c r="EB172" s="10"/>
      <c r="EC172" s="9"/>
      <c r="ED172" s="10"/>
      <c r="EE172" s="5"/>
      <c r="EF172" s="10"/>
      <c r="EG172" s="10"/>
    </row>
    <row r="173" spans="1:140" ht="12" customHeight="1" thickBot="1">
      <c r="A173" s="2">
        <v>281</v>
      </c>
      <c r="B173" s="20">
        <v>42858.625659722224</v>
      </c>
      <c r="C173" s="2">
        <v>100</v>
      </c>
      <c r="D173" s="2">
        <v>11266</v>
      </c>
      <c r="E173" s="2" t="b">
        <v>1</v>
      </c>
      <c r="F173" s="2" t="s">
        <v>261</v>
      </c>
      <c r="G173" s="2" t="s">
        <v>262</v>
      </c>
      <c r="H173" s="3">
        <f t="shared" si="17"/>
        <v>0</v>
      </c>
      <c r="I173" s="4">
        <f t="shared" si="18"/>
        <v>0</v>
      </c>
      <c r="J173" s="4">
        <f t="shared" si="18"/>
        <v>0</v>
      </c>
      <c r="K173" s="4" t="str">
        <f t="shared" si="14"/>
        <v/>
      </c>
      <c r="L173" s="4">
        <f t="shared" si="15"/>
        <v>0</v>
      </c>
      <c r="M173" s="5" t="s">
        <v>270</v>
      </c>
      <c r="N173" s="5" t="s">
        <v>264</v>
      </c>
      <c r="O173" s="5" t="s">
        <v>264</v>
      </c>
      <c r="P173" s="5" t="s">
        <v>267</v>
      </c>
      <c r="Q173" s="5"/>
      <c r="R173" s="6" t="s">
        <v>264</v>
      </c>
      <c r="S173" s="5" t="s">
        <v>268</v>
      </c>
      <c r="U173" s="6"/>
      <c r="V173" s="7"/>
      <c r="W173" s="5"/>
      <c r="X173" s="5" t="s">
        <v>269</v>
      </c>
      <c r="Y173" s="5" t="s">
        <v>273</v>
      </c>
      <c r="Z173" s="6">
        <v>47</v>
      </c>
      <c r="AA173" s="8">
        <f t="shared" si="16"/>
        <v>40</v>
      </c>
      <c r="AC173" s="6" t="s">
        <v>291</v>
      </c>
      <c r="AD173" s="6"/>
      <c r="AE173" s="9" t="s">
        <v>275</v>
      </c>
      <c r="AG173" s="6" t="s">
        <v>284</v>
      </c>
      <c r="AI173" s="5"/>
      <c r="AJ173" s="5" t="s">
        <v>264</v>
      </c>
      <c r="AL173" s="5"/>
      <c r="AM173" s="6"/>
      <c r="AN173" s="5"/>
      <c r="AO173" s="8"/>
      <c r="AP173" s="6"/>
      <c r="AQ173" s="5"/>
      <c r="AR173" s="2" t="s">
        <v>278</v>
      </c>
      <c r="AS173" s="2" t="s">
        <v>514</v>
      </c>
      <c r="AU173" s="2" t="s">
        <v>3079</v>
      </c>
      <c r="AV173" s="18" t="s">
        <v>3079</v>
      </c>
      <c r="AW173" s="2" t="s">
        <v>264</v>
      </c>
      <c r="BC173" s="2" t="s">
        <v>294</v>
      </c>
      <c r="BE173" s="5" t="s">
        <v>316</v>
      </c>
      <c r="BF173" s="5"/>
      <c r="BH173" s="5" t="s">
        <v>281</v>
      </c>
      <c r="BI173" s="5" t="s">
        <v>372</v>
      </c>
      <c r="BJ173" s="2" t="s">
        <v>268</v>
      </c>
      <c r="BK173" s="10" t="s">
        <v>3080</v>
      </c>
      <c r="BL173" s="5" t="s">
        <v>296</v>
      </c>
      <c r="BM173" s="27" t="s">
        <v>3081</v>
      </c>
      <c r="BN173" s="5" t="s">
        <v>353</v>
      </c>
      <c r="BO173" s="5" t="s">
        <v>268</v>
      </c>
      <c r="BP173" s="10" t="s">
        <v>3082</v>
      </c>
      <c r="BQ173" s="5"/>
      <c r="BR173" s="5"/>
      <c r="BS173" s="10"/>
      <c r="BT173" s="5" t="s">
        <v>353</v>
      </c>
      <c r="BU173" s="5" t="s">
        <v>268</v>
      </c>
      <c r="BV173" s="27" t="s">
        <v>3083</v>
      </c>
      <c r="BW173" s="9" t="s">
        <v>439</v>
      </c>
      <c r="BZ173" s="5" t="s">
        <v>351</v>
      </c>
      <c r="CA173" s="10"/>
      <c r="CB173" s="2" t="s">
        <v>326</v>
      </c>
      <c r="CC173" s="10"/>
      <c r="CD173" s="5" t="s">
        <v>310</v>
      </c>
      <c r="CE173" s="10"/>
      <c r="CF173" s="5" t="s">
        <v>326</v>
      </c>
      <c r="CG173" s="10"/>
      <c r="CH173" s="5" t="s">
        <v>353</v>
      </c>
      <c r="CI173" s="10" t="s">
        <v>3084</v>
      </c>
      <c r="CJ173" s="10" t="s">
        <v>268</v>
      </c>
      <c r="CK173" s="10" t="s">
        <v>3085</v>
      </c>
      <c r="CL173" s="2" t="s">
        <v>296</v>
      </c>
      <c r="CM173" s="5" t="s">
        <v>446</v>
      </c>
      <c r="CN173" s="5" t="s">
        <v>384</v>
      </c>
      <c r="CO173" s="5" t="s">
        <v>385</v>
      </c>
      <c r="CP173" s="5" t="s">
        <v>385</v>
      </c>
      <c r="CQ173" s="2" t="s">
        <v>386</v>
      </c>
      <c r="CR173" s="5" t="s">
        <v>264</v>
      </c>
      <c r="CS173" s="10" t="s">
        <v>3086</v>
      </c>
      <c r="CT173" s="5" t="s">
        <v>268</v>
      </c>
      <c r="CU173" s="5"/>
      <c r="CV173" s="5" t="s">
        <v>268</v>
      </c>
      <c r="CW173" s="5" t="s">
        <v>268</v>
      </c>
      <c r="CY173" s="27" t="s">
        <v>3087</v>
      </c>
      <c r="CZ173" s="27" t="s">
        <v>3088</v>
      </c>
      <c r="DA173" s="10"/>
      <c r="DB173" s="10" t="s">
        <v>3089</v>
      </c>
      <c r="DC173" s="5" t="s">
        <v>388</v>
      </c>
      <c r="DD173" s="27" t="s">
        <v>3090</v>
      </c>
      <c r="DE173" s="10" t="s">
        <v>486</v>
      </c>
      <c r="DH173" s="5"/>
      <c r="DL173" s="10"/>
      <c r="DO173" s="10" t="s">
        <v>3091</v>
      </c>
      <c r="DP173" s="5" t="s">
        <v>264</v>
      </c>
      <c r="DQ173" s="27" t="s">
        <v>3092</v>
      </c>
      <c r="DR173" s="5" t="s">
        <v>392</v>
      </c>
      <c r="DS173" s="10" t="s">
        <v>3093</v>
      </c>
      <c r="DT173" s="5" t="s">
        <v>268</v>
      </c>
      <c r="DU173" s="10"/>
      <c r="DV173" s="27" t="s">
        <v>3094</v>
      </c>
      <c r="DW173" s="27" t="s">
        <v>3095</v>
      </c>
      <c r="DX173" s="27" t="s">
        <v>3096</v>
      </c>
      <c r="DY173" s="27" t="s">
        <v>3097</v>
      </c>
      <c r="DZ173" s="27" t="s">
        <v>3098</v>
      </c>
      <c r="EA173" s="10"/>
      <c r="EB173" s="10"/>
      <c r="EC173" s="9"/>
      <c r="ED173" s="10"/>
      <c r="EE173" s="5" t="s">
        <v>264</v>
      </c>
      <c r="EF173" s="10"/>
      <c r="EG173" s="10"/>
      <c r="EH173" s="2" t="s">
        <v>458</v>
      </c>
    </row>
    <row r="174" spans="1:140" ht="12" customHeight="1" thickBot="1">
      <c r="A174" s="2">
        <v>282</v>
      </c>
      <c r="B174" s="20">
        <v>42794.432523148149</v>
      </c>
      <c r="C174" s="2">
        <v>99</v>
      </c>
      <c r="D174" s="2">
        <v>12190</v>
      </c>
      <c r="E174" s="2" t="b">
        <v>0</v>
      </c>
      <c r="F174" s="2" t="s">
        <v>261</v>
      </c>
      <c r="G174" s="2" t="s">
        <v>262</v>
      </c>
      <c r="H174" s="3">
        <f t="shared" si="17"/>
        <v>0</v>
      </c>
      <c r="I174" s="4">
        <f t="shared" si="18"/>
        <v>0</v>
      </c>
      <c r="J174" s="4">
        <f t="shared" si="18"/>
        <v>0</v>
      </c>
      <c r="K174" s="4" t="str">
        <f t="shared" si="14"/>
        <v/>
      </c>
      <c r="L174" s="4">
        <f t="shared" si="15"/>
        <v>0</v>
      </c>
      <c r="M174" s="5" t="s">
        <v>263</v>
      </c>
      <c r="N174" s="5" t="s">
        <v>264</v>
      </c>
      <c r="O174" s="5" t="s">
        <v>264</v>
      </c>
      <c r="P174" s="5" t="s">
        <v>267</v>
      </c>
      <c r="Q174" s="5"/>
      <c r="R174" s="6" t="s">
        <v>264</v>
      </c>
      <c r="S174" s="5" t="s">
        <v>268</v>
      </c>
      <c r="U174" s="6"/>
      <c r="V174" s="7"/>
      <c r="W174" s="5"/>
      <c r="X174" s="5" t="s">
        <v>3099</v>
      </c>
      <c r="Y174" s="5" t="s">
        <v>273</v>
      </c>
      <c r="Z174" s="6">
        <v>44</v>
      </c>
      <c r="AA174" s="8">
        <f t="shared" si="16"/>
        <v>40</v>
      </c>
      <c r="AB174" s="2" t="s">
        <v>3100</v>
      </c>
      <c r="AC174" s="6" t="s">
        <v>334</v>
      </c>
      <c r="AD174" s="6" t="s">
        <v>334</v>
      </c>
      <c r="AE174" s="9" t="s">
        <v>492</v>
      </c>
      <c r="AG174" s="6" t="s">
        <v>489</v>
      </c>
      <c r="AI174" s="5" t="s">
        <v>264</v>
      </c>
      <c r="AJ174" s="5" t="s">
        <v>264</v>
      </c>
      <c r="AL174" s="5"/>
      <c r="AM174" s="6"/>
      <c r="AN174" s="5"/>
      <c r="AO174" s="8"/>
      <c r="AP174" s="6"/>
      <c r="AQ174" s="5"/>
      <c r="AR174" s="2" t="s">
        <v>278</v>
      </c>
      <c r="AS174" s="2" t="s">
        <v>3101</v>
      </c>
      <c r="AU174" s="2" t="s">
        <v>3102</v>
      </c>
      <c r="AV174" s="21">
        <v>73</v>
      </c>
      <c r="AW174" s="2" t="s">
        <v>268</v>
      </c>
      <c r="AX174" s="2">
        <v>2014</v>
      </c>
      <c r="AY174" s="2">
        <v>8</v>
      </c>
      <c r="AZ174" s="2" t="s">
        <v>3103</v>
      </c>
      <c r="BA174" s="2" t="s">
        <v>315</v>
      </c>
      <c r="BC174" s="2" t="s">
        <v>352</v>
      </c>
      <c r="BE174" s="5" t="s">
        <v>316</v>
      </c>
      <c r="BF174" s="5" t="s">
        <v>268</v>
      </c>
      <c r="BH174" s="5" t="s">
        <v>317</v>
      </c>
      <c r="BI174" s="5" t="s">
        <v>413</v>
      </c>
      <c r="BJ174" s="2" t="s">
        <v>268</v>
      </c>
      <c r="BK174" s="27" t="s">
        <v>3104</v>
      </c>
      <c r="BL174" s="5" t="s">
        <v>296</v>
      </c>
      <c r="BM174" s="10" t="s">
        <v>3105</v>
      </c>
      <c r="BN174" s="5" t="s">
        <v>398</v>
      </c>
      <c r="BO174" s="5" t="s">
        <v>268</v>
      </c>
      <c r="BP174" s="10" t="s">
        <v>3106</v>
      </c>
      <c r="BQ174" s="5"/>
      <c r="BR174" s="5"/>
      <c r="BS174" s="10"/>
      <c r="BT174" s="5" t="s">
        <v>318</v>
      </c>
      <c r="BU174" s="5" t="s">
        <v>268</v>
      </c>
      <c r="BV174" s="10" t="s">
        <v>3107</v>
      </c>
      <c r="BW174" s="9" t="s">
        <v>1667</v>
      </c>
      <c r="BX174" s="24" t="s">
        <v>3108</v>
      </c>
      <c r="BZ174" s="5" t="s">
        <v>308</v>
      </c>
      <c r="CA174" s="27" t="s">
        <v>3109</v>
      </c>
      <c r="CB174" s="2" t="s">
        <v>309</v>
      </c>
      <c r="CC174" s="10" t="s">
        <v>3110</v>
      </c>
      <c r="CD174" s="5" t="s">
        <v>310</v>
      </c>
      <c r="CE174" s="10" t="s">
        <v>3111</v>
      </c>
      <c r="CF174" s="5" t="s">
        <v>309</v>
      </c>
      <c r="CG174" s="27" t="s">
        <v>3112</v>
      </c>
      <c r="CH174" s="5" t="s">
        <v>296</v>
      </c>
      <c r="CI174" s="10" t="s">
        <v>3113</v>
      </c>
      <c r="CJ174" s="10" t="s">
        <v>3114</v>
      </c>
      <c r="CK174" s="27" t="s">
        <v>3115</v>
      </c>
      <c r="CL174" s="2" t="s">
        <v>353</v>
      </c>
      <c r="CM174" s="5" t="s">
        <v>383</v>
      </c>
      <c r="CN174" s="5" t="s">
        <v>386</v>
      </c>
      <c r="CO174" s="5" t="s">
        <v>522</v>
      </c>
      <c r="CP174" s="5" t="s">
        <v>385</v>
      </c>
      <c r="CQ174" s="2" t="s">
        <v>385</v>
      </c>
      <c r="CR174" s="5" t="s">
        <v>264</v>
      </c>
      <c r="CS174" s="10" t="s">
        <v>3116</v>
      </c>
      <c r="CT174" s="5" t="s">
        <v>268</v>
      </c>
      <c r="CU174" s="5"/>
      <c r="CV174" s="5" t="s">
        <v>268</v>
      </c>
      <c r="CW174" s="5" t="s">
        <v>268</v>
      </c>
      <c r="CY174" s="27" t="s">
        <v>3117</v>
      </c>
      <c r="CZ174" s="27" t="s">
        <v>3118</v>
      </c>
      <c r="DA174" s="10"/>
      <c r="DB174" s="27" t="s">
        <v>3119</v>
      </c>
      <c r="DC174" s="5" t="s">
        <v>392</v>
      </c>
      <c r="DD174" s="27" t="s">
        <v>3120</v>
      </c>
      <c r="DE174" s="10" t="s">
        <v>3121</v>
      </c>
      <c r="DH174" s="5"/>
      <c r="DL174" s="10"/>
      <c r="DO174" s="27" t="s">
        <v>3122</v>
      </c>
      <c r="DP174" s="5" t="s">
        <v>268</v>
      </c>
      <c r="DQ174" s="10"/>
      <c r="DR174" s="5" t="s">
        <v>392</v>
      </c>
      <c r="DS174" s="27" t="s">
        <v>3123</v>
      </c>
      <c r="DT174" s="5" t="s">
        <v>392</v>
      </c>
      <c r="DU174" s="27" t="s">
        <v>3124</v>
      </c>
      <c r="DV174" s="10" t="s">
        <v>3125</v>
      </c>
      <c r="DW174" s="10" t="s">
        <v>3126</v>
      </c>
      <c r="DX174" s="27" t="s">
        <v>3127</v>
      </c>
      <c r="DY174" s="27" t="s">
        <v>3128</v>
      </c>
      <c r="DZ174" s="10"/>
      <c r="EA174" s="10"/>
      <c r="EB174" s="27" t="s">
        <v>3129</v>
      </c>
      <c r="EC174" s="9" t="s">
        <v>3130</v>
      </c>
      <c r="ED174" s="10"/>
      <c r="EE174" s="5" t="s">
        <v>268</v>
      </c>
      <c r="EF174" s="10"/>
      <c r="EG174" s="10"/>
      <c r="EH174" s="2" t="s">
        <v>264</v>
      </c>
    </row>
    <row r="175" spans="1:140" ht="12" customHeight="1" thickBot="1">
      <c r="A175" s="2">
        <v>283</v>
      </c>
      <c r="B175" s="20">
        <v>42600.785520833335</v>
      </c>
      <c r="C175" s="2">
        <v>55</v>
      </c>
      <c r="D175" s="2">
        <v>15209</v>
      </c>
      <c r="E175" s="2" t="b">
        <v>0</v>
      </c>
      <c r="F175" s="2" t="s">
        <v>261</v>
      </c>
      <c r="G175" s="2" t="s">
        <v>262</v>
      </c>
      <c r="H175" s="3">
        <f t="shared" si="17"/>
        <v>0</v>
      </c>
      <c r="I175" s="4">
        <f t="shared" si="18"/>
        <v>0</v>
      </c>
      <c r="J175" s="4">
        <f t="shared" si="18"/>
        <v>0</v>
      </c>
      <c r="K175" s="4" t="str">
        <f t="shared" si="14"/>
        <v/>
      </c>
      <c r="L175" s="4">
        <f t="shared" si="15"/>
        <v>0</v>
      </c>
      <c r="M175" s="5" t="s">
        <v>263</v>
      </c>
      <c r="N175" s="5" t="s">
        <v>264</v>
      </c>
      <c r="O175" s="5" t="s">
        <v>264</v>
      </c>
      <c r="P175" s="5" t="s">
        <v>514</v>
      </c>
      <c r="Q175" s="5"/>
      <c r="R175" s="6" t="s">
        <v>264</v>
      </c>
      <c r="S175" s="5" t="s">
        <v>264</v>
      </c>
      <c r="T175" s="2" t="s">
        <v>286</v>
      </c>
      <c r="U175" s="6"/>
      <c r="V175" s="7"/>
      <c r="W175" s="5" t="s">
        <v>3131</v>
      </c>
      <c r="X175" s="5" t="s">
        <v>272</v>
      </c>
      <c r="Y175" s="5" t="s">
        <v>297</v>
      </c>
      <c r="Z175" s="6">
        <v>40</v>
      </c>
      <c r="AA175" s="8">
        <f t="shared" si="16"/>
        <v>40</v>
      </c>
      <c r="AB175" s="2">
        <v>38</v>
      </c>
      <c r="AC175" s="6" t="s">
        <v>291</v>
      </c>
      <c r="AD175" s="6" t="s">
        <v>291</v>
      </c>
      <c r="AE175" s="9" t="s">
        <v>3132</v>
      </c>
      <c r="AG175" s="6" t="s">
        <v>489</v>
      </c>
      <c r="AI175" s="5" t="s">
        <v>268</v>
      </c>
      <c r="AJ175" s="5" t="s">
        <v>268</v>
      </c>
      <c r="AL175" s="5" t="s">
        <v>268</v>
      </c>
      <c r="AM175" s="6">
        <v>1</v>
      </c>
      <c r="AN175" s="5" t="s">
        <v>264</v>
      </c>
      <c r="AO175" s="8" t="s">
        <v>3133</v>
      </c>
      <c r="AP175" s="6" t="s">
        <v>411</v>
      </c>
      <c r="AQ175" s="5" t="s">
        <v>411</v>
      </c>
      <c r="AR175" s="2" t="s">
        <v>264</v>
      </c>
      <c r="AV175" s="18"/>
      <c r="AW175" s="2" t="s">
        <v>264</v>
      </c>
      <c r="BC175" s="2" t="s">
        <v>294</v>
      </c>
      <c r="BE175" s="5" t="s">
        <v>346</v>
      </c>
      <c r="BF175" s="5"/>
      <c r="BH175" s="5" t="s">
        <v>268</v>
      </c>
      <c r="BI175" s="5"/>
      <c r="BK175" s="10"/>
      <c r="BL175" s="5" t="s">
        <v>353</v>
      </c>
      <c r="BM175" s="10" t="s">
        <v>3134</v>
      </c>
      <c r="BN175" s="5" t="s">
        <v>353</v>
      </c>
      <c r="BO175" s="5" t="s">
        <v>264</v>
      </c>
      <c r="BP175" s="10"/>
      <c r="BQ175" s="5" t="s">
        <v>353</v>
      </c>
      <c r="BR175" s="5" t="s">
        <v>264</v>
      </c>
      <c r="BS175" s="10"/>
      <c r="BT175" s="5" t="s">
        <v>359</v>
      </c>
      <c r="BU175" s="5"/>
      <c r="BV175" s="10"/>
      <c r="BW175" s="9" t="s">
        <v>439</v>
      </c>
      <c r="BZ175" s="5" t="s">
        <v>308</v>
      </c>
      <c r="CA175" s="10" t="s">
        <v>3135</v>
      </c>
      <c r="CB175" s="2" t="s">
        <v>326</v>
      </c>
      <c r="CC175" s="10" t="s">
        <v>3136</v>
      </c>
      <c r="CD175" s="5" t="s">
        <v>327</v>
      </c>
      <c r="CE175" s="10"/>
      <c r="CF175" s="5"/>
      <c r="CG175" s="10"/>
      <c r="CH175" s="5"/>
      <c r="CI175" s="10"/>
      <c r="CJ175" s="10"/>
      <c r="CK175" s="10"/>
      <c r="CM175" s="5"/>
      <c r="CN175" s="5"/>
      <c r="CO175" s="5"/>
      <c r="CP175" s="5"/>
      <c r="CR175" s="5"/>
      <c r="CS175" s="10"/>
      <c r="CT175" s="5"/>
      <c r="CU175" s="5"/>
      <c r="CV175" s="5"/>
      <c r="CW175" s="5"/>
      <c r="CY175" s="10"/>
      <c r="CZ175" s="10"/>
      <c r="DA175" s="10"/>
      <c r="DB175" s="10"/>
      <c r="DC175" s="5"/>
      <c r="DD175" s="10"/>
      <c r="DE175" s="10"/>
      <c r="DH175" s="5"/>
      <c r="DL175" s="10"/>
      <c r="DO175" s="10"/>
      <c r="DP175" s="5"/>
      <c r="DQ175" s="10"/>
      <c r="DR175" s="5"/>
      <c r="DS175" s="10"/>
      <c r="DT175" s="5"/>
      <c r="DU175" s="10"/>
      <c r="DV175" s="10"/>
      <c r="DW175" s="10"/>
      <c r="DX175" s="10"/>
      <c r="DY175" s="10"/>
      <c r="DZ175" s="10"/>
      <c r="EA175" s="10"/>
      <c r="EB175" s="10"/>
      <c r="EC175" s="9"/>
      <c r="ED175" s="10"/>
      <c r="EE175" s="5"/>
      <c r="EF175" s="10"/>
      <c r="EG175" s="10"/>
    </row>
    <row r="176" spans="1:140" ht="12" customHeight="1" thickBot="1">
      <c r="A176" s="2">
        <v>284</v>
      </c>
      <c r="B176" s="20">
        <v>42792.271863425929</v>
      </c>
      <c r="C176" s="2">
        <v>100</v>
      </c>
      <c r="D176" s="2">
        <v>22012</v>
      </c>
      <c r="E176" s="2" t="b">
        <v>1</v>
      </c>
      <c r="F176" s="2" t="s">
        <v>261</v>
      </c>
      <c r="G176" s="2" t="s">
        <v>262</v>
      </c>
      <c r="H176" s="3">
        <f t="shared" si="17"/>
        <v>0</v>
      </c>
      <c r="I176" s="4">
        <f t="shared" si="18"/>
        <v>0</v>
      </c>
      <c r="J176" s="4">
        <f t="shared" si="18"/>
        <v>0</v>
      </c>
      <c r="K176" s="4" t="str">
        <f t="shared" si="14"/>
        <v/>
      </c>
      <c r="L176" s="4">
        <f t="shared" si="15"/>
        <v>0</v>
      </c>
      <c r="M176" s="5" t="s">
        <v>270</v>
      </c>
      <c r="N176" s="5" t="s">
        <v>264</v>
      </c>
      <c r="O176" s="5" t="s">
        <v>264</v>
      </c>
      <c r="P176" s="5" t="s">
        <v>267</v>
      </c>
      <c r="Q176" s="5"/>
      <c r="R176" s="6" t="s">
        <v>264</v>
      </c>
      <c r="S176" s="5" t="s">
        <v>264</v>
      </c>
      <c r="T176" s="2" t="s">
        <v>266</v>
      </c>
      <c r="U176" s="6">
        <v>1977</v>
      </c>
      <c r="V176" s="7"/>
      <c r="W176" s="5" t="s">
        <v>3137</v>
      </c>
      <c r="X176" s="5" t="s">
        <v>272</v>
      </c>
      <c r="Y176" s="5" t="s">
        <v>273</v>
      </c>
      <c r="Z176" s="6">
        <v>66</v>
      </c>
      <c r="AA176" s="8">
        <f t="shared" si="16"/>
        <v>60</v>
      </c>
      <c r="AC176" s="6" t="s">
        <v>291</v>
      </c>
      <c r="AD176" s="6"/>
      <c r="AE176" s="9" t="s">
        <v>275</v>
      </c>
      <c r="AG176" s="6" t="s">
        <v>284</v>
      </c>
      <c r="AI176" s="5"/>
      <c r="AJ176" s="5" t="s">
        <v>264</v>
      </c>
      <c r="AL176" s="5"/>
      <c r="AM176" s="6"/>
      <c r="AN176" s="5"/>
      <c r="AO176" s="8"/>
      <c r="AP176" s="6"/>
      <c r="AQ176" s="5"/>
      <c r="AR176" s="2" t="s">
        <v>278</v>
      </c>
      <c r="AS176" s="2" t="s">
        <v>3138</v>
      </c>
      <c r="AU176" s="2" t="s">
        <v>3139</v>
      </c>
      <c r="AV176" s="25" t="s">
        <v>3140</v>
      </c>
      <c r="AW176" s="2" t="s">
        <v>264</v>
      </c>
      <c r="BC176" s="2" t="s">
        <v>3141</v>
      </c>
      <c r="BD176" s="2" t="s">
        <v>3142</v>
      </c>
      <c r="BE176" s="5" t="s">
        <v>295</v>
      </c>
      <c r="BF176" s="5"/>
      <c r="BH176" s="5" t="s">
        <v>268</v>
      </c>
      <c r="BI176" s="5"/>
      <c r="BK176" s="10"/>
      <c r="BL176" s="5" t="s">
        <v>413</v>
      </c>
      <c r="BM176" s="10" t="s">
        <v>3143</v>
      </c>
      <c r="BN176" s="5" t="s">
        <v>398</v>
      </c>
      <c r="BO176" s="5" t="s">
        <v>268</v>
      </c>
      <c r="BP176" s="10" t="s">
        <v>3144</v>
      </c>
      <c r="BQ176" s="5"/>
      <c r="BR176" s="5"/>
      <c r="BS176" s="10"/>
      <c r="BT176" s="5" t="s">
        <v>353</v>
      </c>
      <c r="BU176" s="5" t="s">
        <v>268</v>
      </c>
      <c r="BV176" s="10" t="s">
        <v>3145</v>
      </c>
      <c r="BW176" s="9" t="s">
        <v>439</v>
      </c>
      <c r="BZ176" s="5" t="s">
        <v>379</v>
      </c>
      <c r="CA176" s="10" t="s">
        <v>3146</v>
      </c>
      <c r="CB176" s="2" t="s">
        <v>318</v>
      </c>
      <c r="CC176" s="10"/>
      <c r="CD176" s="5" t="s">
        <v>310</v>
      </c>
      <c r="CE176" s="10" t="s">
        <v>3147</v>
      </c>
      <c r="CF176" s="5" t="s">
        <v>309</v>
      </c>
      <c r="CG176" s="10" t="s">
        <v>3148</v>
      </c>
      <c r="CH176" s="5" t="s">
        <v>353</v>
      </c>
      <c r="CI176" s="10" t="s">
        <v>3149</v>
      </c>
      <c r="CJ176" s="10" t="s">
        <v>3150</v>
      </c>
      <c r="CK176" s="10" t="s">
        <v>3151</v>
      </c>
      <c r="CL176" s="2" t="s">
        <v>372</v>
      </c>
      <c r="CM176" s="5" t="s">
        <v>383</v>
      </c>
      <c r="CN176" s="5" t="s">
        <v>385</v>
      </c>
      <c r="CO176" s="5" t="s">
        <v>385</v>
      </c>
      <c r="CP176" s="5" t="s">
        <v>385</v>
      </c>
      <c r="CQ176" s="2" t="s">
        <v>386</v>
      </c>
      <c r="CR176" s="5" t="s">
        <v>264</v>
      </c>
      <c r="CS176" s="10" t="s">
        <v>3152</v>
      </c>
      <c r="CT176" s="5" t="s">
        <v>268</v>
      </c>
      <c r="CU176" s="5"/>
      <c r="CV176" s="5" t="s">
        <v>268</v>
      </c>
      <c r="CW176" s="5" t="s">
        <v>268</v>
      </c>
      <c r="CY176" s="10" t="s">
        <v>3153</v>
      </c>
      <c r="CZ176" s="10" t="s">
        <v>3154</v>
      </c>
      <c r="DA176" s="10"/>
      <c r="DB176" s="10" t="s">
        <v>3155</v>
      </c>
      <c r="DC176" s="5" t="s">
        <v>388</v>
      </c>
      <c r="DD176" s="10" t="s">
        <v>3156</v>
      </c>
      <c r="DE176" s="10"/>
      <c r="DF176" s="2" t="s">
        <v>594</v>
      </c>
      <c r="DH176" s="5" t="s">
        <v>264</v>
      </c>
      <c r="DI176" s="2" t="s">
        <v>540</v>
      </c>
      <c r="DJ176" s="2" t="s">
        <v>264</v>
      </c>
      <c r="DL176" s="10"/>
      <c r="DM176" s="2" t="s">
        <v>391</v>
      </c>
      <c r="DO176" s="27" t="s">
        <v>3157</v>
      </c>
      <c r="DP176" s="5" t="s">
        <v>268</v>
      </c>
      <c r="DQ176" s="10"/>
      <c r="DR176" s="5" t="s">
        <v>392</v>
      </c>
      <c r="DS176" s="10" t="s">
        <v>3158</v>
      </c>
      <c r="DT176" s="5" t="s">
        <v>392</v>
      </c>
      <c r="DU176" s="27" t="s">
        <v>3159</v>
      </c>
      <c r="DV176" s="10" t="s">
        <v>3160</v>
      </c>
      <c r="DW176" s="10" t="s">
        <v>3161</v>
      </c>
      <c r="DX176" s="10" t="s">
        <v>3162</v>
      </c>
      <c r="DY176" s="10" t="s">
        <v>3163</v>
      </c>
      <c r="DZ176" s="10" t="s">
        <v>3164</v>
      </c>
      <c r="EA176" s="10" t="s">
        <v>3165</v>
      </c>
      <c r="EB176" s="10" t="s">
        <v>3166</v>
      </c>
      <c r="EC176" s="9" t="s">
        <v>2575</v>
      </c>
      <c r="ED176" s="27" t="s">
        <v>3167</v>
      </c>
      <c r="EE176" s="5" t="s">
        <v>264</v>
      </c>
      <c r="EF176" s="10"/>
      <c r="EG176" s="10" t="s">
        <v>3168</v>
      </c>
      <c r="EH176" s="2" t="s">
        <v>264</v>
      </c>
    </row>
    <row r="177" spans="1:140" ht="12" customHeight="1" thickBot="1">
      <c r="A177" s="2">
        <v>285</v>
      </c>
      <c r="B177" s="20">
        <v>42601.012800925928</v>
      </c>
      <c r="C177" s="2">
        <v>51</v>
      </c>
      <c r="D177" s="2">
        <v>23613</v>
      </c>
      <c r="E177" s="2" t="b">
        <v>0</v>
      </c>
      <c r="F177" s="2" t="s">
        <v>261</v>
      </c>
      <c r="G177" s="2" t="s">
        <v>262</v>
      </c>
      <c r="H177" s="3">
        <f t="shared" si="17"/>
        <v>0</v>
      </c>
      <c r="I177" s="4">
        <f t="shared" si="18"/>
        <v>0</v>
      </c>
      <c r="J177" s="4">
        <f t="shared" si="18"/>
        <v>0</v>
      </c>
      <c r="K177" s="4" t="str">
        <f t="shared" si="14"/>
        <v/>
      </c>
      <c r="L177" s="4">
        <f t="shared" si="15"/>
        <v>0</v>
      </c>
      <c r="M177" s="5" t="s">
        <v>263</v>
      </c>
      <c r="N177" s="5" t="s">
        <v>264</v>
      </c>
      <c r="O177" s="5" t="s">
        <v>264</v>
      </c>
      <c r="P177" s="5" t="s">
        <v>267</v>
      </c>
      <c r="Q177" s="5"/>
      <c r="R177" s="6" t="s">
        <v>264</v>
      </c>
      <c r="S177" s="5" t="s">
        <v>264</v>
      </c>
      <c r="T177" s="2" t="s">
        <v>266</v>
      </c>
      <c r="U177" s="6">
        <v>1999</v>
      </c>
      <c r="V177" s="28">
        <v>2006</v>
      </c>
      <c r="W177" s="5" t="s">
        <v>3169</v>
      </c>
      <c r="X177" s="5" t="s">
        <v>272</v>
      </c>
      <c r="Y177" s="5" t="s">
        <v>273</v>
      </c>
      <c r="Z177" s="6">
        <v>50</v>
      </c>
      <c r="AA177" s="8">
        <f t="shared" si="16"/>
        <v>50</v>
      </c>
      <c r="AB177" s="2">
        <v>35</v>
      </c>
      <c r="AC177" s="6" t="s">
        <v>274</v>
      </c>
      <c r="AD177" s="6" t="s">
        <v>291</v>
      </c>
      <c r="AE177" s="9" t="s">
        <v>492</v>
      </c>
      <c r="AG177" s="6" t="s">
        <v>489</v>
      </c>
      <c r="AI177" s="5" t="s">
        <v>264</v>
      </c>
      <c r="AJ177" s="5" t="s">
        <v>268</v>
      </c>
      <c r="AL177" s="5" t="s">
        <v>268</v>
      </c>
      <c r="AM177" s="6"/>
      <c r="AN177" s="5" t="s">
        <v>264</v>
      </c>
      <c r="AO177" s="8" t="s">
        <v>3170</v>
      </c>
      <c r="AP177" s="6" t="s">
        <v>303</v>
      </c>
      <c r="AQ177" s="5" t="s">
        <v>303</v>
      </c>
      <c r="AR177" s="2" t="s">
        <v>264</v>
      </c>
      <c r="AV177" s="18"/>
      <c r="AW177" s="2" t="s">
        <v>264</v>
      </c>
      <c r="BC177" s="2" t="s">
        <v>908</v>
      </c>
      <c r="BE177" s="5" t="s">
        <v>430</v>
      </c>
      <c r="BF177" s="5"/>
      <c r="BH177" s="5" t="s">
        <v>281</v>
      </c>
      <c r="BI177" s="5" t="s">
        <v>413</v>
      </c>
      <c r="BJ177" s="2" t="s">
        <v>268</v>
      </c>
      <c r="BK177" s="10" t="s">
        <v>3171</v>
      </c>
      <c r="BL177" s="5" t="s">
        <v>318</v>
      </c>
      <c r="BM177" s="10" t="s">
        <v>415</v>
      </c>
      <c r="BN177" s="5" t="s">
        <v>353</v>
      </c>
      <c r="BO177" s="5" t="s">
        <v>268</v>
      </c>
      <c r="BP177" s="10" t="s">
        <v>3172</v>
      </c>
      <c r="BQ177" s="5" t="s">
        <v>398</v>
      </c>
      <c r="BR177" s="5" t="s">
        <v>268</v>
      </c>
      <c r="BS177" s="10"/>
      <c r="BT177" s="5" t="s">
        <v>359</v>
      </c>
      <c r="BU177" s="5"/>
      <c r="BV177" s="10"/>
      <c r="BW177" s="9" t="s">
        <v>439</v>
      </c>
      <c r="BZ177" s="5"/>
      <c r="CA177" s="10"/>
      <c r="CC177" s="10"/>
      <c r="CD177" s="5"/>
      <c r="CE177" s="10"/>
      <c r="CF177" s="5"/>
      <c r="CG177" s="10"/>
      <c r="CH177" s="5"/>
      <c r="CI177" s="10"/>
      <c r="CJ177" s="10"/>
      <c r="CK177" s="10"/>
      <c r="CM177" s="5"/>
      <c r="CN177" s="5"/>
      <c r="CO177" s="5"/>
      <c r="CP177" s="5"/>
      <c r="CR177" s="5"/>
      <c r="CS177" s="10"/>
      <c r="CT177" s="5"/>
      <c r="CU177" s="5"/>
      <c r="CV177" s="5"/>
      <c r="CW177" s="5"/>
      <c r="CY177" s="10"/>
      <c r="CZ177" s="10"/>
      <c r="DA177" s="10"/>
      <c r="DB177" s="10"/>
      <c r="DC177" s="5"/>
      <c r="DD177" s="10"/>
      <c r="DE177" s="10"/>
      <c r="DH177" s="5"/>
      <c r="DL177" s="10"/>
      <c r="DO177" s="10"/>
      <c r="DP177" s="5"/>
      <c r="DQ177" s="10"/>
      <c r="DR177" s="5"/>
      <c r="DS177" s="10"/>
      <c r="DT177" s="5"/>
      <c r="DU177" s="10"/>
      <c r="DV177" s="10"/>
      <c r="DW177" s="10"/>
      <c r="DX177" s="10"/>
      <c r="DY177" s="10"/>
      <c r="DZ177" s="10"/>
      <c r="EA177" s="10"/>
      <c r="EB177" s="10"/>
      <c r="EC177" s="9"/>
      <c r="ED177" s="10"/>
      <c r="EE177" s="5"/>
      <c r="EF177" s="10"/>
      <c r="EG177" s="10"/>
    </row>
    <row r="178" spans="1:140" ht="12" customHeight="1" thickBot="1">
      <c r="A178" s="2">
        <v>286</v>
      </c>
      <c r="B178" s="20">
        <v>42847.546620370369</v>
      </c>
      <c r="C178" s="2">
        <v>99</v>
      </c>
      <c r="D178" s="2">
        <v>23831</v>
      </c>
      <c r="E178" s="2" t="b">
        <v>0</v>
      </c>
      <c r="F178" s="2" t="s">
        <v>261</v>
      </c>
      <c r="G178" s="2" t="s">
        <v>262</v>
      </c>
      <c r="H178" s="3">
        <f t="shared" si="17"/>
        <v>0</v>
      </c>
      <c r="I178" s="4">
        <f t="shared" si="18"/>
        <v>0</v>
      </c>
      <c r="J178" s="4">
        <f t="shared" si="18"/>
        <v>0</v>
      </c>
      <c r="K178" s="4" t="str">
        <f t="shared" si="14"/>
        <v/>
      </c>
      <c r="L178" s="4">
        <f t="shared" si="15"/>
        <v>0</v>
      </c>
      <c r="M178" s="5" t="s">
        <v>263</v>
      </c>
      <c r="N178" s="5" t="s">
        <v>264</v>
      </c>
      <c r="O178" s="5" t="s">
        <v>264</v>
      </c>
      <c r="P178" s="5" t="s">
        <v>267</v>
      </c>
      <c r="Q178" s="5"/>
      <c r="R178" s="6" t="s">
        <v>264</v>
      </c>
      <c r="S178" s="5" t="s">
        <v>268</v>
      </c>
      <c r="U178" s="6"/>
      <c r="V178" s="7"/>
      <c r="W178" s="5"/>
      <c r="X178" s="5" t="s">
        <v>272</v>
      </c>
      <c r="Y178" s="5" t="s">
        <v>273</v>
      </c>
      <c r="Z178" s="6">
        <v>46</v>
      </c>
      <c r="AA178" s="8">
        <f t="shared" si="16"/>
        <v>40</v>
      </c>
      <c r="AB178" s="2">
        <v>44</v>
      </c>
      <c r="AC178" s="6" t="s">
        <v>283</v>
      </c>
      <c r="AD178" s="6" t="s">
        <v>283</v>
      </c>
      <c r="AE178" s="9" t="s">
        <v>275</v>
      </c>
      <c r="AG178" s="6" t="s">
        <v>284</v>
      </c>
      <c r="AI178" s="5"/>
      <c r="AJ178" s="5" t="s">
        <v>264</v>
      </c>
      <c r="AL178" s="5"/>
      <c r="AM178" s="6"/>
      <c r="AN178" s="5"/>
      <c r="AO178" s="8"/>
      <c r="AP178" s="6"/>
      <c r="AQ178" s="5"/>
      <c r="AR178" s="2" t="s">
        <v>278</v>
      </c>
      <c r="AS178" s="2" t="s">
        <v>781</v>
      </c>
      <c r="AU178" s="2" t="s">
        <v>3173</v>
      </c>
      <c r="AV178" s="21">
        <v>168</v>
      </c>
      <c r="AW178" s="2" t="s">
        <v>264</v>
      </c>
      <c r="BC178" s="2" t="s">
        <v>294</v>
      </c>
      <c r="BE178" s="5" t="s">
        <v>430</v>
      </c>
      <c r="BF178" s="5"/>
      <c r="BH178" s="5" t="s">
        <v>281</v>
      </c>
      <c r="BI178" s="5" t="s">
        <v>372</v>
      </c>
      <c r="BJ178" s="2" t="s">
        <v>268</v>
      </c>
      <c r="BK178" s="10" t="s">
        <v>3174</v>
      </c>
      <c r="BL178" s="5" t="s">
        <v>372</v>
      </c>
      <c r="BM178" s="10" t="s">
        <v>3175</v>
      </c>
      <c r="BN178" s="5" t="s">
        <v>296</v>
      </c>
      <c r="BO178" s="5" t="s">
        <v>268</v>
      </c>
      <c r="BP178" s="10" t="s">
        <v>3176</v>
      </c>
      <c r="BQ178" s="5"/>
      <c r="BR178" s="5"/>
      <c r="BS178" s="10"/>
      <c r="BT178" s="5" t="s">
        <v>318</v>
      </c>
      <c r="BU178" s="5" t="s">
        <v>268</v>
      </c>
      <c r="BV178" s="10" t="s">
        <v>3177</v>
      </c>
      <c r="BW178" s="9" t="s">
        <v>425</v>
      </c>
      <c r="BZ178" s="5" t="s">
        <v>379</v>
      </c>
      <c r="CA178" s="10" t="s">
        <v>3178</v>
      </c>
      <c r="CB178" s="2" t="s">
        <v>318</v>
      </c>
      <c r="CC178" s="10"/>
      <c r="CD178" s="5" t="s">
        <v>310</v>
      </c>
      <c r="CE178" s="10" t="s">
        <v>3179</v>
      </c>
      <c r="CF178" s="5" t="s">
        <v>318</v>
      </c>
      <c r="CG178" s="10"/>
      <c r="CH178" s="5" t="s">
        <v>296</v>
      </c>
      <c r="CI178" s="10" t="s">
        <v>3180</v>
      </c>
      <c r="CJ178" s="10" t="s">
        <v>318</v>
      </c>
      <c r="CK178" s="10" t="s">
        <v>3181</v>
      </c>
      <c r="CL178" s="2" t="s">
        <v>318</v>
      </c>
      <c r="CM178" s="5" t="s">
        <v>383</v>
      </c>
      <c r="CN178" s="5" t="s">
        <v>385</v>
      </c>
      <c r="CO178" s="5" t="s">
        <v>385</v>
      </c>
      <c r="CP178" s="5" t="s">
        <v>385</v>
      </c>
      <c r="CQ178" s="2" t="s">
        <v>386</v>
      </c>
      <c r="CR178" s="5" t="s">
        <v>264</v>
      </c>
      <c r="CS178" s="10" t="s">
        <v>3182</v>
      </c>
      <c r="CT178" s="5" t="s">
        <v>268</v>
      </c>
      <c r="CU178" s="5"/>
      <c r="CV178" s="5" t="s">
        <v>268</v>
      </c>
      <c r="CW178" s="5" t="s">
        <v>268</v>
      </c>
      <c r="CY178" s="10" t="s">
        <v>3183</v>
      </c>
      <c r="CZ178" s="27" t="s">
        <v>3184</v>
      </c>
      <c r="DA178" s="10"/>
      <c r="DB178" s="10" t="s">
        <v>3185</v>
      </c>
      <c r="DC178" s="5" t="s">
        <v>392</v>
      </c>
      <c r="DD178" s="10" t="s">
        <v>3186</v>
      </c>
      <c r="DE178" s="10"/>
      <c r="DH178" s="5"/>
      <c r="DL178" s="10"/>
      <c r="DO178" s="10" t="s">
        <v>3187</v>
      </c>
      <c r="DP178" s="5" t="s">
        <v>268</v>
      </c>
      <c r="DQ178" s="10"/>
      <c r="DR178" s="5" t="s">
        <v>268</v>
      </c>
      <c r="DS178" s="10"/>
      <c r="DT178" s="5" t="s">
        <v>268</v>
      </c>
      <c r="DU178" s="10"/>
      <c r="DV178" s="10" t="s">
        <v>3188</v>
      </c>
      <c r="DW178" s="10" t="s">
        <v>3189</v>
      </c>
      <c r="DX178" s="10" t="s">
        <v>3190</v>
      </c>
      <c r="DY178" s="10" t="s">
        <v>3191</v>
      </c>
      <c r="DZ178" s="10" t="s">
        <v>3192</v>
      </c>
      <c r="EA178" s="10" t="s">
        <v>3193</v>
      </c>
      <c r="EB178" s="10" t="s">
        <v>3194</v>
      </c>
      <c r="EC178" s="9" t="s">
        <v>3195</v>
      </c>
      <c r="ED178" s="10"/>
      <c r="EE178" s="5" t="s">
        <v>264</v>
      </c>
      <c r="EF178" s="10"/>
      <c r="EG178" s="10" t="s">
        <v>3196</v>
      </c>
      <c r="EH178" s="2" t="s">
        <v>264</v>
      </c>
    </row>
    <row r="179" spans="1:140" ht="12" customHeight="1" thickBot="1">
      <c r="A179" s="2">
        <v>287</v>
      </c>
      <c r="B179" s="20">
        <v>42857.885914351849</v>
      </c>
      <c r="C179" s="2">
        <v>91</v>
      </c>
      <c r="D179" s="2">
        <v>32709</v>
      </c>
      <c r="E179" s="2" t="b">
        <v>0</v>
      </c>
      <c r="F179" s="2" t="s">
        <v>261</v>
      </c>
      <c r="G179" s="2" t="s">
        <v>262</v>
      </c>
      <c r="H179" s="3">
        <f t="shared" si="17"/>
        <v>0</v>
      </c>
      <c r="I179" s="4">
        <f t="shared" si="18"/>
        <v>0</v>
      </c>
      <c r="J179" s="4">
        <f t="shared" si="18"/>
        <v>0</v>
      </c>
      <c r="K179" s="4" t="str">
        <f t="shared" si="14"/>
        <v/>
      </c>
      <c r="L179" s="4">
        <f t="shared" si="15"/>
        <v>0</v>
      </c>
      <c r="M179" s="5" t="s">
        <v>263</v>
      </c>
      <c r="N179" s="5" t="s">
        <v>264</v>
      </c>
      <c r="O179" s="5" t="s">
        <v>264</v>
      </c>
      <c r="P179" s="5" t="s">
        <v>267</v>
      </c>
      <c r="Q179" s="5"/>
      <c r="R179" s="6" t="s">
        <v>264</v>
      </c>
      <c r="S179" s="5" t="s">
        <v>268</v>
      </c>
      <c r="U179" s="6"/>
      <c r="V179" s="7"/>
      <c r="W179" s="5"/>
      <c r="X179" s="5" t="s">
        <v>361</v>
      </c>
      <c r="Y179" s="5" t="s">
        <v>273</v>
      </c>
      <c r="Z179" s="6">
        <v>56</v>
      </c>
      <c r="AA179" s="8">
        <f t="shared" si="16"/>
        <v>50</v>
      </c>
      <c r="AB179" s="2">
        <v>45</v>
      </c>
      <c r="AC179" s="6" t="s">
        <v>291</v>
      </c>
      <c r="AD179" s="6" t="s">
        <v>291</v>
      </c>
      <c r="AE179" s="9" t="s">
        <v>275</v>
      </c>
      <c r="AG179" s="6" t="s">
        <v>284</v>
      </c>
      <c r="AI179" s="5"/>
      <c r="AJ179" s="5" t="s">
        <v>264</v>
      </c>
      <c r="AL179" s="5"/>
      <c r="AM179" s="6"/>
      <c r="AN179" s="5"/>
      <c r="AO179" s="8"/>
      <c r="AP179" s="6"/>
      <c r="AQ179" s="5"/>
      <c r="AR179" s="2" t="s">
        <v>264</v>
      </c>
      <c r="AV179" s="18"/>
      <c r="AW179" s="2" t="s">
        <v>264</v>
      </c>
      <c r="BC179" s="2" t="s">
        <v>294</v>
      </c>
      <c r="BE179" s="5" t="s">
        <v>430</v>
      </c>
      <c r="BF179" s="5"/>
      <c r="BH179" s="5" t="s">
        <v>268</v>
      </c>
      <c r="BI179" s="5"/>
      <c r="BK179" s="10"/>
      <c r="BL179" s="5" t="s">
        <v>318</v>
      </c>
      <c r="BM179" s="10" t="s">
        <v>3197</v>
      </c>
      <c r="BN179" s="5" t="s">
        <v>372</v>
      </c>
      <c r="BO179" s="5" t="s">
        <v>268</v>
      </c>
      <c r="BP179" s="10" t="s">
        <v>3198</v>
      </c>
      <c r="BQ179" s="5"/>
      <c r="BR179" s="5"/>
      <c r="BS179" s="10"/>
      <c r="BT179" s="5" t="s">
        <v>318</v>
      </c>
      <c r="BU179" s="5" t="s">
        <v>268</v>
      </c>
      <c r="BV179" s="10" t="s">
        <v>3199</v>
      </c>
      <c r="BW179" s="9" t="s">
        <v>1667</v>
      </c>
      <c r="BX179" s="2" t="s">
        <v>3200</v>
      </c>
      <c r="BZ179" s="5" t="s">
        <v>379</v>
      </c>
      <c r="CA179" s="10" t="s">
        <v>3201</v>
      </c>
      <c r="CB179" s="2" t="s">
        <v>318</v>
      </c>
      <c r="CC179" s="10"/>
      <c r="CD179" s="5" t="s">
        <v>310</v>
      </c>
      <c r="CE179" s="10" t="s">
        <v>3202</v>
      </c>
      <c r="CF179" s="5" t="s">
        <v>309</v>
      </c>
      <c r="CG179" s="10" t="s">
        <v>3203</v>
      </c>
      <c r="CH179" s="5" t="s">
        <v>318</v>
      </c>
      <c r="CI179" s="10"/>
      <c r="CJ179" s="10" t="s">
        <v>3204</v>
      </c>
      <c r="CK179" s="10" t="s">
        <v>3205</v>
      </c>
      <c r="CL179" s="2" t="s">
        <v>353</v>
      </c>
      <c r="CM179" s="5" t="s">
        <v>383</v>
      </c>
      <c r="CN179" s="5" t="s">
        <v>384</v>
      </c>
      <c r="CO179" s="5" t="s">
        <v>385</v>
      </c>
      <c r="CP179" s="5" t="s">
        <v>384</v>
      </c>
      <c r="CQ179" s="2" t="s">
        <v>384</v>
      </c>
      <c r="CR179" s="5" t="s">
        <v>264</v>
      </c>
      <c r="CS179" s="10" t="s">
        <v>3206</v>
      </c>
      <c r="CT179" s="5" t="s">
        <v>268</v>
      </c>
      <c r="CU179" s="5"/>
      <c r="CV179" s="5" t="s">
        <v>268</v>
      </c>
      <c r="CW179" s="5" t="s">
        <v>268</v>
      </c>
      <c r="CY179" s="10" t="s">
        <v>3207</v>
      </c>
      <c r="CZ179" s="10" t="s">
        <v>3208</v>
      </c>
      <c r="DA179" s="10"/>
      <c r="DB179" s="10" t="s">
        <v>3209</v>
      </c>
      <c r="DC179" s="5" t="s">
        <v>429</v>
      </c>
      <c r="DD179" s="10" t="s">
        <v>3210</v>
      </c>
      <c r="DE179" s="10"/>
      <c r="DH179" s="5"/>
      <c r="DL179" s="10"/>
      <c r="DO179" s="10" t="s">
        <v>3211</v>
      </c>
      <c r="DP179" s="5" t="s">
        <v>268</v>
      </c>
      <c r="DQ179" s="10"/>
      <c r="DR179" s="5" t="s">
        <v>392</v>
      </c>
      <c r="DS179" s="10" t="s">
        <v>3212</v>
      </c>
      <c r="DT179" s="5" t="s">
        <v>388</v>
      </c>
      <c r="DU179" s="10" t="s">
        <v>3213</v>
      </c>
      <c r="DV179" s="10" t="s">
        <v>3214</v>
      </c>
      <c r="DW179" s="10" t="s">
        <v>3215</v>
      </c>
      <c r="DX179" s="10" t="s">
        <v>3216</v>
      </c>
      <c r="DY179" s="10" t="s">
        <v>3217</v>
      </c>
      <c r="DZ179" s="10" t="s">
        <v>3218</v>
      </c>
      <c r="EA179" s="10"/>
      <c r="EB179" s="10"/>
      <c r="EC179" s="9"/>
      <c r="ED179" s="10"/>
      <c r="EE179" s="5"/>
      <c r="EF179" s="10"/>
      <c r="EG179" s="10"/>
    </row>
    <row r="180" spans="1:140" ht="12" customHeight="1" thickBot="1">
      <c r="A180" s="2">
        <v>288</v>
      </c>
      <c r="B180" s="20">
        <v>42895.559432870374</v>
      </c>
      <c r="C180" s="2">
        <v>99</v>
      </c>
      <c r="D180" s="2">
        <v>36549</v>
      </c>
      <c r="E180" s="2" t="b">
        <v>0</v>
      </c>
      <c r="F180" s="2" t="s">
        <v>261</v>
      </c>
      <c r="G180" s="2" t="s">
        <v>262</v>
      </c>
      <c r="H180" s="3">
        <f t="shared" si="17"/>
        <v>0</v>
      </c>
      <c r="I180" s="4">
        <f t="shared" si="18"/>
        <v>0</v>
      </c>
      <c r="J180" s="4">
        <f t="shared" si="18"/>
        <v>0</v>
      </c>
      <c r="K180" s="4" t="str">
        <f t="shared" si="14"/>
        <v/>
      </c>
      <c r="L180" s="4">
        <f t="shared" si="15"/>
        <v>0</v>
      </c>
      <c r="M180" s="5" t="s">
        <v>270</v>
      </c>
      <c r="N180" s="5" t="s">
        <v>264</v>
      </c>
      <c r="O180" s="5" t="s">
        <v>264</v>
      </c>
      <c r="P180" s="5" t="s">
        <v>267</v>
      </c>
      <c r="Q180" s="5"/>
      <c r="R180" s="6" t="s">
        <v>264</v>
      </c>
      <c r="S180" s="5" t="s">
        <v>264</v>
      </c>
      <c r="T180" s="2" t="s">
        <v>266</v>
      </c>
      <c r="U180" s="6" t="s">
        <v>3219</v>
      </c>
      <c r="V180" s="7"/>
      <c r="W180" s="5" t="s">
        <v>3220</v>
      </c>
      <c r="X180" s="5" t="s">
        <v>269</v>
      </c>
      <c r="Y180" s="5" t="s">
        <v>273</v>
      </c>
      <c r="Z180" s="6">
        <v>35</v>
      </c>
      <c r="AA180" s="8">
        <f t="shared" si="16"/>
        <v>30</v>
      </c>
      <c r="AC180" s="6" t="s">
        <v>274</v>
      </c>
      <c r="AD180" s="6"/>
      <c r="AE180" s="9" t="s">
        <v>275</v>
      </c>
      <c r="AG180" s="6" t="s">
        <v>284</v>
      </c>
      <c r="AI180" s="5"/>
      <c r="AJ180" s="5" t="s">
        <v>268</v>
      </c>
      <c r="AL180" s="5" t="s">
        <v>264</v>
      </c>
      <c r="AM180" s="6">
        <v>2</v>
      </c>
      <c r="AN180" s="5" t="s">
        <v>268</v>
      </c>
      <c r="AO180" s="8"/>
      <c r="AP180" s="6" t="s">
        <v>313</v>
      </c>
      <c r="AQ180" s="5"/>
      <c r="AR180" s="2" t="s">
        <v>264</v>
      </c>
      <c r="AV180" s="18"/>
      <c r="AW180" s="2" t="s">
        <v>264</v>
      </c>
      <c r="BC180" s="2" t="s">
        <v>279</v>
      </c>
      <c r="BD180" s="2" t="s">
        <v>3221</v>
      </c>
      <c r="BE180" s="5" t="s">
        <v>316</v>
      </c>
      <c r="BF180" s="5"/>
      <c r="BH180" s="5" t="s">
        <v>281</v>
      </c>
      <c r="BI180" s="5" t="s">
        <v>398</v>
      </c>
      <c r="BJ180" s="2" t="s">
        <v>264</v>
      </c>
      <c r="BK180" s="10"/>
      <c r="BL180" s="5" t="s">
        <v>398</v>
      </c>
      <c r="BM180" s="10" t="s">
        <v>3222</v>
      </c>
      <c r="BN180" s="5" t="s">
        <v>318</v>
      </c>
      <c r="BO180" s="5" t="s">
        <v>268</v>
      </c>
      <c r="BP180" s="10" t="s">
        <v>3223</v>
      </c>
      <c r="BQ180" s="5"/>
      <c r="BR180" s="5"/>
      <c r="BS180" s="10"/>
      <c r="BT180" s="5" t="s">
        <v>318</v>
      </c>
      <c r="BU180" s="5" t="s">
        <v>268</v>
      </c>
      <c r="BV180" s="10" t="s">
        <v>3224</v>
      </c>
      <c r="BW180" s="9" t="s">
        <v>1506</v>
      </c>
      <c r="BZ180" s="5" t="s">
        <v>308</v>
      </c>
      <c r="CA180" s="10" t="s">
        <v>3225</v>
      </c>
      <c r="CB180" s="2" t="s">
        <v>318</v>
      </c>
      <c r="CC180" s="10"/>
      <c r="CD180" s="5" t="s">
        <v>327</v>
      </c>
      <c r="CE180" s="10" t="s">
        <v>3226</v>
      </c>
      <c r="CF180" s="5" t="s">
        <v>309</v>
      </c>
      <c r="CG180" s="10" t="s">
        <v>3227</v>
      </c>
      <c r="CH180" s="5" t="s">
        <v>372</v>
      </c>
      <c r="CI180" s="10" t="s">
        <v>3228</v>
      </c>
      <c r="CJ180" s="10" t="s">
        <v>268</v>
      </c>
      <c r="CK180" s="10" t="s">
        <v>3229</v>
      </c>
      <c r="CL180" s="2" t="s">
        <v>353</v>
      </c>
      <c r="CM180" s="5" t="s">
        <v>446</v>
      </c>
      <c r="CN180" s="5" t="s">
        <v>384</v>
      </c>
      <c r="CO180" s="5" t="s">
        <v>385</v>
      </c>
      <c r="CP180" s="5" t="s">
        <v>384</v>
      </c>
      <c r="CQ180" s="2" t="s">
        <v>385</v>
      </c>
      <c r="CR180" s="5" t="s">
        <v>264</v>
      </c>
      <c r="CS180" s="10" t="s">
        <v>3230</v>
      </c>
      <c r="CT180" s="5" t="s">
        <v>268</v>
      </c>
      <c r="CU180" s="5"/>
      <c r="CV180" s="5" t="s">
        <v>268</v>
      </c>
      <c r="CW180" s="5" t="s">
        <v>268</v>
      </c>
      <c r="CY180" s="10" t="s">
        <v>3231</v>
      </c>
      <c r="CZ180" s="10" t="s">
        <v>3232</v>
      </c>
      <c r="DA180" s="10"/>
      <c r="DB180" s="10" t="s">
        <v>3233</v>
      </c>
      <c r="DC180" s="5" t="s">
        <v>392</v>
      </c>
      <c r="DD180" s="10" t="s">
        <v>3234</v>
      </c>
      <c r="DE180" s="10"/>
      <c r="DF180" s="2" t="s">
        <v>279</v>
      </c>
      <c r="DH180" s="5" t="s">
        <v>264</v>
      </c>
      <c r="DI180" s="2" t="s">
        <v>390</v>
      </c>
      <c r="DL180" s="10"/>
      <c r="DM180" s="2" t="s">
        <v>279</v>
      </c>
      <c r="DN180" s="2" t="s">
        <v>3235</v>
      </c>
      <c r="DO180" s="10" t="s">
        <v>3236</v>
      </c>
      <c r="DP180" s="5" t="s">
        <v>268</v>
      </c>
      <c r="DQ180" s="10"/>
      <c r="DR180" s="5" t="s">
        <v>268</v>
      </c>
      <c r="DS180" s="10"/>
      <c r="DT180" s="5" t="s">
        <v>268</v>
      </c>
      <c r="DU180" s="10"/>
      <c r="DV180" s="10" t="s">
        <v>3237</v>
      </c>
      <c r="DW180" s="27" t="s">
        <v>3238</v>
      </c>
      <c r="DX180" s="10" t="s">
        <v>712</v>
      </c>
      <c r="DY180" s="27" t="s">
        <v>3239</v>
      </c>
      <c r="DZ180" s="10"/>
      <c r="EA180" s="10"/>
      <c r="EB180" s="10" t="s">
        <v>3240</v>
      </c>
      <c r="EC180" s="9" t="s">
        <v>437</v>
      </c>
      <c r="ED180" s="10"/>
      <c r="EE180" s="5" t="s">
        <v>264</v>
      </c>
      <c r="EF180" s="10"/>
      <c r="EG180" s="10"/>
      <c r="EH180" s="2" t="s">
        <v>264</v>
      </c>
    </row>
    <row r="181" spans="1:140" ht="12" customHeight="1" thickBot="1">
      <c r="A181" s="2">
        <v>289</v>
      </c>
      <c r="B181" s="20">
        <v>42612.466597222221</v>
      </c>
      <c r="C181" s="2">
        <v>99</v>
      </c>
      <c r="D181" s="2">
        <v>37812</v>
      </c>
      <c r="E181" s="2" t="b">
        <v>0</v>
      </c>
      <c r="F181" s="2" t="s">
        <v>261</v>
      </c>
      <c r="G181" s="2" t="s">
        <v>262</v>
      </c>
      <c r="H181" s="3">
        <f t="shared" si="17"/>
        <v>0</v>
      </c>
      <c r="I181" s="4">
        <f t="shared" si="18"/>
        <v>0</v>
      </c>
      <c r="J181" s="4">
        <f t="shared" si="18"/>
        <v>0</v>
      </c>
      <c r="K181" s="4" t="str">
        <f t="shared" si="14"/>
        <v/>
      </c>
      <c r="L181" s="4">
        <f t="shared" si="15"/>
        <v>0</v>
      </c>
      <c r="M181" s="5" t="s">
        <v>270</v>
      </c>
      <c r="N181" s="5" t="s">
        <v>264</v>
      </c>
      <c r="O181" s="5" t="s">
        <v>264</v>
      </c>
      <c r="P181" s="5" t="s">
        <v>271</v>
      </c>
      <c r="Q181" s="5" t="s">
        <v>562</v>
      </c>
      <c r="R181" s="6" t="s">
        <v>268</v>
      </c>
      <c r="S181" s="5" t="s">
        <v>268</v>
      </c>
      <c r="U181" s="6"/>
      <c r="V181" s="7"/>
      <c r="W181" s="5"/>
      <c r="X181" s="5" t="s">
        <v>269</v>
      </c>
      <c r="Y181" s="5" t="s">
        <v>273</v>
      </c>
      <c r="Z181" s="6">
        <v>76</v>
      </c>
      <c r="AA181" s="8">
        <f t="shared" si="16"/>
        <v>70</v>
      </c>
      <c r="AC181" s="6" t="s">
        <v>274</v>
      </c>
      <c r="AD181" s="6"/>
      <c r="AE181" s="9" t="s">
        <v>275</v>
      </c>
      <c r="AG181" s="6" t="s">
        <v>276</v>
      </c>
      <c r="AI181" s="5"/>
      <c r="AJ181" s="5"/>
      <c r="AL181" s="5"/>
      <c r="AM181" s="6">
        <v>3</v>
      </c>
      <c r="AN181" s="5" t="s">
        <v>268</v>
      </c>
      <c r="AO181" s="8"/>
      <c r="AP181" s="6" t="s">
        <v>293</v>
      </c>
      <c r="AQ181" s="5"/>
      <c r="AR181" s="2" t="s">
        <v>300</v>
      </c>
      <c r="AT181" s="2" t="s">
        <v>2529</v>
      </c>
      <c r="AU181" s="2">
        <v>20</v>
      </c>
      <c r="AV181" s="21">
        <v>20</v>
      </c>
      <c r="AW181" s="2" t="s">
        <v>264</v>
      </c>
      <c r="BC181" s="2" t="s">
        <v>3241</v>
      </c>
      <c r="BE181" s="5" t="s">
        <v>295</v>
      </c>
      <c r="BF181" s="5"/>
      <c r="BH181" s="5" t="s">
        <v>268</v>
      </c>
      <c r="BI181" s="5"/>
      <c r="BK181" s="10"/>
      <c r="BL181" s="5" t="s">
        <v>372</v>
      </c>
      <c r="BM181" s="10" t="s">
        <v>3242</v>
      </c>
      <c r="BN181" s="5" t="s">
        <v>372</v>
      </c>
      <c r="BO181" s="5" t="s">
        <v>268</v>
      </c>
      <c r="BP181" s="10" t="s">
        <v>3243</v>
      </c>
      <c r="BQ181" s="5"/>
      <c r="BR181" s="5"/>
      <c r="BS181" s="10"/>
      <c r="BT181" s="5" t="s">
        <v>372</v>
      </c>
      <c r="BU181" s="5" t="s">
        <v>268</v>
      </c>
      <c r="BV181" s="10" t="s">
        <v>3244</v>
      </c>
      <c r="BW181" s="9" t="s">
        <v>419</v>
      </c>
      <c r="BX181" s="2" t="s">
        <v>562</v>
      </c>
      <c r="BZ181" s="5" t="s">
        <v>379</v>
      </c>
      <c r="CA181" s="10" t="s">
        <v>3245</v>
      </c>
      <c r="CB181" s="2" t="s">
        <v>326</v>
      </c>
      <c r="CC181" s="10" t="s">
        <v>3246</v>
      </c>
      <c r="CD181" s="5" t="s">
        <v>327</v>
      </c>
      <c r="CE181" s="10" t="s">
        <v>3247</v>
      </c>
      <c r="CF181" s="5" t="s">
        <v>309</v>
      </c>
      <c r="CG181" s="10" t="s">
        <v>3248</v>
      </c>
      <c r="CH181" s="5" t="s">
        <v>353</v>
      </c>
      <c r="CI181" s="10" t="s">
        <v>3249</v>
      </c>
      <c r="CJ181" s="10" t="s">
        <v>3250</v>
      </c>
      <c r="CK181" s="10" t="s">
        <v>3251</v>
      </c>
      <c r="CL181" s="2" t="s">
        <v>398</v>
      </c>
      <c r="CM181" s="5" t="s">
        <v>383</v>
      </c>
      <c r="CN181" s="5" t="s">
        <v>384</v>
      </c>
      <c r="CO181" s="5" t="s">
        <v>385</v>
      </c>
      <c r="CP181" s="5"/>
      <c r="CQ181" s="2" t="s">
        <v>386</v>
      </c>
      <c r="CR181" s="5" t="s">
        <v>264</v>
      </c>
      <c r="CS181" s="10" t="s">
        <v>3252</v>
      </c>
      <c r="CT181" s="5" t="s">
        <v>268</v>
      </c>
      <c r="CU181" s="5"/>
      <c r="CV181" s="5" t="s">
        <v>268</v>
      </c>
      <c r="CW181" s="5" t="s">
        <v>268</v>
      </c>
      <c r="CY181" s="27" t="s">
        <v>3253</v>
      </c>
      <c r="CZ181" s="27" t="s">
        <v>3254</v>
      </c>
      <c r="DA181" s="10"/>
      <c r="DB181" s="10" t="s">
        <v>3255</v>
      </c>
      <c r="DC181" s="5" t="s">
        <v>388</v>
      </c>
      <c r="DD181" s="10" t="s">
        <v>3256</v>
      </c>
      <c r="DE181" s="10"/>
      <c r="DH181" s="5"/>
      <c r="DL181" s="10"/>
      <c r="DO181" s="10" t="s">
        <v>3257</v>
      </c>
      <c r="DP181" s="5" t="s">
        <v>264</v>
      </c>
      <c r="DQ181" s="10" t="s">
        <v>3258</v>
      </c>
      <c r="DR181" s="5"/>
      <c r="DS181" s="10" t="s">
        <v>3259</v>
      </c>
      <c r="DT181" s="5"/>
      <c r="DU181" s="10" t="s">
        <v>3260</v>
      </c>
      <c r="DV181" s="10" t="s">
        <v>3261</v>
      </c>
      <c r="DW181" s="10" t="s">
        <v>3262</v>
      </c>
      <c r="DX181" s="10" t="s">
        <v>3263</v>
      </c>
      <c r="DY181" s="10" t="s">
        <v>3264</v>
      </c>
      <c r="DZ181" s="10" t="s">
        <v>3265</v>
      </c>
      <c r="EA181" s="10" t="s">
        <v>3266</v>
      </c>
      <c r="EB181" s="10" t="s">
        <v>3267</v>
      </c>
      <c r="EC181" s="9" t="s">
        <v>3268</v>
      </c>
      <c r="ED181" s="10"/>
      <c r="EE181" s="5" t="s">
        <v>264</v>
      </c>
      <c r="EF181" s="10"/>
      <c r="EG181" s="10" t="s">
        <v>3269</v>
      </c>
      <c r="EH181" s="2" t="s">
        <v>458</v>
      </c>
      <c r="EJ181" s="2" t="s">
        <v>742</v>
      </c>
    </row>
    <row r="182" spans="1:140" ht="12" customHeight="1" thickBot="1">
      <c r="A182" s="2">
        <v>290</v>
      </c>
      <c r="B182" s="20">
        <v>42895.323067129626</v>
      </c>
      <c r="C182" s="2">
        <v>55</v>
      </c>
      <c r="D182" s="2">
        <v>49332</v>
      </c>
      <c r="E182" s="2" t="b">
        <v>0</v>
      </c>
      <c r="F182" s="2" t="s">
        <v>261</v>
      </c>
      <c r="G182" s="2" t="s">
        <v>262</v>
      </c>
      <c r="H182" s="3">
        <f t="shared" si="17"/>
        <v>0</v>
      </c>
      <c r="I182" s="4">
        <f t="shared" si="18"/>
        <v>0</v>
      </c>
      <c r="J182" s="4">
        <f t="shared" si="18"/>
        <v>0</v>
      </c>
      <c r="K182" s="4" t="str">
        <f t="shared" si="14"/>
        <v/>
      </c>
      <c r="L182" s="4">
        <f t="shared" si="15"/>
        <v>0</v>
      </c>
      <c r="M182" s="5" t="s">
        <v>270</v>
      </c>
      <c r="N182" s="5" t="s">
        <v>264</v>
      </c>
      <c r="O182" s="5" t="s">
        <v>264</v>
      </c>
      <c r="P182" s="5" t="s">
        <v>267</v>
      </c>
      <c r="Q182" s="5"/>
      <c r="R182" s="6" t="s">
        <v>264</v>
      </c>
      <c r="S182" s="5" t="s">
        <v>268</v>
      </c>
      <c r="U182" s="6"/>
      <c r="V182" s="7"/>
      <c r="W182" s="5"/>
      <c r="X182" s="5" t="s">
        <v>361</v>
      </c>
      <c r="Y182" s="5" t="s">
        <v>273</v>
      </c>
      <c r="Z182" s="6">
        <v>47</v>
      </c>
      <c r="AA182" s="8">
        <f t="shared" si="16"/>
        <v>40</v>
      </c>
      <c r="AC182" s="6" t="s">
        <v>291</v>
      </c>
      <c r="AD182" s="6"/>
      <c r="AE182" s="9" t="s">
        <v>275</v>
      </c>
      <c r="AG182" s="6" t="s">
        <v>284</v>
      </c>
      <c r="AI182" s="5"/>
      <c r="AJ182" s="5" t="s">
        <v>268</v>
      </c>
      <c r="AL182" s="5" t="s">
        <v>264</v>
      </c>
      <c r="AM182" s="6">
        <v>6</v>
      </c>
      <c r="AN182" s="5" t="s">
        <v>264</v>
      </c>
      <c r="AO182" s="23" t="s">
        <v>3270</v>
      </c>
      <c r="AP182" s="6" t="s">
        <v>405</v>
      </c>
      <c r="AQ182" s="5"/>
      <c r="AR182" s="2" t="s">
        <v>264</v>
      </c>
      <c r="AV182" s="18"/>
      <c r="AW182" s="2" t="s">
        <v>264</v>
      </c>
      <c r="BC182" s="2" t="s">
        <v>279</v>
      </c>
      <c r="BD182" s="2" t="s">
        <v>3271</v>
      </c>
      <c r="BE182" s="5" t="s">
        <v>280</v>
      </c>
      <c r="BF182" s="5"/>
      <c r="BH182" s="5" t="s">
        <v>281</v>
      </c>
      <c r="BI182" s="5" t="s">
        <v>398</v>
      </c>
      <c r="BJ182" s="2" t="s">
        <v>264</v>
      </c>
      <c r="BK182" s="10"/>
      <c r="BL182" s="5" t="s">
        <v>353</v>
      </c>
      <c r="BM182" s="10" t="s">
        <v>3272</v>
      </c>
      <c r="BN182" s="5" t="s">
        <v>372</v>
      </c>
      <c r="BO182" s="5" t="s">
        <v>264</v>
      </c>
      <c r="BP182" s="10"/>
      <c r="BQ182" s="5" t="s">
        <v>353</v>
      </c>
      <c r="BR182" s="5" t="s">
        <v>264</v>
      </c>
      <c r="BS182" s="10"/>
      <c r="BT182" s="5" t="s">
        <v>353</v>
      </c>
      <c r="BU182" s="5" t="s">
        <v>264</v>
      </c>
      <c r="BV182" s="10"/>
      <c r="BW182" s="9" t="s">
        <v>377</v>
      </c>
      <c r="BX182" s="2" t="s">
        <v>3273</v>
      </c>
      <c r="BZ182" s="5" t="s">
        <v>379</v>
      </c>
      <c r="CA182" s="10" t="s">
        <v>3274</v>
      </c>
      <c r="CB182" s="2" t="s">
        <v>318</v>
      </c>
      <c r="CC182" s="10"/>
      <c r="CD182" s="5" t="s">
        <v>310</v>
      </c>
      <c r="CE182" s="10"/>
      <c r="CF182" s="5"/>
      <c r="CG182" s="10"/>
      <c r="CH182" s="5"/>
      <c r="CI182" s="10"/>
      <c r="CJ182" s="10"/>
      <c r="CK182" s="10"/>
      <c r="CM182" s="5"/>
      <c r="CN182" s="5"/>
      <c r="CO182" s="5"/>
      <c r="CP182" s="5"/>
      <c r="CR182" s="5"/>
      <c r="CS182" s="10"/>
      <c r="CT182" s="5"/>
      <c r="CU182" s="5"/>
      <c r="CV182" s="5"/>
      <c r="CW182" s="5"/>
      <c r="CY182" s="10"/>
      <c r="CZ182" s="10"/>
      <c r="DA182" s="10"/>
      <c r="DB182" s="10"/>
      <c r="DC182" s="5"/>
      <c r="DD182" s="10"/>
      <c r="DE182" s="10"/>
      <c r="DH182" s="5"/>
      <c r="DL182" s="10"/>
      <c r="DO182" s="10"/>
      <c r="DP182" s="5"/>
      <c r="DQ182" s="10"/>
      <c r="DR182" s="5"/>
      <c r="DS182" s="10"/>
      <c r="DT182" s="5"/>
      <c r="DU182" s="10"/>
      <c r="DV182" s="10"/>
      <c r="DW182" s="10"/>
      <c r="DX182" s="10"/>
      <c r="DY182" s="10"/>
      <c r="DZ182" s="10"/>
      <c r="EA182" s="10"/>
      <c r="EB182" s="10"/>
      <c r="EC182" s="9"/>
      <c r="ED182" s="10"/>
      <c r="EE182" s="5"/>
      <c r="EF182" s="10"/>
      <c r="EG182" s="10"/>
    </row>
    <row r="183" spans="1:140" ht="12" customHeight="1" thickBot="1">
      <c r="A183" s="2">
        <v>291</v>
      </c>
      <c r="B183" s="20">
        <v>42857.882743055554</v>
      </c>
      <c r="C183" s="2">
        <v>99</v>
      </c>
      <c r="D183" s="2">
        <v>65874</v>
      </c>
      <c r="E183" s="2" t="b">
        <v>0</v>
      </c>
      <c r="F183" s="2" t="s">
        <v>261</v>
      </c>
      <c r="G183" s="2" t="s">
        <v>262</v>
      </c>
      <c r="H183" s="3">
        <f t="shared" si="17"/>
        <v>0</v>
      </c>
      <c r="I183" s="4">
        <f t="shared" si="18"/>
        <v>0</v>
      </c>
      <c r="J183" s="4">
        <f t="shared" si="18"/>
        <v>0</v>
      </c>
      <c r="K183" s="4" t="str">
        <f t="shared" si="14"/>
        <v/>
      </c>
      <c r="L183" s="4">
        <f t="shared" si="15"/>
        <v>0</v>
      </c>
      <c r="M183" s="5" t="s">
        <v>270</v>
      </c>
      <c r="N183" s="5" t="s">
        <v>264</v>
      </c>
      <c r="O183" s="5" t="s">
        <v>264</v>
      </c>
      <c r="P183" s="5" t="s">
        <v>514</v>
      </c>
      <c r="Q183" s="5"/>
      <c r="R183" s="6" t="s">
        <v>268</v>
      </c>
      <c r="S183" s="5" t="s">
        <v>268</v>
      </c>
      <c r="U183" s="6"/>
      <c r="V183" s="28">
        <v>2016</v>
      </c>
      <c r="W183" s="5"/>
      <c r="X183" s="5" t="s">
        <v>282</v>
      </c>
      <c r="Y183" s="5" t="s">
        <v>297</v>
      </c>
      <c r="Z183" s="6">
        <v>48</v>
      </c>
      <c r="AA183" s="8">
        <f t="shared" si="16"/>
        <v>40</v>
      </c>
      <c r="AC183" s="6" t="s">
        <v>291</v>
      </c>
      <c r="AD183" s="6"/>
      <c r="AE183" s="9" t="s">
        <v>275</v>
      </c>
      <c r="AG183" s="6" t="s">
        <v>276</v>
      </c>
      <c r="AI183" s="5"/>
      <c r="AJ183" s="5"/>
      <c r="AL183" s="5" t="s">
        <v>268</v>
      </c>
      <c r="AM183" s="6">
        <v>2</v>
      </c>
      <c r="AN183" s="5" t="s">
        <v>264</v>
      </c>
      <c r="AO183" s="8" t="s">
        <v>3275</v>
      </c>
      <c r="AP183" s="6" t="s">
        <v>313</v>
      </c>
      <c r="AQ183" s="5"/>
      <c r="AR183" s="2" t="s">
        <v>264</v>
      </c>
      <c r="AV183" s="18"/>
      <c r="AW183" s="2" t="s">
        <v>264</v>
      </c>
      <c r="BC183" s="2" t="s">
        <v>3276</v>
      </c>
      <c r="BD183" s="2" t="s">
        <v>3277</v>
      </c>
      <c r="BE183" s="5" t="s">
        <v>430</v>
      </c>
      <c r="BF183" s="5"/>
      <c r="BH183" s="5" t="s">
        <v>317</v>
      </c>
      <c r="BI183" s="5" t="s">
        <v>318</v>
      </c>
      <c r="BJ183" s="2" t="s">
        <v>268</v>
      </c>
      <c r="BK183" s="10" t="s">
        <v>3278</v>
      </c>
      <c r="BL183" s="5" t="s">
        <v>318</v>
      </c>
      <c r="BM183" s="10" t="s">
        <v>3279</v>
      </c>
      <c r="BN183" s="5" t="s">
        <v>318</v>
      </c>
      <c r="BO183" s="5" t="s">
        <v>268</v>
      </c>
      <c r="BP183" s="10" t="s">
        <v>3280</v>
      </c>
      <c r="BQ183" s="5" t="s">
        <v>318</v>
      </c>
      <c r="BR183" s="5" t="s">
        <v>567</v>
      </c>
      <c r="BS183" s="10"/>
      <c r="BT183" s="5"/>
      <c r="BU183" s="5"/>
      <c r="BV183" s="10"/>
      <c r="BW183" s="9" t="s">
        <v>439</v>
      </c>
      <c r="BZ183" s="5" t="s">
        <v>379</v>
      </c>
      <c r="CA183" s="10" t="s">
        <v>3281</v>
      </c>
      <c r="CB183" s="2" t="s">
        <v>318</v>
      </c>
      <c r="CC183" s="10"/>
      <c r="CD183" s="5" t="s">
        <v>310</v>
      </c>
      <c r="CE183" s="10" t="s">
        <v>3282</v>
      </c>
      <c r="CF183" s="5" t="s">
        <v>309</v>
      </c>
      <c r="CG183" s="10" t="s">
        <v>3283</v>
      </c>
      <c r="CH183" s="5" t="s">
        <v>318</v>
      </c>
      <c r="CI183" s="10"/>
      <c r="CJ183" s="10" t="s">
        <v>922</v>
      </c>
      <c r="CK183" s="10" t="s">
        <v>3284</v>
      </c>
      <c r="CL183" s="2" t="s">
        <v>318</v>
      </c>
      <c r="CM183" s="5" t="s">
        <v>383</v>
      </c>
      <c r="CN183" s="5" t="s">
        <v>386</v>
      </c>
      <c r="CO183" s="5" t="s">
        <v>384</v>
      </c>
      <c r="CP183" s="5" t="s">
        <v>384</v>
      </c>
      <c r="CQ183" s="2" t="s">
        <v>385</v>
      </c>
      <c r="CR183" s="5" t="s">
        <v>264</v>
      </c>
      <c r="CS183" s="10" t="s">
        <v>3285</v>
      </c>
      <c r="CT183" s="5" t="s">
        <v>427</v>
      </c>
      <c r="CU183" s="5" t="s">
        <v>268</v>
      </c>
      <c r="CV183" s="5" t="s">
        <v>268</v>
      </c>
      <c r="CW183" s="5" t="s">
        <v>268</v>
      </c>
      <c r="CY183" s="10" t="s">
        <v>3286</v>
      </c>
      <c r="CZ183" s="10" t="s">
        <v>3287</v>
      </c>
      <c r="DA183" s="10" t="s">
        <v>3288</v>
      </c>
      <c r="DB183" s="10" t="s">
        <v>3289</v>
      </c>
      <c r="DC183" s="5" t="s">
        <v>464</v>
      </c>
      <c r="DD183" s="10"/>
      <c r="DE183" s="10"/>
      <c r="DH183" s="5"/>
      <c r="DL183" s="10"/>
      <c r="DO183" s="10" t="s">
        <v>3290</v>
      </c>
      <c r="DP183" s="5" t="s">
        <v>264</v>
      </c>
      <c r="DQ183" s="10" t="s">
        <v>3291</v>
      </c>
      <c r="DR183" s="5"/>
      <c r="DS183" s="10" t="s">
        <v>3292</v>
      </c>
      <c r="DT183" s="5" t="s">
        <v>388</v>
      </c>
      <c r="DU183" s="10" t="s">
        <v>3293</v>
      </c>
      <c r="DV183" s="10" t="s">
        <v>3294</v>
      </c>
      <c r="DW183" s="10" t="s">
        <v>3295</v>
      </c>
      <c r="DX183" s="10" t="s">
        <v>3296</v>
      </c>
      <c r="DY183" s="10" t="s">
        <v>3297</v>
      </c>
      <c r="DZ183" s="10" t="s">
        <v>3298</v>
      </c>
      <c r="EA183" s="10" t="s">
        <v>3299</v>
      </c>
      <c r="EB183" s="10" t="s">
        <v>3300</v>
      </c>
      <c r="EC183" s="9" t="s">
        <v>3301</v>
      </c>
      <c r="ED183" s="10"/>
      <c r="EE183" s="5" t="s">
        <v>264</v>
      </c>
      <c r="EF183" s="10"/>
      <c r="EG183" s="10" t="s">
        <v>3302</v>
      </c>
      <c r="EH183" s="2" t="s">
        <v>458</v>
      </c>
      <c r="EI183" s="2" t="s">
        <v>458</v>
      </c>
    </row>
    <row r="184" spans="1:140" ht="12" customHeight="1" thickBot="1">
      <c r="A184" s="2">
        <v>292</v>
      </c>
      <c r="B184" s="20">
        <v>42794.572777777779</v>
      </c>
      <c r="C184" s="2">
        <v>99</v>
      </c>
      <c r="D184" s="2">
        <v>75653</v>
      </c>
      <c r="E184" s="2" t="b">
        <v>0</v>
      </c>
      <c r="F184" s="2" t="s">
        <v>261</v>
      </c>
      <c r="G184" s="2" t="s">
        <v>262</v>
      </c>
      <c r="H184" s="3">
        <f t="shared" si="17"/>
        <v>0</v>
      </c>
      <c r="I184" s="4">
        <f t="shared" si="18"/>
        <v>0</v>
      </c>
      <c r="J184" s="4">
        <f t="shared" si="18"/>
        <v>0</v>
      </c>
      <c r="K184" s="4" t="str">
        <f t="shared" si="14"/>
        <v/>
      </c>
      <c r="L184" s="4">
        <f t="shared" si="15"/>
        <v>0</v>
      </c>
      <c r="M184" s="5" t="s">
        <v>263</v>
      </c>
      <c r="N184" s="5" t="s">
        <v>264</v>
      </c>
      <c r="O184" s="5" t="s">
        <v>264</v>
      </c>
      <c r="P184" s="5" t="s">
        <v>267</v>
      </c>
      <c r="Q184" s="5"/>
      <c r="R184" s="6" t="s">
        <v>264</v>
      </c>
      <c r="S184" s="5" t="s">
        <v>268</v>
      </c>
      <c r="U184" s="6"/>
      <c r="V184" s="7"/>
      <c r="W184" s="5"/>
      <c r="X184" s="5" t="s">
        <v>272</v>
      </c>
      <c r="Y184" s="5" t="s">
        <v>273</v>
      </c>
      <c r="Z184" s="6">
        <v>45</v>
      </c>
      <c r="AA184" s="8">
        <f t="shared" si="16"/>
        <v>40</v>
      </c>
      <c r="AB184" s="2" t="s">
        <v>3303</v>
      </c>
      <c r="AC184" s="6" t="s">
        <v>283</v>
      </c>
      <c r="AD184" s="6" t="s">
        <v>283</v>
      </c>
      <c r="AE184" s="9" t="s">
        <v>275</v>
      </c>
      <c r="AG184" s="6" t="s">
        <v>489</v>
      </c>
      <c r="AI184" s="5" t="s">
        <v>268</v>
      </c>
      <c r="AJ184" s="5" t="s">
        <v>268</v>
      </c>
      <c r="AL184" s="5" t="s">
        <v>268</v>
      </c>
      <c r="AM184" s="6">
        <v>2</v>
      </c>
      <c r="AN184" s="5" t="s">
        <v>264</v>
      </c>
      <c r="AO184" s="8" t="s">
        <v>3304</v>
      </c>
      <c r="AP184" s="6" t="s">
        <v>303</v>
      </c>
      <c r="AQ184" s="5" t="s">
        <v>293</v>
      </c>
      <c r="AR184" s="2" t="s">
        <v>264</v>
      </c>
      <c r="AV184" s="18"/>
      <c r="AW184" s="2" t="s">
        <v>268</v>
      </c>
      <c r="AX184" s="2">
        <v>2009</v>
      </c>
      <c r="AY184" s="2">
        <v>6</v>
      </c>
      <c r="AZ184" s="2" t="s">
        <v>3305</v>
      </c>
      <c r="BA184" s="2" t="s">
        <v>345</v>
      </c>
      <c r="BC184" s="2" t="s">
        <v>1310</v>
      </c>
      <c r="BE184" s="5" t="s">
        <v>295</v>
      </c>
      <c r="BF184" s="5" t="s">
        <v>268</v>
      </c>
      <c r="BH184" s="5" t="s">
        <v>268</v>
      </c>
      <c r="BI184" s="5"/>
      <c r="BK184" s="10"/>
      <c r="BL184" s="5" t="s">
        <v>398</v>
      </c>
      <c r="BM184" s="10" t="s">
        <v>3306</v>
      </c>
      <c r="BN184" s="5" t="s">
        <v>413</v>
      </c>
      <c r="BO184" s="5" t="s">
        <v>268</v>
      </c>
      <c r="BP184" s="10" t="s">
        <v>3307</v>
      </c>
      <c r="BQ184" s="5" t="s">
        <v>318</v>
      </c>
      <c r="BR184" s="5" t="s">
        <v>268</v>
      </c>
      <c r="BS184" s="10" t="s">
        <v>3308</v>
      </c>
      <c r="BT184" s="5" t="s">
        <v>353</v>
      </c>
      <c r="BU184" s="5" t="s">
        <v>268</v>
      </c>
      <c r="BV184" s="10" t="s">
        <v>3309</v>
      </c>
      <c r="BW184" s="9" t="s">
        <v>279</v>
      </c>
      <c r="BY184" s="2" t="s">
        <v>3310</v>
      </c>
      <c r="BZ184" s="5" t="s">
        <v>379</v>
      </c>
      <c r="CA184" s="10" t="s">
        <v>3311</v>
      </c>
      <c r="CB184" s="2" t="s">
        <v>318</v>
      </c>
      <c r="CC184" s="10"/>
      <c r="CD184" s="5" t="s">
        <v>327</v>
      </c>
      <c r="CE184" s="10" t="s">
        <v>3312</v>
      </c>
      <c r="CF184" s="5" t="s">
        <v>309</v>
      </c>
      <c r="CG184" s="10"/>
      <c r="CH184" s="5" t="s">
        <v>353</v>
      </c>
      <c r="CI184" s="10"/>
      <c r="CJ184" s="10" t="s">
        <v>3313</v>
      </c>
      <c r="CK184" s="10"/>
      <c r="CL184" s="2" t="s">
        <v>398</v>
      </c>
      <c r="CM184" s="5" t="s">
        <v>383</v>
      </c>
      <c r="CN184" s="5" t="s">
        <v>426</v>
      </c>
      <c r="CO184" s="5" t="s">
        <v>385</v>
      </c>
      <c r="CP184" s="5" t="s">
        <v>384</v>
      </c>
      <c r="CQ184" s="2" t="s">
        <v>386</v>
      </c>
      <c r="CR184" s="5" t="s">
        <v>264</v>
      </c>
      <c r="CS184" s="10" t="s">
        <v>3314</v>
      </c>
      <c r="CT184" s="5" t="s">
        <v>268</v>
      </c>
      <c r="CU184" s="5"/>
      <c r="CV184" s="5" t="s">
        <v>268</v>
      </c>
      <c r="CW184" s="5" t="s">
        <v>268</v>
      </c>
      <c r="CY184" s="10"/>
      <c r="CZ184" s="10"/>
      <c r="DA184" s="10"/>
      <c r="DB184" s="10"/>
      <c r="DC184" s="5" t="s">
        <v>392</v>
      </c>
      <c r="DD184" s="10"/>
      <c r="DE184" s="10"/>
      <c r="DH184" s="5"/>
      <c r="DL184" s="10"/>
      <c r="DO184" s="10"/>
      <c r="DP184" s="5" t="s">
        <v>264</v>
      </c>
      <c r="DQ184" s="10"/>
      <c r="DR184" s="5" t="s">
        <v>392</v>
      </c>
      <c r="DS184" s="10"/>
      <c r="DT184" s="5" t="s">
        <v>392</v>
      </c>
      <c r="DU184" s="10"/>
      <c r="DV184" s="10" t="s">
        <v>3315</v>
      </c>
      <c r="DW184" s="10" t="s">
        <v>3316</v>
      </c>
      <c r="DX184" s="10"/>
      <c r="DY184" s="10" t="s">
        <v>3317</v>
      </c>
      <c r="DZ184" s="10"/>
      <c r="EA184" s="10" t="s">
        <v>3318</v>
      </c>
      <c r="EB184" s="10"/>
      <c r="EC184" s="9" t="s">
        <v>3319</v>
      </c>
      <c r="ED184" s="10"/>
      <c r="EE184" s="5" t="s">
        <v>264</v>
      </c>
      <c r="EF184" s="10"/>
      <c r="EG184" s="10" t="s">
        <v>3320</v>
      </c>
      <c r="EH184" s="2" t="s">
        <v>264</v>
      </c>
      <c r="EI184" s="2" t="s">
        <v>458</v>
      </c>
    </row>
    <row r="185" spans="1:140" ht="12" customHeight="1" thickBot="1">
      <c r="A185" s="2">
        <v>293</v>
      </c>
      <c r="B185" s="20">
        <v>42753.819918981484</v>
      </c>
      <c r="C185" s="2">
        <v>99</v>
      </c>
      <c r="D185" s="2">
        <v>82705</v>
      </c>
      <c r="E185" s="2" t="b">
        <v>0</v>
      </c>
      <c r="F185" s="2" t="s">
        <v>261</v>
      </c>
      <c r="G185" s="2" t="s">
        <v>262</v>
      </c>
      <c r="H185" s="3">
        <f t="shared" si="17"/>
        <v>0</v>
      </c>
      <c r="I185" s="4">
        <f t="shared" si="18"/>
        <v>0</v>
      </c>
      <c r="J185" s="4">
        <f t="shared" si="18"/>
        <v>0</v>
      </c>
      <c r="K185" s="4" t="str">
        <f t="shared" si="14"/>
        <v/>
      </c>
      <c r="L185" s="4">
        <f t="shared" si="15"/>
        <v>0</v>
      </c>
      <c r="M185" s="5" t="s">
        <v>270</v>
      </c>
      <c r="N185" s="5" t="s">
        <v>264</v>
      </c>
      <c r="O185" s="5" t="s">
        <v>264</v>
      </c>
      <c r="P185" s="5" t="s">
        <v>267</v>
      </c>
      <c r="Q185" s="5"/>
      <c r="R185" s="6" t="s">
        <v>264</v>
      </c>
      <c r="S185" s="5" t="s">
        <v>268</v>
      </c>
      <c r="U185" s="6"/>
      <c r="V185" s="7"/>
      <c r="W185" s="5"/>
      <c r="X185" s="5" t="s">
        <v>525</v>
      </c>
      <c r="Y185" s="5" t="s">
        <v>273</v>
      </c>
      <c r="Z185" s="6">
        <v>29</v>
      </c>
      <c r="AA185" s="8">
        <f t="shared" si="16"/>
        <v>20</v>
      </c>
      <c r="AC185" s="6" t="s">
        <v>291</v>
      </c>
      <c r="AD185" s="6"/>
      <c r="AE185" s="9" t="s">
        <v>275</v>
      </c>
      <c r="AG185" s="6" t="s">
        <v>284</v>
      </c>
      <c r="AI185" s="5"/>
      <c r="AJ185" s="5" t="s">
        <v>268</v>
      </c>
      <c r="AL185" s="5" t="s">
        <v>264</v>
      </c>
      <c r="AM185" s="6">
        <v>2</v>
      </c>
      <c r="AN185" s="5" t="s">
        <v>264</v>
      </c>
      <c r="AO185" s="8" t="s">
        <v>3321</v>
      </c>
      <c r="AP185" s="6" t="s">
        <v>293</v>
      </c>
      <c r="AQ185" s="5"/>
      <c r="AR185" s="2" t="s">
        <v>264</v>
      </c>
      <c r="AV185" s="18"/>
      <c r="AW185" s="2" t="s">
        <v>264</v>
      </c>
      <c r="BC185" s="2" t="s">
        <v>294</v>
      </c>
      <c r="BE185" s="5" t="s">
        <v>346</v>
      </c>
      <c r="BF185" s="5"/>
      <c r="BH185" s="5" t="s">
        <v>268</v>
      </c>
      <c r="BI185" s="5"/>
      <c r="BK185" s="10"/>
      <c r="BL185" s="5" t="s">
        <v>296</v>
      </c>
      <c r="BM185" s="10"/>
      <c r="BN185" s="5" t="s">
        <v>296</v>
      </c>
      <c r="BO185" s="5" t="s">
        <v>264</v>
      </c>
      <c r="BP185" s="10"/>
      <c r="BQ185" s="5" t="s">
        <v>353</v>
      </c>
      <c r="BR185" s="5" t="s">
        <v>264</v>
      </c>
      <c r="BS185" s="10"/>
      <c r="BT185" s="5" t="s">
        <v>353</v>
      </c>
      <c r="BU185" s="5" t="s">
        <v>268</v>
      </c>
      <c r="BV185" s="10" t="s">
        <v>3322</v>
      </c>
      <c r="BW185" s="9" t="s">
        <v>425</v>
      </c>
      <c r="BZ185" s="5" t="s">
        <v>351</v>
      </c>
      <c r="CA185" s="10" t="s">
        <v>3323</v>
      </c>
      <c r="CB185" s="2" t="s">
        <v>318</v>
      </c>
      <c r="CC185" s="10"/>
      <c r="CD185" s="5" t="s">
        <v>327</v>
      </c>
      <c r="CE185" s="10" t="s">
        <v>3324</v>
      </c>
      <c r="CF185" s="5" t="s">
        <v>326</v>
      </c>
      <c r="CG185" s="10" t="s">
        <v>3325</v>
      </c>
      <c r="CH185" s="5" t="s">
        <v>372</v>
      </c>
      <c r="CI185" s="10" t="s">
        <v>3326</v>
      </c>
      <c r="CJ185" s="10" t="s">
        <v>268</v>
      </c>
      <c r="CK185" s="10" t="s">
        <v>3327</v>
      </c>
      <c r="CL185" s="2" t="s">
        <v>353</v>
      </c>
      <c r="CM185" s="5" t="s">
        <v>446</v>
      </c>
      <c r="CN185" s="5" t="s">
        <v>385</v>
      </c>
      <c r="CO185" s="5" t="s">
        <v>385</v>
      </c>
      <c r="CP185" s="5" t="s">
        <v>385</v>
      </c>
      <c r="CQ185" s="2" t="s">
        <v>384</v>
      </c>
      <c r="CR185" s="5" t="s">
        <v>264</v>
      </c>
      <c r="CS185" s="10" t="s">
        <v>3328</v>
      </c>
      <c r="CT185" s="5" t="s">
        <v>268</v>
      </c>
      <c r="CU185" s="5"/>
      <c r="CV185" s="5" t="s">
        <v>268</v>
      </c>
      <c r="CW185" s="5" t="s">
        <v>268</v>
      </c>
      <c r="CY185" s="10" t="s">
        <v>3329</v>
      </c>
      <c r="CZ185" s="10" t="s">
        <v>3330</v>
      </c>
      <c r="DA185" s="10" t="s">
        <v>3331</v>
      </c>
      <c r="DB185" s="10" t="s">
        <v>3332</v>
      </c>
      <c r="DC185" s="5" t="s">
        <v>388</v>
      </c>
      <c r="DD185" s="10" t="s">
        <v>3333</v>
      </c>
      <c r="DE185" s="10"/>
      <c r="DH185" s="5"/>
      <c r="DL185" s="10"/>
      <c r="DO185" s="10" t="s">
        <v>3334</v>
      </c>
      <c r="DP185" s="5" t="s">
        <v>268</v>
      </c>
      <c r="DQ185" s="10"/>
      <c r="DR185" s="5" t="s">
        <v>268</v>
      </c>
      <c r="DS185" s="10"/>
      <c r="DT185" s="5" t="s">
        <v>268</v>
      </c>
      <c r="DU185" s="10"/>
      <c r="DV185" s="10" t="s">
        <v>3335</v>
      </c>
      <c r="DW185" s="10" t="s">
        <v>3336</v>
      </c>
      <c r="DX185" s="10" t="s">
        <v>3337</v>
      </c>
      <c r="DY185" s="10" t="s">
        <v>3338</v>
      </c>
      <c r="DZ185" s="10" t="s">
        <v>3339</v>
      </c>
      <c r="EA185" s="10"/>
      <c r="EB185" s="10" t="s">
        <v>3340</v>
      </c>
      <c r="EC185" s="9" t="s">
        <v>1616</v>
      </c>
      <c r="ED185" s="10"/>
      <c r="EE185" s="5" t="s">
        <v>264</v>
      </c>
      <c r="EF185" s="10"/>
      <c r="EG185" s="10"/>
      <c r="EH185" s="2" t="s">
        <v>264</v>
      </c>
      <c r="EI185" s="2" t="s">
        <v>458</v>
      </c>
    </row>
    <row r="186" spans="1:140" ht="12" customHeight="1" thickBot="1">
      <c r="A186" s="2">
        <v>294</v>
      </c>
      <c r="B186" s="20">
        <v>42657.492418981485</v>
      </c>
      <c r="C186" s="2">
        <v>91</v>
      </c>
      <c r="D186" s="2">
        <v>121225</v>
      </c>
      <c r="E186" s="2" t="b">
        <v>0</v>
      </c>
      <c r="F186" s="2" t="s">
        <v>261</v>
      </c>
      <c r="G186" s="2" t="s">
        <v>262</v>
      </c>
      <c r="H186" s="3">
        <f t="shared" si="17"/>
        <v>0</v>
      </c>
      <c r="I186" s="4">
        <f t="shared" si="18"/>
        <v>0</v>
      </c>
      <c r="J186" s="4">
        <f t="shared" si="18"/>
        <v>0</v>
      </c>
      <c r="K186" s="4" t="str">
        <f t="shared" si="14"/>
        <v/>
      </c>
      <c r="L186" s="4">
        <f t="shared" si="15"/>
        <v>0</v>
      </c>
      <c r="M186" s="5" t="s">
        <v>270</v>
      </c>
      <c r="N186" s="5" t="s">
        <v>264</v>
      </c>
      <c r="O186" s="5" t="s">
        <v>264</v>
      </c>
      <c r="P186" s="5" t="s">
        <v>267</v>
      </c>
      <c r="Q186" s="5"/>
      <c r="R186" s="6" t="s">
        <v>264</v>
      </c>
      <c r="S186" s="5" t="s">
        <v>268</v>
      </c>
      <c r="U186" s="6"/>
      <c r="V186" s="7"/>
      <c r="W186" s="5"/>
      <c r="X186" s="5" t="s">
        <v>272</v>
      </c>
      <c r="Y186" s="5" t="s">
        <v>273</v>
      </c>
      <c r="Z186" s="6">
        <v>40</v>
      </c>
      <c r="AA186" s="8">
        <f t="shared" si="16"/>
        <v>40</v>
      </c>
      <c r="AC186" s="6" t="s">
        <v>283</v>
      </c>
      <c r="AD186" s="6"/>
      <c r="AE186" s="9" t="s">
        <v>1309</v>
      </c>
      <c r="AG186" s="6" t="s">
        <v>284</v>
      </c>
      <c r="AI186" s="5"/>
      <c r="AJ186" s="5" t="s">
        <v>264</v>
      </c>
      <c r="AL186" s="5"/>
      <c r="AM186" s="6"/>
      <c r="AN186" s="5"/>
      <c r="AO186" s="8"/>
      <c r="AP186" s="6"/>
      <c r="AQ186" s="5"/>
      <c r="AR186" s="2" t="s">
        <v>264</v>
      </c>
      <c r="AV186" s="18"/>
      <c r="AW186" s="2" t="s">
        <v>264</v>
      </c>
      <c r="BC186" s="2" t="s">
        <v>908</v>
      </c>
      <c r="BE186" s="5" t="s">
        <v>295</v>
      </c>
      <c r="BF186" s="5"/>
      <c r="BH186" s="5" t="s">
        <v>268</v>
      </c>
      <c r="BI186" s="5"/>
      <c r="BK186" s="10"/>
      <c r="BL186" s="5" t="s">
        <v>296</v>
      </c>
      <c r="BM186" s="10" t="s">
        <v>3341</v>
      </c>
      <c r="BN186" s="5" t="s">
        <v>353</v>
      </c>
      <c r="BO186" s="5" t="s">
        <v>268</v>
      </c>
      <c r="BP186" s="10" t="s">
        <v>3342</v>
      </c>
      <c r="BQ186" s="5"/>
      <c r="BR186" s="5"/>
      <c r="BS186" s="10"/>
      <c r="BT186" s="5" t="s">
        <v>353</v>
      </c>
      <c r="BU186" s="5" t="s">
        <v>268</v>
      </c>
      <c r="BV186" s="10" t="s">
        <v>3343</v>
      </c>
      <c r="BW186" s="9" t="s">
        <v>419</v>
      </c>
      <c r="BX186" s="2" t="s">
        <v>3344</v>
      </c>
      <c r="BZ186" s="5" t="s">
        <v>351</v>
      </c>
      <c r="CA186" s="10" t="s">
        <v>3345</v>
      </c>
      <c r="CB186" s="2" t="s">
        <v>318</v>
      </c>
      <c r="CC186" s="10"/>
      <c r="CD186" s="5" t="s">
        <v>327</v>
      </c>
      <c r="CE186" s="10" t="s">
        <v>3346</v>
      </c>
      <c r="CF186" s="5" t="s">
        <v>326</v>
      </c>
      <c r="CG186" s="10" t="s">
        <v>3347</v>
      </c>
      <c r="CH186" s="5" t="s">
        <v>398</v>
      </c>
      <c r="CI186" s="10" t="s">
        <v>3348</v>
      </c>
      <c r="CJ186" s="10" t="s">
        <v>3349</v>
      </c>
      <c r="CK186" s="10" t="s">
        <v>3350</v>
      </c>
      <c r="CL186" s="2" t="s">
        <v>413</v>
      </c>
      <c r="CM186" s="5" t="s">
        <v>446</v>
      </c>
      <c r="CN186" s="5" t="s">
        <v>426</v>
      </c>
      <c r="CO186" s="5" t="s">
        <v>426</v>
      </c>
      <c r="CP186" s="5" t="s">
        <v>385</v>
      </c>
      <c r="CQ186" s="2" t="s">
        <v>385</v>
      </c>
      <c r="CR186" s="5" t="s">
        <v>264</v>
      </c>
      <c r="CS186" s="10" t="s">
        <v>3351</v>
      </c>
      <c r="CT186" s="5" t="s">
        <v>268</v>
      </c>
      <c r="CU186" s="5"/>
      <c r="CV186" s="5" t="s">
        <v>268</v>
      </c>
      <c r="CW186" s="5" t="s">
        <v>268</v>
      </c>
      <c r="CY186" s="10" t="s">
        <v>3352</v>
      </c>
      <c r="CZ186" s="10" t="s">
        <v>3353</v>
      </c>
      <c r="DA186" s="10"/>
      <c r="DB186" s="10" t="s">
        <v>3354</v>
      </c>
      <c r="DC186" s="5" t="s">
        <v>388</v>
      </c>
      <c r="DD186" s="10" t="s">
        <v>3355</v>
      </c>
      <c r="DE186" s="10"/>
      <c r="DH186" s="5"/>
      <c r="DL186" s="10"/>
      <c r="DO186" s="10" t="s">
        <v>3356</v>
      </c>
      <c r="DP186" s="5" t="s">
        <v>268</v>
      </c>
      <c r="DQ186" s="10"/>
      <c r="DR186" s="5" t="s">
        <v>392</v>
      </c>
      <c r="DS186" s="10" t="s">
        <v>3357</v>
      </c>
      <c r="DT186" s="5" t="s">
        <v>392</v>
      </c>
      <c r="DU186" s="10"/>
      <c r="DV186" s="10" t="s">
        <v>3358</v>
      </c>
      <c r="DW186" s="10" t="s">
        <v>3359</v>
      </c>
      <c r="DX186" s="10" t="s">
        <v>3360</v>
      </c>
      <c r="DY186" s="10" t="s">
        <v>3361</v>
      </c>
      <c r="DZ186" s="10"/>
      <c r="EA186" s="10"/>
      <c r="EB186" s="10"/>
      <c r="EC186" s="9"/>
      <c r="ED186" s="10"/>
      <c r="EE186" s="5"/>
      <c r="EF186" s="10"/>
      <c r="EG186" s="10"/>
    </row>
    <row r="187" spans="1:140" ht="12" customHeight="1" thickBot="1">
      <c r="A187" s="2">
        <v>295</v>
      </c>
      <c r="B187" s="20">
        <v>42604.449803240743</v>
      </c>
      <c r="C187" s="2">
        <v>99</v>
      </c>
      <c r="D187" s="2">
        <v>193088</v>
      </c>
      <c r="E187" s="2" t="b">
        <v>0</v>
      </c>
      <c r="F187" s="2" t="s">
        <v>261</v>
      </c>
      <c r="G187" s="2" t="s">
        <v>262</v>
      </c>
      <c r="H187" s="3">
        <f t="shared" si="17"/>
        <v>0</v>
      </c>
      <c r="I187" s="4">
        <f t="shared" si="18"/>
        <v>0</v>
      </c>
      <c r="J187" s="4">
        <f t="shared" si="18"/>
        <v>0</v>
      </c>
      <c r="K187" s="4" t="str">
        <f t="shared" si="14"/>
        <v/>
      </c>
      <c r="L187" s="4">
        <f t="shared" si="15"/>
        <v>0</v>
      </c>
      <c r="M187" s="5" t="s">
        <v>263</v>
      </c>
      <c r="N187" s="5" t="s">
        <v>264</v>
      </c>
      <c r="O187" s="5" t="s">
        <v>264</v>
      </c>
      <c r="P187" s="5" t="s">
        <v>267</v>
      </c>
      <c r="Q187" s="5"/>
      <c r="R187" s="6" t="s">
        <v>264</v>
      </c>
      <c r="S187" s="5" t="s">
        <v>264</v>
      </c>
      <c r="T187" s="2" t="s">
        <v>286</v>
      </c>
      <c r="U187" s="6"/>
      <c r="V187" s="7"/>
      <c r="W187" s="5" t="s">
        <v>3362</v>
      </c>
      <c r="X187" s="5" t="s">
        <v>3363</v>
      </c>
      <c r="Y187" s="5" t="s">
        <v>273</v>
      </c>
      <c r="Z187" s="6">
        <v>45</v>
      </c>
      <c r="AA187" s="8">
        <f t="shared" si="16"/>
        <v>40</v>
      </c>
      <c r="AB187" s="2">
        <v>44</v>
      </c>
      <c r="AC187" s="6" t="s">
        <v>274</v>
      </c>
      <c r="AD187" s="6" t="s">
        <v>274</v>
      </c>
      <c r="AE187" s="9" t="s">
        <v>275</v>
      </c>
      <c r="AG187" s="6" t="s">
        <v>284</v>
      </c>
      <c r="AI187" s="5"/>
      <c r="AJ187" s="5" t="s">
        <v>264</v>
      </c>
      <c r="AL187" s="5"/>
      <c r="AM187" s="6"/>
      <c r="AN187" s="5"/>
      <c r="AO187" s="8"/>
      <c r="AP187" s="6"/>
      <c r="AQ187" s="5"/>
      <c r="AR187" s="2" t="s">
        <v>278</v>
      </c>
      <c r="AS187" s="2" t="s">
        <v>514</v>
      </c>
      <c r="AU187" s="2" t="s">
        <v>3364</v>
      </c>
      <c r="AV187" s="21">
        <v>120</v>
      </c>
      <c r="AW187" s="2" t="s">
        <v>264</v>
      </c>
      <c r="BC187" s="2" t="s">
        <v>294</v>
      </c>
      <c r="BE187" s="5" t="s">
        <v>280</v>
      </c>
      <c r="BF187" s="5"/>
      <c r="BH187" s="5" t="s">
        <v>281</v>
      </c>
      <c r="BI187" s="5" t="s">
        <v>318</v>
      </c>
      <c r="BJ187" s="2" t="s">
        <v>268</v>
      </c>
      <c r="BK187" s="10"/>
      <c r="BL187" s="5" t="s">
        <v>318</v>
      </c>
      <c r="BM187" s="10" t="s">
        <v>3365</v>
      </c>
      <c r="BN187" s="5" t="s">
        <v>398</v>
      </c>
      <c r="BO187" s="5" t="s">
        <v>264</v>
      </c>
      <c r="BP187" s="10"/>
      <c r="BQ187" s="5"/>
      <c r="BR187" s="5"/>
      <c r="BS187" s="10"/>
      <c r="BT187" s="5" t="s">
        <v>318</v>
      </c>
      <c r="BU187" s="5" t="s">
        <v>268</v>
      </c>
      <c r="BV187" s="10" t="s">
        <v>3366</v>
      </c>
      <c r="BW187" s="9" t="s">
        <v>439</v>
      </c>
      <c r="BZ187" s="5" t="s">
        <v>351</v>
      </c>
      <c r="CA187" s="10"/>
      <c r="CB187" s="2" t="s">
        <v>318</v>
      </c>
      <c r="CC187" s="10"/>
      <c r="CD187" s="5" t="s">
        <v>327</v>
      </c>
      <c r="CE187" s="10"/>
      <c r="CF187" s="5" t="s">
        <v>318</v>
      </c>
      <c r="CG187" s="10"/>
      <c r="CH187" s="5" t="s">
        <v>296</v>
      </c>
      <c r="CI187" s="10" t="s">
        <v>3367</v>
      </c>
      <c r="CJ187" s="10" t="s">
        <v>3368</v>
      </c>
      <c r="CK187" s="10" t="s">
        <v>3369</v>
      </c>
      <c r="CL187" s="2" t="s">
        <v>318</v>
      </c>
      <c r="CM187" s="5" t="s">
        <v>400</v>
      </c>
      <c r="CN187" s="5" t="s">
        <v>385</v>
      </c>
      <c r="CO187" s="5" t="s">
        <v>385</v>
      </c>
      <c r="CP187" s="5" t="s">
        <v>385</v>
      </c>
      <c r="CQ187" s="2" t="s">
        <v>385</v>
      </c>
      <c r="CR187" s="5" t="s">
        <v>264</v>
      </c>
      <c r="CS187" s="10" t="s">
        <v>3370</v>
      </c>
      <c r="CT187" s="5" t="s">
        <v>427</v>
      </c>
      <c r="CU187" s="5" t="s">
        <v>264</v>
      </c>
      <c r="CV187" s="5" t="s">
        <v>268</v>
      </c>
      <c r="CW187" s="5" t="s">
        <v>268</v>
      </c>
      <c r="CY187" s="10" t="s">
        <v>3371</v>
      </c>
      <c r="CZ187" s="10" t="s">
        <v>3372</v>
      </c>
      <c r="DA187" s="10"/>
      <c r="DB187" s="10" t="s">
        <v>3373</v>
      </c>
      <c r="DC187" s="5" t="s">
        <v>388</v>
      </c>
      <c r="DD187" s="10"/>
      <c r="DE187" s="10"/>
      <c r="DF187" s="2" t="s">
        <v>594</v>
      </c>
      <c r="DH187" s="5" t="s">
        <v>268</v>
      </c>
      <c r="DI187" s="2" t="s">
        <v>540</v>
      </c>
      <c r="DJ187" s="2" t="s">
        <v>268</v>
      </c>
      <c r="DK187" s="2" t="s">
        <v>3374</v>
      </c>
      <c r="DL187" s="10" t="s">
        <v>3375</v>
      </c>
      <c r="DM187" s="2" t="s">
        <v>595</v>
      </c>
      <c r="DO187" s="10"/>
      <c r="DP187" s="5" t="s">
        <v>268</v>
      </c>
      <c r="DQ187" s="10"/>
      <c r="DR187" s="5" t="s">
        <v>388</v>
      </c>
      <c r="DS187" s="10" t="s">
        <v>3376</v>
      </c>
      <c r="DT187" s="5" t="s">
        <v>388</v>
      </c>
      <c r="DU187" s="10" t="s">
        <v>3377</v>
      </c>
      <c r="DV187" s="10" t="s">
        <v>3378</v>
      </c>
      <c r="DW187" s="10" t="s">
        <v>3379</v>
      </c>
      <c r="DX187" s="10" t="s">
        <v>3380</v>
      </c>
      <c r="DY187" s="10" t="s">
        <v>3381</v>
      </c>
      <c r="DZ187" s="10" t="s">
        <v>3382</v>
      </c>
      <c r="EA187" s="10"/>
      <c r="EB187" s="10" t="s">
        <v>3383</v>
      </c>
      <c r="EC187" s="9" t="s">
        <v>1783</v>
      </c>
      <c r="ED187" s="10"/>
      <c r="EE187" s="5" t="s">
        <v>264</v>
      </c>
      <c r="EF187" s="10"/>
      <c r="EG187" s="10"/>
      <c r="EH187" s="2" t="s">
        <v>264</v>
      </c>
      <c r="EJ187" s="2" t="s">
        <v>742</v>
      </c>
    </row>
    <row r="188" spans="1:140" ht="12" customHeight="1" thickBot="1">
      <c r="A188" s="2">
        <v>296</v>
      </c>
      <c r="B188" s="20">
        <v>42892.893287037034</v>
      </c>
      <c r="C188" s="2">
        <v>99</v>
      </c>
      <c r="D188" s="2">
        <v>821361</v>
      </c>
      <c r="E188" s="2" t="b">
        <v>0</v>
      </c>
      <c r="F188" s="2" t="s">
        <v>261</v>
      </c>
      <c r="G188" s="2" t="s">
        <v>262</v>
      </c>
      <c r="H188" s="3">
        <f t="shared" si="17"/>
        <v>0</v>
      </c>
      <c r="I188" s="4">
        <f t="shared" si="18"/>
        <v>0</v>
      </c>
      <c r="J188" s="4">
        <f t="shared" si="18"/>
        <v>0</v>
      </c>
      <c r="K188" s="4" t="str">
        <f t="shared" si="14"/>
        <v/>
      </c>
      <c r="L188" s="4">
        <f t="shared" si="15"/>
        <v>0</v>
      </c>
      <c r="M188" s="5" t="s">
        <v>263</v>
      </c>
      <c r="N188" s="5" t="s">
        <v>264</v>
      </c>
      <c r="O188" s="5" t="s">
        <v>264</v>
      </c>
      <c r="P188" s="5" t="s">
        <v>267</v>
      </c>
      <c r="Q188" s="5"/>
      <c r="R188" s="6" t="s">
        <v>264</v>
      </c>
      <c r="S188" s="5" t="s">
        <v>268</v>
      </c>
      <c r="U188" s="6"/>
      <c r="V188" s="7"/>
      <c r="W188" s="5"/>
      <c r="X188" s="5" t="s">
        <v>269</v>
      </c>
      <c r="Y188" s="5" t="s">
        <v>273</v>
      </c>
      <c r="Z188" s="6">
        <v>47</v>
      </c>
      <c r="AA188" s="8">
        <f t="shared" si="16"/>
        <v>40</v>
      </c>
      <c r="AB188" s="2">
        <v>36</v>
      </c>
      <c r="AC188" s="6" t="s">
        <v>274</v>
      </c>
      <c r="AD188" s="6" t="s">
        <v>274</v>
      </c>
      <c r="AE188" s="9" t="s">
        <v>275</v>
      </c>
      <c r="AG188" s="6" t="s">
        <v>284</v>
      </c>
      <c r="AI188" s="5"/>
      <c r="AJ188" s="5" t="s">
        <v>264</v>
      </c>
      <c r="AL188" s="5"/>
      <c r="AM188" s="6"/>
      <c r="AN188" s="5"/>
      <c r="AO188" s="8"/>
      <c r="AP188" s="6"/>
      <c r="AQ188" s="5"/>
      <c r="AR188" s="2" t="s">
        <v>278</v>
      </c>
      <c r="AS188" s="2" t="s">
        <v>514</v>
      </c>
      <c r="AU188" s="2" t="s">
        <v>3384</v>
      </c>
      <c r="AV188" s="21">
        <v>168</v>
      </c>
      <c r="AW188" s="2" t="s">
        <v>264</v>
      </c>
      <c r="BC188" s="2" t="s">
        <v>294</v>
      </c>
      <c r="BE188" s="5" t="s">
        <v>295</v>
      </c>
      <c r="BF188" s="5"/>
      <c r="BH188" s="5" t="s">
        <v>268</v>
      </c>
      <c r="BI188" s="5"/>
      <c r="BK188" s="10"/>
      <c r="BL188" s="5" t="s">
        <v>353</v>
      </c>
      <c r="BM188" s="10" t="s">
        <v>3385</v>
      </c>
      <c r="BN188" s="5" t="s">
        <v>353</v>
      </c>
      <c r="BO188" s="5" t="s">
        <v>268</v>
      </c>
      <c r="BP188" s="10" t="s">
        <v>3386</v>
      </c>
      <c r="BQ188" s="5"/>
      <c r="BR188" s="5"/>
      <c r="BS188" s="10"/>
      <c r="BT188" s="5" t="s">
        <v>318</v>
      </c>
      <c r="BU188" s="5" t="s">
        <v>268</v>
      </c>
      <c r="BV188" s="10" t="s">
        <v>3387</v>
      </c>
      <c r="BW188" s="9" t="s">
        <v>425</v>
      </c>
      <c r="BZ188" s="5" t="s">
        <v>379</v>
      </c>
      <c r="CA188" s="10" t="s">
        <v>3388</v>
      </c>
      <c r="CB188" s="2" t="s">
        <v>318</v>
      </c>
      <c r="CC188" s="10"/>
      <c r="CD188" s="5" t="s">
        <v>327</v>
      </c>
      <c r="CE188" s="10" t="s">
        <v>3389</v>
      </c>
      <c r="CF188" s="5" t="s">
        <v>318</v>
      </c>
      <c r="CG188" s="10"/>
      <c r="CH188" s="5" t="s">
        <v>318</v>
      </c>
      <c r="CI188" s="10"/>
      <c r="CJ188" s="10" t="s">
        <v>3390</v>
      </c>
      <c r="CK188" s="27" t="s">
        <v>3391</v>
      </c>
      <c r="CL188" s="2" t="s">
        <v>318</v>
      </c>
      <c r="CM188" s="5" t="s">
        <v>383</v>
      </c>
      <c r="CN188" s="5" t="s">
        <v>384</v>
      </c>
      <c r="CO188" s="5" t="s">
        <v>386</v>
      </c>
      <c r="CP188" s="5" t="s">
        <v>384</v>
      </c>
      <c r="CQ188" s="2" t="s">
        <v>386</v>
      </c>
      <c r="CR188" s="5" t="s">
        <v>264</v>
      </c>
      <c r="CS188" s="10" t="s">
        <v>3392</v>
      </c>
      <c r="CT188" s="5" t="s">
        <v>268</v>
      </c>
      <c r="CU188" s="5"/>
      <c r="CV188" s="5" t="s">
        <v>268</v>
      </c>
      <c r="CW188" s="5" t="s">
        <v>268</v>
      </c>
      <c r="CY188" s="27" t="s">
        <v>3393</v>
      </c>
      <c r="CZ188" s="27" t="s">
        <v>3394</v>
      </c>
      <c r="DA188" s="10"/>
      <c r="DB188" s="10" t="s">
        <v>3395</v>
      </c>
      <c r="DC188" s="5" t="s">
        <v>429</v>
      </c>
      <c r="DD188" s="27" t="s">
        <v>3396</v>
      </c>
      <c r="DE188" s="10"/>
      <c r="DH188" s="5"/>
      <c r="DL188" s="10"/>
      <c r="DO188" s="10" t="s">
        <v>3397</v>
      </c>
      <c r="DP188" s="5" t="s">
        <v>268</v>
      </c>
      <c r="DQ188" s="10"/>
      <c r="DR188" s="5" t="s">
        <v>388</v>
      </c>
      <c r="DS188" s="10" t="s">
        <v>3398</v>
      </c>
      <c r="DT188" s="5" t="s">
        <v>388</v>
      </c>
      <c r="DU188" s="10" t="s">
        <v>3399</v>
      </c>
      <c r="DV188" s="10" t="s">
        <v>3400</v>
      </c>
      <c r="DW188" s="27" t="s">
        <v>3401</v>
      </c>
      <c r="DX188" s="27" t="s">
        <v>3402</v>
      </c>
      <c r="DY188" s="27" t="s">
        <v>3403</v>
      </c>
      <c r="DZ188" s="27" t="s">
        <v>3404</v>
      </c>
      <c r="EA188" s="10" t="s">
        <v>3405</v>
      </c>
      <c r="EB188" s="27" t="s">
        <v>3406</v>
      </c>
      <c r="EC188" s="9" t="s">
        <v>3407</v>
      </c>
      <c r="ED188" s="10"/>
      <c r="EE188" s="5" t="s">
        <v>264</v>
      </c>
      <c r="EF188" s="10"/>
      <c r="EG188" s="10"/>
      <c r="EH188" s="2" t="s">
        <v>264</v>
      </c>
    </row>
    <row r="189" spans="1:140" ht="12" customHeight="1"/>
    <row r="190" spans="1:140" ht="12" customHeight="1"/>
    <row r="191" spans="1:140" ht="12" customHeight="1"/>
    <row r="192" spans="1:140"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8" customHeight="1"/>
    <row r="233" ht="21" customHeight="1"/>
    <row r="234" ht="15.75" customHeight="1"/>
    <row r="235" ht="15.75" customHeight="1"/>
    <row r="236" ht="15.75" customHeight="1"/>
    <row r="237" ht="15.75" customHeight="1"/>
    <row r="238" ht="15.75" customHeight="1"/>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2019-06-28T01:43:25Z</dcterms:created>
  <dcterms:modified xsi:type="dcterms:W3CDTF">2019-06-28T01:44:37Z</dcterms:modified>
</cp:coreProperties>
</file>