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3340" windowHeight="13300" tabRatio="198" firstSheet="1" activeTab="1"/>
  </bookViews>
  <sheets>
    <sheet name="noJS" sheetId="1" r:id="rId1"/>
    <sheet name="16noJS" sheetId="2" r:id="rId2"/>
    <sheet name="JS" sheetId="3" r:id="rId3"/>
    <sheet name="16JS" sheetId="4" r:id="rId4"/>
    <sheet name="Chart" sheetId="5" r:id="rId5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A13" i="4"/>
  <c r="Z12"/>
  <c r="Z11"/>
  <c r="Z10"/>
  <c r="Z9"/>
  <c r="Z8"/>
  <c r="Z7"/>
  <c r="Z6"/>
  <c r="Z5"/>
  <c r="Z4"/>
  <c r="Z3"/>
  <c r="Z2"/>
  <c r="AA12"/>
  <c r="AA11"/>
  <c r="AA10"/>
  <c r="AA9"/>
  <c r="AA8"/>
  <c r="AA7"/>
  <c r="AA6"/>
  <c r="AA5"/>
  <c r="AA4"/>
  <c r="AA3"/>
  <c r="AA2"/>
  <c r="AA13" i="2"/>
  <c r="Z12"/>
  <c r="Z11"/>
  <c r="Z10"/>
  <c r="Z9"/>
  <c r="Z8"/>
  <c r="Z7"/>
  <c r="Z6"/>
  <c r="Z5"/>
  <c r="Z4"/>
  <c r="Z3"/>
  <c r="Z2"/>
  <c r="AA12"/>
  <c r="AA11"/>
  <c r="AA10"/>
  <c r="AA9"/>
  <c r="AA8"/>
  <c r="AA7"/>
  <c r="AA6"/>
  <c r="AA5"/>
  <c r="AA4"/>
  <c r="AA3"/>
  <c r="AA2"/>
  <c r="AA13" i="3"/>
  <c r="Z12"/>
  <c r="Z11"/>
  <c r="Z10"/>
  <c r="Z9"/>
  <c r="Z8"/>
  <c r="Z7"/>
  <c r="Z6"/>
  <c r="Z5"/>
  <c r="Z4"/>
  <c r="Z3"/>
  <c r="Z2"/>
  <c r="AA12"/>
  <c r="AA11"/>
  <c r="AA10"/>
  <c r="AA9"/>
  <c r="AA8"/>
  <c r="AA7"/>
  <c r="AA6"/>
  <c r="AA5"/>
  <c r="AA4"/>
  <c r="AA3"/>
  <c r="AA2"/>
  <c r="Z12" i="1"/>
  <c r="Z11"/>
  <c r="Z10"/>
  <c r="Z9"/>
  <c r="Z8"/>
  <c r="Z7"/>
  <c r="Z6"/>
  <c r="Z5"/>
  <c r="Z4"/>
  <c r="Z3"/>
  <c r="Z2"/>
</calcChain>
</file>

<file path=xl/sharedStrings.xml><?xml version="1.0" encoding="utf-8"?>
<sst xmlns="http://schemas.openxmlformats.org/spreadsheetml/2006/main" count="256" uniqueCount="52">
  <si>
    <t>Name</t>
  </si>
  <si>
    <t>Oprs</t>
  </si>
  <si>
    <t>Vars</t>
  </si>
  <si>
    <t>unk</t>
  </si>
  <si>
    <t>empty</t>
  </si>
  <si>
    <t>cinf</t>
  </si>
  <si>
    <t>cc</t>
  </si>
  <si>
    <t>infc</t>
  </si>
  <si>
    <t>maxrange</t>
  </si>
  <si>
    <t>Insts</t>
  </si>
  <si>
    <t>Init</t>
  </si>
  <si>
    <t>Needed</t>
  </si>
  <si>
    <t>Pct</t>
  </si>
  <si>
    <t>SCCs</t>
  </si>
  <si>
    <t>SCCs 1</t>
  </si>
  <si>
    <t>largestSCC</t>
  </si>
  <si>
    <t>maxvisited</t>
  </si>
  <si>
    <t>vSSA</t>
  </si>
  <si>
    <t>RangeAnalysis</t>
  </si>
  <si>
    <t>BuildGraph</t>
  </si>
  <si>
    <t>Nuutila</t>
  </si>
  <si>
    <t>SCCs resolution</t>
  </si>
  <si>
    <t>ComputeStats</t>
  </si>
  <si>
    <t>Memory</t>
  </si>
  <si>
    <t>|</t>
  </si>
  <si>
    <t>Total runtime</t>
  </si>
  <si>
    <t>*</t>
  </si>
  <si>
    <t>relative time</t>
  </si>
  <si>
    <t>464.h264ref/464.h264ref</t>
  </si>
  <si>
    <t>473.astar/473.astar</t>
  </si>
  <si>
    <t>483.xalancbmk/483.xalancbmk</t>
  </si>
  <si>
    <t>458.sjeng/458.sjeng</t>
  </si>
  <si>
    <t>429.mcf/429.mcf</t>
  </si>
  <si>
    <t>471.omnetpp/471.omnetpp</t>
  </si>
  <si>
    <t>403.gcc/403.gcc</t>
  </si>
  <si>
    <t>445.gobmk/445.gobmk</t>
  </si>
  <si>
    <t>462.libquantum/462.libquantum</t>
  </si>
  <si>
    <t>401.bzip2/401.bzip2</t>
  </si>
  <si>
    <t>456.hmmer/456.hmmer</t>
  </si>
  <si>
    <t>464.h264ref/464.h264ref</t>
    <phoneticPr fontId="1" type="noConversion"/>
  </si>
  <si>
    <t>h264ref</t>
    <phoneticPr fontId="1" type="noConversion"/>
  </si>
  <si>
    <t>astar</t>
    <phoneticPr fontId="1" type="noConversion"/>
  </si>
  <si>
    <t>xalancbmk</t>
    <phoneticPr fontId="1" type="noConversion"/>
  </si>
  <si>
    <t>sjeng</t>
    <phoneticPr fontId="1" type="noConversion"/>
  </si>
  <si>
    <t>mcf</t>
    <phoneticPr fontId="1" type="noConversion"/>
  </si>
  <si>
    <t>omnetpp</t>
    <phoneticPr fontId="1" type="noConversion"/>
  </si>
  <si>
    <t>gcc</t>
    <phoneticPr fontId="1" type="noConversion"/>
  </si>
  <si>
    <t>gobmk</t>
    <phoneticPr fontId="1" type="noConversion"/>
  </si>
  <si>
    <t>libquantum</t>
    <phoneticPr fontId="1" type="noConversion"/>
  </si>
  <si>
    <t>bzip2</t>
    <phoneticPr fontId="1" type="noConversion"/>
  </si>
  <si>
    <t>hmmer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</si>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</sst>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Arial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calcChain" Target="calcChain.xml"/><Relationship Id="rId3" Type="http://schemas.openxmlformats.org/officeDocument/2006/relationships/worksheet" Target="worksheets/sheet3.xml"/><Relationship Id="rId6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barChart>
        <c:barDir val="col"/>
        <c:grouping val="clustered"/>
        <c:ser>
          <c:idx val="0"/>
          <c:order val="0"/>
          <c:tx>
            <c:v>simple+16/simple</c:v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</c:spPr>
          <c:cat>
            <c:strRef>
              <c:f>noJS!$A$2:$A$12</c:f>
              <c:strCache>
                <c:ptCount val="11"/>
                <c:pt idx="0">
                  <c:v>h264ref</c:v>
                </c:pt>
                <c:pt idx="1">
                  <c:v>astar</c:v>
                </c:pt>
                <c:pt idx="2">
                  <c:v>xalancbmk</c:v>
                </c:pt>
                <c:pt idx="3">
                  <c:v>sjeng</c:v>
                </c:pt>
                <c:pt idx="4">
                  <c:v>mcf</c:v>
                </c:pt>
                <c:pt idx="5">
                  <c:v>omnetpp</c:v>
                </c:pt>
                <c:pt idx="6">
                  <c:v>gcc</c:v>
                </c:pt>
                <c:pt idx="7">
                  <c:v>gobmk</c:v>
                </c:pt>
                <c:pt idx="8">
                  <c:v>libquantum</c:v>
                </c:pt>
                <c:pt idx="9">
                  <c:v>bzip2</c:v>
                </c:pt>
                <c:pt idx="10">
                  <c:v>hmmer</c:v>
                </c:pt>
              </c:strCache>
            </c:strRef>
          </c:cat>
          <c:val>
            <c:numRef>
              <c:f>'16noJS'!$AA$2:$AA$12</c:f>
              <c:numCache>
                <c:formatCode>General</c:formatCode>
                <c:ptCount val="11"/>
                <c:pt idx="0">
                  <c:v>1.059490084985836</c:v>
                </c:pt>
                <c:pt idx="1">
                  <c:v>0.782608695652174</c:v>
                </c:pt>
                <c:pt idx="2">
                  <c:v>1.455219925808161</c:v>
                </c:pt>
                <c:pt idx="3">
                  <c:v>1.10909090909091</c:v>
                </c:pt>
                <c:pt idx="4">
                  <c:v>1.0</c:v>
                </c:pt>
                <c:pt idx="5">
                  <c:v>1.077037037037037</c:v>
                </c:pt>
                <c:pt idx="6">
                  <c:v>1.023266970496522</c:v>
                </c:pt>
                <c:pt idx="7">
                  <c:v>1.060371517027864</c:v>
                </c:pt>
                <c:pt idx="8">
                  <c:v>1.111111111111111</c:v>
                </c:pt>
                <c:pt idx="9">
                  <c:v>1.0625</c:v>
                </c:pt>
                <c:pt idx="10">
                  <c:v>1.1</c:v>
                </c:pt>
              </c:numCache>
            </c:numRef>
          </c:val>
        </c:ser>
        <c:ser>
          <c:idx val="1"/>
          <c:order val="1"/>
          <c:tx>
            <c:v>jump-set/simple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noJS!$A$2:$A$12</c:f>
              <c:strCache>
                <c:ptCount val="11"/>
                <c:pt idx="0">
                  <c:v>h264ref</c:v>
                </c:pt>
                <c:pt idx="1">
                  <c:v>astar</c:v>
                </c:pt>
                <c:pt idx="2">
                  <c:v>xalancbmk</c:v>
                </c:pt>
                <c:pt idx="3">
                  <c:v>sjeng</c:v>
                </c:pt>
                <c:pt idx="4">
                  <c:v>mcf</c:v>
                </c:pt>
                <c:pt idx="5">
                  <c:v>omnetpp</c:v>
                </c:pt>
                <c:pt idx="6">
                  <c:v>gcc</c:v>
                </c:pt>
                <c:pt idx="7">
                  <c:v>gobmk</c:v>
                </c:pt>
                <c:pt idx="8">
                  <c:v>libquantum</c:v>
                </c:pt>
                <c:pt idx="9">
                  <c:v>bzip2</c:v>
                </c:pt>
                <c:pt idx="10">
                  <c:v>hmmer</c:v>
                </c:pt>
              </c:strCache>
            </c:strRef>
          </c:cat>
          <c:val>
            <c:numRef>
              <c:f>JS!$AA$2:$AA$12</c:f>
              <c:numCache>
                <c:formatCode>General</c:formatCode>
                <c:ptCount val="11"/>
                <c:pt idx="0">
                  <c:v>1.022662889518414</c:v>
                </c:pt>
                <c:pt idx="1">
                  <c:v>1.043478260869565</c:v>
                </c:pt>
                <c:pt idx="2">
                  <c:v>0.988871224165342</c:v>
                </c:pt>
                <c:pt idx="3">
                  <c:v>1.072727272727273</c:v>
                </c:pt>
                <c:pt idx="4">
                  <c:v>0.8</c:v>
                </c:pt>
                <c:pt idx="5">
                  <c:v>1.007407407407407</c:v>
                </c:pt>
                <c:pt idx="6">
                  <c:v>1.009354761333653</c:v>
                </c:pt>
                <c:pt idx="7">
                  <c:v>1.0015479876161</c:v>
                </c:pt>
                <c:pt idx="8">
                  <c:v>1.0</c:v>
                </c:pt>
                <c:pt idx="9">
                  <c:v>0.979166666666667</c:v>
                </c:pt>
                <c:pt idx="10">
                  <c:v>1.02</c:v>
                </c:pt>
              </c:numCache>
            </c:numRef>
          </c:val>
        </c:ser>
        <c:ser>
          <c:idx val="2"/>
          <c:order val="2"/>
          <c:tx>
            <c:v>jump-set+16/simple</c:v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noJS!$A$2:$A$12</c:f>
              <c:strCache>
                <c:ptCount val="11"/>
                <c:pt idx="0">
                  <c:v>h264ref</c:v>
                </c:pt>
                <c:pt idx="1">
                  <c:v>astar</c:v>
                </c:pt>
                <c:pt idx="2">
                  <c:v>xalancbmk</c:v>
                </c:pt>
                <c:pt idx="3">
                  <c:v>sjeng</c:v>
                </c:pt>
                <c:pt idx="4">
                  <c:v>mcf</c:v>
                </c:pt>
                <c:pt idx="5">
                  <c:v>omnetpp</c:v>
                </c:pt>
                <c:pt idx="6">
                  <c:v>gcc</c:v>
                </c:pt>
                <c:pt idx="7">
                  <c:v>gobmk</c:v>
                </c:pt>
                <c:pt idx="8">
                  <c:v>libquantum</c:v>
                </c:pt>
                <c:pt idx="9">
                  <c:v>bzip2</c:v>
                </c:pt>
                <c:pt idx="10">
                  <c:v>hmmer</c:v>
                </c:pt>
              </c:strCache>
            </c:strRef>
          </c:cat>
          <c:val>
            <c:numRef>
              <c:f>'16JS'!$AA$2:$AA$12</c:f>
              <c:numCache>
                <c:formatCode>General</c:formatCode>
                <c:ptCount val="11"/>
                <c:pt idx="0">
                  <c:v>1.042492917847025</c:v>
                </c:pt>
                <c:pt idx="1">
                  <c:v>0.739130434782609</c:v>
                </c:pt>
                <c:pt idx="2">
                  <c:v>0.989931107578167</c:v>
                </c:pt>
                <c:pt idx="3">
                  <c:v>1.090909090909091</c:v>
                </c:pt>
                <c:pt idx="4">
                  <c:v>1.6</c:v>
                </c:pt>
                <c:pt idx="5">
                  <c:v>1.077037037037037</c:v>
                </c:pt>
                <c:pt idx="6">
                  <c:v>1.022067642120412</c:v>
                </c:pt>
                <c:pt idx="7">
                  <c:v>1.041795665634675</c:v>
                </c:pt>
                <c:pt idx="8">
                  <c:v>1.666666666666666</c:v>
                </c:pt>
                <c:pt idx="9">
                  <c:v>1.083333333333333</c:v>
                </c:pt>
                <c:pt idx="10">
                  <c:v>1.13</c:v>
                </c:pt>
              </c:numCache>
            </c:numRef>
          </c:val>
        </c:ser>
        <c:gapWidth val="100"/>
        <c:axId val="465740040"/>
        <c:axId val="522560776"/>
      </c:barChart>
      <c:catAx>
        <c:axId val="465740040"/>
        <c:scaling>
          <c:orientation val="minMax"/>
        </c:scaling>
        <c:axPos val="b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522560776"/>
        <c:crossesAt val="0.0"/>
        <c:auto val="1"/>
        <c:lblAlgn val="ctr"/>
        <c:lblOffset val="100"/>
      </c:catAx>
      <c:valAx>
        <c:axId val="522560776"/>
        <c:scaling>
          <c:orientation val="minMax"/>
          <c:max val="1.7"/>
          <c:min val="0.7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tickLblPos val="nextTo"/>
        <c:spPr>
          <a:ln>
            <a:solidFill>
              <a:srgbClr val="B3B3B3"/>
            </a:solidFill>
          </a:ln>
        </c:spPr>
        <c:crossAx val="465740040"/>
        <c:crosses val="autoZero"/>
        <c:crossBetween val="between"/>
        <c:majorUnit val="0.1"/>
      </c:valAx>
      <c:spPr>
        <a:ln>
          <a:solidFill>
            <a:srgbClr val="B3B3B3"/>
          </a:solidFill>
        </a:ln>
      </c:spPr>
    </c:plotArea>
    <c:legend>
      <c:legendPos val="b"/>
      <c:layout/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800100</xdr:colOff>
      <xdr:row>1</xdr:row>
      <xdr:rowOff>152460</xdr:rowOff>
    </xdr:from>
    <xdr:to>
      <xdr:col>10</xdr:col>
      <xdr:colOff>495300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Z12"/>
  <sheetViews>
    <sheetView workbookViewId="0">
      <selection activeCell="A12" sqref="A12"/>
    </sheetView>
  </sheetViews>
  <sheetFormatPr baseColWidth="10" defaultRowHeight="12"/>
  <sheetData>
    <row r="1" spans="1:2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40</v>
      </c>
      <c r="B2">
        <v>75033</v>
      </c>
      <c r="C2">
        <v>105698</v>
      </c>
      <c r="D2" t="s">
        <v>26</v>
      </c>
      <c r="E2">
        <v>8</v>
      </c>
      <c r="F2">
        <v>4384</v>
      </c>
      <c r="G2">
        <v>13441</v>
      </c>
      <c r="H2">
        <v>123</v>
      </c>
      <c r="I2">
        <v>31172</v>
      </c>
      <c r="J2">
        <v>152350</v>
      </c>
      <c r="K2">
        <v>1504398</v>
      </c>
      <c r="L2">
        <v>1315220</v>
      </c>
      <c r="M2">
        <v>12.574999999999999</v>
      </c>
      <c r="N2">
        <v>99729</v>
      </c>
      <c r="O2">
        <v>97209</v>
      </c>
      <c r="P2">
        <v>130</v>
      </c>
      <c r="Q2">
        <v>3</v>
      </c>
      <c r="R2">
        <v>0.104</v>
      </c>
      <c r="S2">
        <v>1.5521</v>
      </c>
      <c r="T2">
        <v>0.45200000000000001</v>
      </c>
      <c r="U2">
        <v>0.6</v>
      </c>
      <c r="V2">
        <v>0.36</v>
      </c>
      <c r="W2" t="s">
        <v>26</v>
      </c>
      <c r="X2">
        <v>53564.7</v>
      </c>
      <c r="Z2">
        <f t="shared" ref="Z2:Z12" si="0">T2+U2+V2</f>
        <v>1.4119999999999999</v>
      </c>
    </row>
    <row r="3" spans="1:26">
      <c r="A3" t="s">
        <v>41</v>
      </c>
      <c r="B3">
        <v>4009</v>
      </c>
      <c r="C3">
        <v>5828</v>
      </c>
      <c r="D3" t="s">
        <v>26</v>
      </c>
      <c r="E3" t="s">
        <v>26</v>
      </c>
      <c r="F3">
        <v>308</v>
      </c>
      <c r="G3">
        <v>509</v>
      </c>
      <c r="H3">
        <v>11</v>
      </c>
      <c r="I3">
        <v>1959</v>
      </c>
      <c r="J3">
        <v>9134</v>
      </c>
      <c r="K3">
        <v>81885</v>
      </c>
      <c r="L3">
        <v>79490</v>
      </c>
      <c r="M3">
        <v>2.92483</v>
      </c>
      <c r="N3">
        <v>5493</v>
      </c>
      <c r="O3">
        <v>5378</v>
      </c>
      <c r="P3">
        <v>27</v>
      </c>
      <c r="Q3">
        <v>2</v>
      </c>
      <c r="R3">
        <v>8.0000000000000002E-3</v>
      </c>
      <c r="S3">
        <v>0.104</v>
      </c>
      <c r="T3">
        <v>2.8000000000000001E-2</v>
      </c>
      <c r="U3">
        <v>0.04</v>
      </c>
      <c r="V3">
        <v>2.4E-2</v>
      </c>
      <c r="W3" t="s">
        <v>26</v>
      </c>
      <c r="X3">
        <v>2745.62</v>
      </c>
      <c r="Z3">
        <f t="shared" si="0"/>
        <v>9.1999999999999998E-2</v>
      </c>
    </row>
    <row r="4" spans="1:26">
      <c r="A4" t="s">
        <v>42</v>
      </c>
      <c r="B4">
        <v>298125</v>
      </c>
      <c r="C4">
        <v>526990</v>
      </c>
      <c r="D4" t="s">
        <v>26</v>
      </c>
      <c r="E4">
        <v>112</v>
      </c>
      <c r="F4">
        <v>6284</v>
      </c>
      <c r="G4">
        <v>36265</v>
      </c>
      <c r="H4">
        <v>110</v>
      </c>
      <c r="I4">
        <v>87118</v>
      </c>
      <c r="J4">
        <v>1060830</v>
      </c>
      <c r="K4">
        <v>3458023</v>
      </c>
      <c r="L4">
        <v>3191537</v>
      </c>
      <c r="M4">
        <v>7.7063100000000002</v>
      </c>
      <c r="N4">
        <v>520155</v>
      </c>
      <c r="O4">
        <v>517295</v>
      </c>
      <c r="P4">
        <v>140</v>
      </c>
      <c r="Q4">
        <v>3</v>
      </c>
      <c r="R4">
        <v>0.7601</v>
      </c>
      <c r="S4">
        <v>8.3285</v>
      </c>
      <c r="T4">
        <v>2.1080000000000001</v>
      </c>
      <c r="U4">
        <v>3.7839999999999998</v>
      </c>
      <c r="V4">
        <v>1.6559999999999999</v>
      </c>
      <c r="W4" t="s">
        <v>26</v>
      </c>
      <c r="X4">
        <v>294322</v>
      </c>
      <c r="Z4">
        <f t="shared" si="0"/>
        <v>7.5479999999999992</v>
      </c>
    </row>
    <row r="5" spans="1:26">
      <c r="A5" t="s">
        <v>43</v>
      </c>
      <c r="B5">
        <v>12919</v>
      </c>
      <c r="C5">
        <v>16478</v>
      </c>
      <c r="D5" t="s">
        <v>26</v>
      </c>
      <c r="E5" t="s">
        <v>26</v>
      </c>
      <c r="F5">
        <v>972</v>
      </c>
      <c r="G5">
        <v>1465</v>
      </c>
      <c r="H5">
        <v>86</v>
      </c>
      <c r="I5">
        <v>8078</v>
      </c>
      <c r="J5">
        <v>29834</v>
      </c>
      <c r="K5">
        <v>332630</v>
      </c>
      <c r="L5">
        <v>312563</v>
      </c>
      <c r="M5">
        <v>6.0328299999999997</v>
      </c>
      <c r="N5">
        <v>15211</v>
      </c>
      <c r="O5">
        <v>14697</v>
      </c>
      <c r="P5">
        <v>139</v>
      </c>
      <c r="Q5">
        <v>2</v>
      </c>
      <c r="R5">
        <v>3.5999999999999997E-2</v>
      </c>
      <c r="S5">
        <v>0.248</v>
      </c>
      <c r="T5">
        <v>7.5999999999999998E-2</v>
      </c>
      <c r="U5">
        <v>0.08</v>
      </c>
      <c r="V5">
        <v>6.4000000000000001E-2</v>
      </c>
      <c r="W5" t="s">
        <v>26</v>
      </c>
      <c r="X5">
        <v>9800.65</v>
      </c>
      <c r="Z5">
        <f t="shared" si="0"/>
        <v>0.22</v>
      </c>
    </row>
    <row r="6" spans="1:26">
      <c r="A6" t="s">
        <v>44</v>
      </c>
      <c r="B6">
        <v>1162</v>
      </c>
      <c r="C6">
        <v>1731</v>
      </c>
      <c r="D6" t="s">
        <v>26</v>
      </c>
      <c r="E6" t="s">
        <v>26</v>
      </c>
      <c r="F6">
        <v>75</v>
      </c>
      <c r="G6">
        <v>67</v>
      </c>
      <c r="H6">
        <v>1</v>
      </c>
      <c r="I6">
        <v>438</v>
      </c>
      <c r="J6">
        <v>2671</v>
      </c>
      <c r="K6">
        <v>18065</v>
      </c>
      <c r="L6">
        <v>17562</v>
      </c>
      <c r="M6">
        <v>2.7843900000000001</v>
      </c>
      <c r="N6">
        <v>1632</v>
      </c>
      <c r="O6">
        <v>1607</v>
      </c>
      <c r="P6">
        <v>31</v>
      </c>
      <c r="Q6">
        <v>2</v>
      </c>
      <c r="R6">
        <v>0</v>
      </c>
      <c r="S6">
        <v>0.02</v>
      </c>
      <c r="T6">
        <v>8.0000000000000002E-3</v>
      </c>
      <c r="U6">
        <v>8.0000000000000002E-3</v>
      </c>
      <c r="V6">
        <v>4.0000000000000001E-3</v>
      </c>
      <c r="W6" t="s">
        <v>26</v>
      </c>
      <c r="X6">
        <v>1006.38</v>
      </c>
      <c r="Z6">
        <f t="shared" si="0"/>
        <v>0.02</v>
      </c>
    </row>
    <row r="7" spans="1:26">
      <c r="A7" t="s">
        <v>45</v>
      </c>
      <c r="B7">
        <v>45965</v>
      </c>
      <c r="C7">
        <v>83848</v>
      </c>
      <c r="D7" t="s">
        <v>26</v>
      </c>
      <c r="E7">
        <v>3</v>
      </c>
      <c r="F7">
        <v>1840</v>
      </c>
      <c r="G7">
        <v>3885</v>
      </c>
      <c r="H7">
        <v>9</v>
      </c>
      <c r="I7">
        <v>12653</v>
      </c>
      <c r="J7">
        <v>163400</v>
      </c>
      <c r="K7">
        <v>493424</v>
      </c>
      <c r="L7">
        <v>467017</v>
      </c>
      <c r="M7">
        <v>5.3517900000000003</v>
      </c>
      <c r="N7">
        <v>82363</v>
      </c>
      <c r="O7">
        <v>81716</v>
      </c>
      <c r="P7">
        <v>29</v>
      </c>
      <c r="Q7">
        <v>3</v>
      </c>
      <c r="R7">
        <v>0.28799999999999998</v>
      </c>
      <c r="S7">
        <v>2.8201999999999998</v>
      </c>
      <c r="T7">
        <v>0.33200000000000002</v>
      </c>
      <c r="U7">
        <v>0.39600000000000002</v>
      </c>
      <c r="V7">
        <v>1.972</v>
      </c>
      <c r="W7" t="s">
        <v>26</v>
      </c>
      <c r="X7">
        <v>43057.1</v>
      </c>
      <c r="Z7">
        <f t="shared" si="0"/>
        <v>2.7</v>
      </c>
    </row>
    <row r="8" spans="1:26">
      <c r="A8" t="s">
        <v>46</v>
      </c>
      <c r="B8">
        <v>460050</v>
      </c>
      <c r="C8">
        <v>679652</v>
      </c>
      <c r="D8" t="s">
        <v>26</v>
      </c>
      <c r="E8">
        <v>101</v>
      </c>
      <c r="F8">
        <v>39063</v>
      </c>
      <c r="G8">
        <v>88144</v>
      </c>
      <c r="H8">
        <v>697</v>
      </c>
      <c r="I8">
        <v>129001</v>
      </c>
      <c r="J8">
        <v>1266273</v>
      </c>
      <c r="K8">
        <v>8349523</v>
      </c>
      <c r="L8">
        <v>7006430</v>
      </c>
      <c r="M8">
        <v>16.085899999999999</v>
      </c>
      <c r="N8">
        <v>663865</v>
      </c>
      <c r="O8">
        <v>659164</v>
      </c>
      <c r="P8">
        <v>2061</v>
      </c>
      <c r="Q8">
        <v>3</v>
      </c>
      <c r="R8">
        <v>3.5682</v>
      </c>
      <c r="S8">
        <v>17.717099999999999</v>
      </c>
      <c r="T8">
        <v>3.04</v>
      </c>
      <c r="U8">
        <v>3.94</v>
      </c>
      <c r="V8">
        <v>9.6959999999999997</v>
      </c>
      <c r="W8" t="s">
        <v>26</v>
      </c>
      <c r="X8">
        <v>351531</v>
      </c>
      <c r="Z8">
        <f t="shared" si="0"/>
        <v>16.676000000000002</v>
      </c>
    </row>
    <row r="9" spans="1:26">
      <c r="A9" t="s">
        <v>47</v>
      </c>
      <c r="B9">
        <v>75374</v>
      </c>
      <c r="C9">
        <v>101259</v>
      </c>
      <c r="D9" t="s">
        <v>26</v>
      </c>
      <c r="E9">
        <v>3</v>
      </c>
      <c r="F9">
        <v>4075</v>
      </c>
      <c r="G9">
        <v>15837</v>
      </c>
      <c r="H9">
        <v>100</v>
      </c>
      <c r="I9">
        <v>48944</v>
      </c>
      <c r="J9">
        <v>177306</v>
      </c>
      <c r="K9">
        <v>1987328</v>
      </c>
      <c r="L9">
        <v>1825440</v>
      </c>
      <c r="M9">
        <v>8.1460100000000004</v>
      </c>
      <c r="N9">
        <v>96090</v>
      </c>
      <c r="O9">
        <v>94469</v>
      </c>
      <c r="P9">
        <v>368</v>
      </c>
      <c r="Q9">
        <v>3</v>
      </c>
      <c r="R9">
        <v>0.24399999999999999</v>
      </c>
      <c r="S9">
        <v>2.7682000000000002</v>
      </c>
      <c r="T9">
        <v>0.52</v>
      </c>
      <c r="U9">
        <v>0.504</v>
      </c>
      <c r="V9">
        <v>1.56</v>
      </c>
      <c r="W9" t="s">
        <v>26</v>
      </c>
      <c r="X9">
        <v>89280.3</v>
      </c>
      <c r="Z9">
        <f t="shared" si="0"/>
        <v>2.5840000000000001</v>
      </c>
    </row>
    <row r="10" spans="1:26">
      <c r="A10" t="s">
        <v>48</v>
      </c>
      <c r="B10">
        <v>1978</v>
      </c>
      <c r="C10">
        <v>2682</v>
      </c>
      <c r="D10" t="s">
        <v>26</v>
      </c>
      <c r="E10" t="s">
        <v>26</v>
      </c>
      <c r="F10">
        <v>333</v>
      </c>
      <c r="G10">
        <v>187</v>
      </c>
      <c r="H10">
        <v>3</v>
      </c>
      <c r="I10">
        <v>950</v>
      </c>
      <c r="J10">
        <v>5841</v>
      </c>
      <c r="K10">
        <v>54685</v>
      </c>
      <c r="L10">
        <v>51614</v>
      </c>
      <c r="M10">
        <v>5.6158000000000001</v>
      </c>
      <c r="N10">
        <v>2460</v>
      </c>
      <c r="O10">
        <v>2370</v>
      </c>
      <c r="P10">
        <v>9</v>
      </c>
      <c r="Q10">
        <v>2</v>
      </c>
      <c r="R10">
        <v>8.0000000000000002E-3</v>
      </c>
      <c r="S10">
        <v>0.04</v>
      </c>
      <c r="T10">
        <v>1.2E-2</v>
      </c>
      <c r="U10">
        <v>1.2E-2</v>
      </c>
      <c r="V10">
        <v>1.2E-2</v>
      </c>
      <c r="W10" t="s">
        <v>26</v>
      </c>
      <c r="X10">
        <v>1500.91</v>
      </c>
      <c r="Z10">
        <f t="shared" si="0"/>
        <v>3.6000000000000004E-2</v>
      </c>
    </row>
    <row r="11" spans="1:26">
      <c r="A11" t="s">
        <v>49</v>
      </c>
      <c r="B11">
        <v>10874</v>
      </c>
      <c r="C11">
        <v>15460</v>
      </c>
      <c r="D11" t="s">
        <v>26</v>
      </c>
      <c r="E11">
        <v>2</v>
      </c>
      <c r="F11">
        <v>455</v>
      </c>
      <c r="G11">
        <v>1989</v>
      </c>
      <c r="H11">
        <v>38</v>
      </c>
      <c r="I11">
        <v>5788</v>
      </c>
      <c r="J11">
        <v>20940</v>
      </c>
      <c r="K11">
        <v>244103</v>
      </c>
      <c r="L11">
        <v>230634</v>
      </c>
      <c r="M11">
        <v>5.5177500000000004</v>
      </c>
      <c r="N11">
        <v>14423</v>
      </c>
      <c r="O11">
        <v>14140</v>
      </c>
      <c r="P11">
        <v>35</v>
      </c>
      <c r="Q11">
        <v>3</v>
      </c>
      <c r="R11">
        <v>1.6E-2</v>
      </c>
      <c r="S11">
        <v>0.216</v>
      </c>
      <c r="T11">
        <v>5.6000000000000001E-2</v>
      </c>
      <c r="U11">
        <v>0.08</v>
      </c>
      <c r="V11">
        <v>5.6000000000000001E-2</v>
      </c>
      <c r="W11" t="s">
        <v>26</v>
      </c>
      <c r="X11">
        <v>7293.29</v>
      </c>
      <c r="Z11">
        <f t="shared" si="0"/>
        <v>0.192</v>
      </c>
    </row>
    <row r="12" spans="1:26">
      <c r="A12" t="s">
        <v>50</v>
      </c>
      <c r="B12">
        <v>20099</v>
      </c>
      <c r="C12">
        <v>32140</v>
      </c>
      <c r="D12" t="s">
        <v>26</v>
      </c>
      <c r="E12">
        <v>3</v>
      </c>
      <c r="F12">
        <v>1785</v>
      </c>
      <c r="G12">
        <v>2859</v>
      </c>
      <c r="H12">
        <v>43</v>
      </c>
      <c r="I12">
        <v>6898</v>
      </c>
      <c r="J12">
        <v>54638</v>
      </c>
      <c r="K12">
        <v>338352</v>
      </c>
      <c r="L12">
        <v>304591</v>
      </c>
      <c r="M12">
        <v>9.9780700000000007</v>
      </c>
      <c r="N12">
        <v>30058</v>
      </c>
      <c r="O12">
        <v>29314</v>
      </c>
      <c r="P12">
        <v>37</v>
      </c>
      <c r="Q12">
        <v>3</v>
      </c>
      <c r="R12">
        <v>7.1999999999999995E-2</v>
      </c>
      <c r="S12">
        <v>0.44400000000000001</v>
      </c>
      <c r="T12">
        <v>0.14000000000000001</v>
      </c>
      <c r="U12">
        <v>0.16</v>
      </c>
      <c r="V12">
        <v>0.1</v>
      </c>
      <c r="W12" t="s">
        <v>26</v>
      </c>
      <c r="X12">
        <v>16388.900000000001</v>
      </c>
      <c r="Z12">
        <f t="shared" si="0"/>
        <v>0.4</v>
      </c>
    </row>
  </sheetData>
  <sheetCalcPr fullCalcOnLoad="1"/>
  <phoneticPr fontId="1" type="noConversion"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Roman,Regular"&amp;12Página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A13"/>
  <sheetViews>
    <sheetView tabSelected="1" topLeftCell="R1" workbookViewId="0">
      <selection activeCell="Z6" sqref="Z6"/>
    </sheetView>
  </sheetViews>
  <sheetFormatPr baseColWidth="10" defaultRowHeight="12"/>
  <sheetData>
    <row r="1" spans="1:2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27</v>
      </c>
    </row>
    <row r="2" spans="1:27">
      <c r="A2" t="s">
        <v>28</v>
      </c>
      <c r="B2">
        <v>75033</v>
      </c>
      <c r="C2">
        <v>105698</v>
      </c>
      <c r="D2" t="s">
        <v>26</v>
      </c>
      <c r="E2">
        <v>8</v>
      </c>
      <c r="F2">
        <v>4326</v>
      </c>
      <c r="G2">
        <v>13682</v>
      </c>
      <c r="H2">
        <v>145</v>
      </c>
      <c r="I2">
        <v>30967</v>
      </c>
      <c r="J2">
        <v>152350</v>
      </c>
      <c r="K2">
        <v>1504398</v>
      </c>
      <c r="L2">
        <v>1307220</v>
      </c>
      <c r="M2">
        <v>13.1068</v>
      </c>
      <c r="N2">
        <v>99729</v>
      </c>
      <c r="O2">
        <v>97209</v>
      </c>
      <c r="P2">
        <v>130</v>
      </c>
      <c r="Q2">
        <v>3</v>
      </c>
      <c r="R2">
        <v>0.13200000000000001</v>
      </c>
      <c r="S2">
        <v>1.6480999999999999</v>
      </c>
      <c r="T2">
        <v>0.45600000000000002</v>
      </c>
      <c r="U2">
        <v>0.58399999999999996</v>
      </c>
      <c r="V2">
        <v>0.45600000000000002</v>
      </c>
      <c r="W2" t="s">
        <v>26</v>
      </c>
      <c r="X2">
        <v>53564.800000000003</v>
      </c>
      <c r="Z2">
        <f t="shared" ref="Z2:Z12" si="0">T2+U2+V2</f>
        <v>1.496</v>
      </c>
      <c r="AA2">
        <f>Z2/noJS!Z2</f>
        <v>1.0594900849858357</v>
      </c>
    </row>
    <row r="3" spans="1:27">
      <c r="A3" t="s">
        <v>29</v>
      </c>
      <c r="B3">
        <v>4009</v>
      </c>
      <c r="C3">
        <v>5828</v>
      </c>
      <c r="D3" t="s">
        <v>26</v>
      </c>
      <c r="E3" t="s">
        <v>26</v>
      </c>
      <c r="F3">
        <v>300</v>
      </c>
      <c r="G3">
        <v>534</v>
      </c>
      <c r="H3">
        <v>7</v>
      </c>
      <c r="I3">
        <v>1946</v>
      </c>
      <c r="J3">
        <v>9134</v>
      </c>
      <c r="K3">
        <v>81885</v>
      </c>
      <c r="L3">
        <v>79413</v>
      </c>
      <c r="M3">
        <v>3.0188700000000002</v>
      </c>
      <c r="N3">
        <v>5493</v>
      </c>
      <c r="O3">
        <v>5378</v>
      </c>
      <c r="P3" t="s">
        <v>51</v>
      </c>
      <c r="Q3">
        <v>2</v>
      </c>
      <c r="R3">
        <v>8.0000000000000002E-3</v>
      </c>
      <c r="S3">
        <v>7.5999999999999998E-2</v>
      </c>
      <c r="T3">
        <v>2.4E-2</v>
      </c>
      <c r="U3">
        <v>2.4E-2</v>
      </c>
      <c r="V3">
        <v>2.4E-2</v>
      </c>
      <c r="W3" t="s">
        <v>26</v>
      </c>
      <c r="X3">
        <v>2745.74</v>
      </c>
      <c r="Z3">
        <f t="shared" si="0"/>
        <v>7.2000000000000008E-2</v>
      </c>
      <c r="AA3">
        <f>Z3/noJS!Z3</f>
        <v>0.78260869565217406</v>
      </c>
    </row>
    <row r="4" spans="1:27">
      <c r="A4" t="s">
        <v>30</v>
      </c>
      <c r="B4">
        <v>298125</v>
      </c>
      <c r="C4">
        <v>526990</v>
      </c>
      <c r="D4" t="s">
        <v>26</v>
      </c>
      <c r="E4">
        <v>112</v>
      </c>
      <c r="F4">
        <v>6036</v>
      </c>
      <c r="G4">
        <v>36951</v>
      </c>
      <c r="H4">
        <v>90</v>
      </c>
      <c r="I4">
        <v>86700</v>
      </c>
      <c r="J4">
        <v>1060830</v>
      </c>
      <c r="K4">
        <v>3458023</v>
      </c>
      <c r="L4">
        <v>3182127</v>
      </c>
      <c r="M4">
        <v>7.9784300000000004</v>
      </c>
      <c r="N4">
        <v>520155</v>
      </c>
      <c r="O4">
        <v>517295</v>
      </c>
      <c r="P4">
        <v>140</v>
      </c>
      <c r="Q4">
        <v>2</v>
      </c>
      <c r="R4">
        <v>0.95209999999999995</v>
      </c>
      <c r="S4">
        <v>12.0768</v>
      </c>
      <c r="T4">
        <v>3.0880000000000001</v>
      </c>
      <c r="U4">
        <v>5.28</v>
      </c>
      <c r="V4">
        <v>2.6160000000000001</v>
      </c>
      <c r="W4" t="s">
        <v>26</v>
      </c>
      <c r="X4">
        <v>294323</v>
      </c>
      <c r="Z4">
        <f t="shared" si="0"/>
        <v>10.984</v>
      </c>
      <c r="AA4">
        <f>Z4/noJS!Z4</f>
        <v>1.4552199258081613</v>
      </c>
    </row>
    <row r="5" spans="1:27">
      <c r="A5" t="s">
        <v>31</v>
      </c>
      <c r="B5">
        <v>12919</v>
      </c>
      <c r="C5">
        <v>16478</v>
      </c>
      <c r="D5" t="s">
        <v>26</v>
      </c>
      <c r="E5" t="s">
        <v>26</v>
      </c>
      <c r="F5">
        <v>841</v>
      </c>
      <c r="G5">
        <v>1672</v>
      </c>
      <c r="H5">
        <v>85</v>
      </c>
      <c r="I5">
        <v>8003</v>
      </c>
      <c r="J5">
        <v>29834</v>
      </c>
      <c r="K5">
        <v>332630</v>
      </c>
      <c r="L5">
        <v>305649</v>
      </c>
      <c r="M5">
        <v>8.1114200000000007</v>
      </c>
      <c r="N5">
        <v>15211</v>
      </c>
      <c r="O5">
        <v>14697</v>
      </c>
      <c r="P5">
        <v>139</v>
      </c>
      <c r="Q5">
        <v>2</v>
      </c>
      <c r="R5">
        <v>2.8000000000000001E-2</v>
      </c>
      <c r="S5">
        <v>0.27200000000000002</v>
      </c>
      <c r="T5">
        <v>7.5999999999999998E-2</v>
      </c>
      <c r="U5">
        <v>8.4000000000000005E-2</v>
      </c>
      <c r="V5">
        <v>8.4000000000000005E-2</v>
      </c>
      <c r="W5" t="s">
        <v>26</v>
      </c>
      <c r="X5">
        <v>9800.5300000000007</v>
      </c>
      <c r="Z5">
        <f t="shared" si="0"/>
        <v>0.24399999999999999</v>
      </c>
      <c r="AA5">
        <f>Z5/noJS!Z5</f>
        <v>1.1090909090909091</v>
      </c>
    </row>
    <row r="6" spans="1:27">
      <c r="A6" t="s">
        <v>32</v>
      </c>
      <c r="B6">
        <v>1162</v>
      </c>
      <c r="C6">
        <v>1731</v>
      </c>
      <c r="D6" t="s">
        <v>26</v>
      </c>
      <c r="E6" t="s">
        <v>26</v>
      </c>
      <c r="F6">
        <v>98</v>
      </c>
      <c r="G6">
        <v>69</v>
      </c>
      <c r="H6">
        <v>1</v>
      </c>
      <c r="I6">
        <v>413</v>
      </c>
      <c r="J6">
        <v>2671</v>
      </c>
      <c r="K6">
        <v>18065</v>
      </c>
      <c r="L6">
        <v>17500</v>
      </c>
      <c r="M6">
        <v>3.1275900000000001</v>
      </c>
      <c r="N6">
        <v>1632</v>
      </c>
      <c r="O6">
        <v>1607</v>
      </c>
      <c r="P6">
        <v>31</v>
      </c>
      <c r="Q6">
        <v>2</v>
      </c>
      <c r="R6">
        <v>4.0000000000000001E-3</v>
      </c>
      <c r="S6">
        <v>2.4E-2</v>
      </c>
      <c r="T6">
        <v>4.0000000000000001E-3</v>
      </c>
      <c r="U6">
        <v>8.0000000000000002E-3</v>
      </c>
      <c r="V6">
        <v>8.0000000000000002E-3</v>
      </c>
      <c r="W6" t="s">
        <v>26</v>
      </c>
      <c r="X6">
        <v>1006.38</v>
      </c>
      <c r="Z6">
        <f t="shared" si="0"/>
        <v>0.02</v>
      </c>
      <c r="AA6">
        <f>Z6/noJS!Z6</f>
        <v>1</v>
      </c>
    </row>
    <row r="7" spans="1:27">
      <c r="A7" t="s">
        <v>33</v>
      </c>
      <c r="B7">
        <v>45965</v>
      </c>
      <c r="C7">
        <v>83848</v>
      </c>
      <c r="D7" t="s">
        <v>26</v>
      </c>
      <c r="E7">
        <v>3</v>
      </c>
      <c r="F7">
        <v>1843</v>
      </c>
      <c r="G7">
        <v>3898</v>
      </c>
      <c r="H7">
        <v>9</v>
      </c>
      <c r="I7">
        <v>12637</v>
      </c>
      <c r="J7">
        <v>163400</v>
      </c>
      <c r="K7">
        <v>493424</v>
      </c>
      <c r="L7">
        <v>466926</v>
      </c>
      <c r="M7">
        <v>5.3702300000000003</v>
      </c>
      <c r="N7">
        <v>82363</v>
      </c>
      <c r="O7">
        <v>81716</v>
      </c>
      <c r="P7">
        <v>29</v>
      </c>
      <c r="Q7">
        <v>2</v>
      </c>
      <c r="R7">
        <v>0.29199999999999998</v>
      </c>
      <c r="S7">
        <v>3.0242</v>
      </c>
      <c r="T7">
        <v>0.33600000000000002</v>
      </c>
      <c r="U7">
        <v>0.432</v>
      </c>
      <c r="V7">
        <v>2.14</v>
      </c>
      <c r="W7" t="s">
        <v>26</v>
      </c>
      <c r="X7">
        <v>43057.2</v>
      </c>
      <c r="Z7">
        <f t="shared" si="0"/>
        <v>2.9080000000000004</v>
      </c>
      <c r="AA7">
        <f>Z7/noJS!Z7</f>
        <v>1.077037037037037</v>
      </c>
    </row>
    <row r="8" spans="1:27">
      <c r="A8" t="s">
        <v>34</v>
      </c>
      <c r="B8">
        <v>460050</v>
      </c>
      <c r="C8">
        <v>679652</v>
      </c>
      <c r="D8" t="s">
        <v>26</v>
      </c>
      <c r="E8">
        <v>102</v>
      </c>
      <c r="F8">
        <v>38692</v>
      </c>
      <c r="G8">
        <v>89913</v>
      </c>
      <c r="H8">
        <v>367</v>
      </c>
      <c r="I8">
        <v>127932</v>
      </c>
      <c r="J8">
        <v>1266273</v>
      </c>
      <c r="K8">
        <v>8349523</v>
      </c>
      <c r="L8">
        <v>6961211</v>
      </c>
      <c r="M8">
        <v>16.627400000000002</v>
      </c>
      <c r="N8">
        <v>663865</v>
      </c>
      <c r="O8">
        <v>659164</v>
      </c>
      <c r="P8">
        <v>2061</v>
      </c>
      <c r="Q8">
        <v>2</v>
      </c>
      <c r="R8">
        <v>3.5802</v>
      </c>
      <c r="S8">
        <v>18.101099999999999</v>
      </c>
      <c r="T8">
        <v>3.052</v>
      </c>
      <c r="U8">
        <v>3.9079999999999999</v>
      </c>
      <c r="V8">
        <v>10.103999999999999</v>
      </c>
      <c r="W8" t="s">
        <v>26</v>
      </c>
      <c r="X8">
        <v>351532</v>
      </c>
      <c r="Z8">
        <f t="shared" si="0"/>
        <v>17.064</v>
      </c>
      <c r="AA8">
        <f>Z8/noJS!Z8</f>
        <v>1.0232669704965218</v>
      </c>
    </row>
    <row r="9" spans="1:27">
      <c r="A9" t="s">
        <v>35</v>
      </c>
      <c r="B9">
        <v>75374</v>
      </c>
      <c r="C9">
        <v>101259</v>
      </c>
      <c r="D9" t="s">
        <v>26</v>
      </c>
      <c r="E9">
        <v>7</v>
      </c>
      <c r="F9">
        <v>3721</v>
      </c>
      <c r="G9">
        <v>16761</v>
      </c>
      <c r="H9">
        <v>70</v>
      </c>
      <c r="I9">
        <v>48400</v>
      </c>
      <c r="J9">
        <v>177306</v>
      </c>
      <c r="K9">
        <v>1987328</v>
      </c>
      <c r="L9">
        <v>1790001</v>
      </c>
      <c r="M9">
        <v>9.9292599999999993</v>
      </c>
      <c r="N9">
        <v>96090</v>
      </c>
      <c r="O9">
        <v>94469</v>
      </c>
      <c r="P9">
        <v>368</v>
      </c>
      <c r="Q9">
        <v>2</v>
      </c>
      <c r="R9">
        <v>0.21199999999999999</v>
      </c>
      <c r="S9">
        <v>2.9241999999999999</v>
      </c>
      <c r="T9">
        <v>0.50800000000000001</v>
      </c>
      <c r="U9">
        <v>0.496</v>
      </c>
      <c r="V9">
        <v>1.736</v>
      </c>
      <c r="W9" t="s">
        <v>26</v>
      </c>
      <c r="X9">
        <v>89280.3</v>
      </c>
      <c r="Z9">
        <f t="shared" si="0"/>
        <v>2.74</v>
      </c>
      <c r="AA9">
        <f>Z9/noJS!Z9</f>
        <v>1.0603715170278638</v>
      </c>
    </row>
    <row r="10" spans="1:27">
      <c r="A10" t="s">
        <v>36</v>
      </c>
      <c r="B10">
        <v>1978</v>
      </c>
      <c r="C10">
        <v>2682</v>
      </c>
      <c r="D10" t="s">
        <v>26</v>
      </c>
      <c r="E10" t="s">
        <v>26</v>
      </c>
      <c r="F10">
        <v>333</v>
      </c>
      <c r="G10">
        <v>187</v>
      </c>
      <c r="H10">
        <v>3</v>
      </c>
      <c r="I10">
        <v>950</v>
      </c>
      <c r="J10">
        <v>5841</v>
      </c>
      <c r="K10">
        <v>54685</v>
      </c>
      <c r="L10">
        <v>51614</v>
      </c>
      <c r="M10">
        <v>5.6158000000000001</v>
      </c>
      <c r="N10">
        <v>2460</v>
      </c>
      <c r="O10">
        <v>2370</v>
      </c>
      <c r="P10">
        <v>9</v>
      </c>
      <c r="Q10">
        <v>2</v>
      </c>
      <c r="R10">
        <v>0</v>
      </c>
      <c r="S10">
        <v>4.3999999999999997E-2</v>
      </c>
      <c r="T10">
        <v>1.2E-2</v>
      </c>
      <c r="U10">
        <v>1.2E-2</v>
      </c>
      <c r="V10">
        <v>1.6E-2</v>
      </c>
      <c r="W10" t="s">
        <v>26</v>
      </c>
      <c r="X10">
        <v>1500.98</v>
      </c>
      <c r="Z10">
        <f t="shared" si="0"/>
        <v>0.04</v>
      </c>
      <c r="AA10">
        <f>Z10/noJS!Z10</f>
        <v>1.1111111111111109</v>
      </c>
    </row>
    <row r="11" spans="1:27">
      <c r="A11" t="s">
        <v>37</v>
      </c>
      <c r="B11">
        <v>10874</v>
      </c>
      <c r="C11">
        <v>15460</v>
      </c>
      <c r="D11" t="s">
        <v>26</v>
      </c>
      <c r="E11">
        <v>2</v>
      </c>
      <c r="F11">
        <v>414</v>
      </c>
      <c r="G11">
        <v>2165</v>
      </c>
      <c r="H11">
        <v>17</v>
      </c>
      <c r="I11">
        <v>5674</v>
      </c>
      <c r="J11">
        <v>20940</v>
      </c>
      <c r="K11">
        <v>244103</v>
      </c>
      <c r="L11">
        <v>228019</v>
      </c>
      <c r="M11">
        <v>6.5890199999999997</v>
      </c>
      <c r="N11">
        <v>14423</v>
      </c>
      <c r="O11">
        <v>14140</v>
      </c>
      <c r="P11">
        <v>35</v>
      </c>
      <c r="Q11">
        <v>2</v>
      </c>
      <c r="R11">
        <v>1.6E-2</v>
      </c>
      <c r="S11">
        <v>0.224</v>
      </c>
      <c r="T11">
        <v>4.8000000000000001E-2</v>
      </c>
      <c r="U11">
        <v>8.4000000000000005E-2</v>
      </c>
      <c r="V11">
        <v>7.1999999999999995E-2</v>
      </c>
      <c r="W11" t="s">
        <v>26</v>
      </c>
      <c r="X11">
        <v>7293.23</v>
      </c>
      <c r="Z11">
        <f t="shared" si="0"/>
        <v>0.20400000000000001</v>
      </c>
      <c r="AA11">
        <f>Z11/noJS!Z11</f>
        <v>1.0625</v>
      </c>
    </row>
    <row r="12" spans="1:27">
      <c r="A12" t="s">
        <v>38</v>
      </c>
      <c r="B12">
        <v>20099</v>
      </c>
      <c r="C12">
        <v>32140</v>
      </c>
      <c r="D12" t="s">
        <v>26</v>
      </c>
      <c r="E12">
        <v>3</v>
      </c>
      <c r="F12">
        <v>1790</v>
      </c>
      <c r="G12">
        <v>3029</v>
      </c>
      <c r="H12">
        <v>14</v>
      </c>
      <c r="I12">
        <v>6752</v>
      </c>
      <c r="J12">
        <v>54638</v>
      </c>
      <c r="K12">
        <v>338352</v>
      </c>
      <c r="L12">
        <v>299771</v>
      </c>
      <c r="M12">
        <v>11.4026</v>
      </c>
      <c r="N12">
        <v>30058</v>
      </c>
      <c r="O12">
        <v>29314</v>
      </c>
      <c r="P12">
        <v>37</v>
      </c>
      <c r="Q12">
        <v>2</v>
      </c>
      <c r="R12">
        <v>5.1999999999999998E-2</v>
      </c>
      <c r="S12">
        <v>0.48399999999999999</v>
      </c>
      <c r="T12">
        <v>0.13200000000000001</v>
      </c>
      <c r="U12">
        <v>0.16400000000000001</v>
      </c>
      <c r="V12">
        <v>0.14399999999999999</v>
      </c>
      <c r="W12" t="s">
        <v>26</v>
      </c>
      <c r="X12">
        <v>16389.3</v>
      </c>
      <c r="Z12">
        <f t="shared" si="0"/>
        <v>0.44000000000000006</v>
      </c>
      <c r="AA12">
        <f>Z12/noJS!Z12</f>
        <v>1.1000000000000001</v>
      </c>
    </row>
    <row r="13" spans="1:27">
      <c r="AA13">
        <f>AVERAGE(AA2:AA12)</f>
        <v>1.0764269319281465</v>
      </c>
    </row>
  </sheetData>
  <sheetCalcPr fullCalcOnLoad="1"/>
  <phoneticPr fontId="1" type="noConversion"/>
  <pageMargins left="0.78749999999999998" right="0.78749999999999998" top="1.05277777777778" bottom="1.05277777777778" header="0.78749999999999998" footer="0.78749999999999998"/>
  <pageSetup paperSize="10" orientation="portrait" horizontalDpi="4294967292" verticalDpi="4294967292"/>
  <headerFooter>
    <oddHeader>&amp;C&amp;"Times New Roman,Regular"&amp;12&amp;A</oddHeader>
    <oddFooter>&amp;C&amp;"Times New Roman,Regular"&amp;12Página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A13"/>
  <sheetViews>
    <sheetView topLeftCell="S1" workbookViewId="0">
      <selection activeCell="AA8" sqref="AA8"/>
    </sheetView>
  </sheetViews>
  <sheetFormatPr baseColWidth="10" defaultRowHeight="12"/>
  <sheetData>
    <row r="1" spans="1:2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27</v>
      </c>
    </row>
    <row r="2" spans="1:27">
      <c r="A2" t="s">
        <v>39</v>
      </c>
      <c r="B2">
        <v>75033</v>
      </c>
      <c r="C2">
        <v>105698</v>
      </c>
      <c r="D2" t="s">
        <v>26</v>
      </c>
      <c r="E2">
        <v>8</v>
      </c>
      <c r="F2">
        <v>4365</v>
      </c>
      <c r="G2">
        <v>13608</v>
      </c>
      <c r="H2">
        <v>138</v>
      </c>
      <c r="I2">
        <v>31009</v>
      </c>
      <c r="J2">
        <v>152350</v>
      </c>
      <c r="K2">
        <v>1504398</v>
      </c>
      <c r="L2">
        <v>1308833</v>
      </c>
      <c r="M2">
        <v>12.999599999999999</v>
      </c>
      <c r="N2">
        <v>99729</v>
      </c>
      <c r="O2">
        <v>97209</v>
      </c>
      <c r="P2">
        <v>130</v>
      </c>
      <c r="Q2">
        <v>3</v>
      </c>
      <c r="R2">
        <v>0.108</v>
      </c>
      <c r="S2">
        <v>1.5961000000000001</v>
      </c>
      <c r="T2">
        <v>0.46</v>
      </c>
      <c r="U2">
        <v>0.59199999999999997</v>
      </c>
      <c r="V2">
        <v>0.39200000000000002</v>
      </c>
      <c r="W2" t="s">
        <v>26</v>
      </c>
      <c r="X2">
        <v>53564.800000000003</v>
      </c>
      <c r="Z2">
        <f t="shared" ref="Z2:Z12" si="0">T2+U2+V2</f>
        <v>1.444</v>
      </c>
      <c r="AA2">
        <f>Z2/noJS!Z2</f>
        <v>1.0226628895184136</v>
      </c>
    </row>
    <row r="3" spans="1:27">
      <c r="A3" t="s">
        <v>29</v>
      </c>
      <c r="B3">
        <v>4009</v>
      </c>
      <c r="C3">
        <v>5828</v>
      </c>
      <c r="D3" t="s">
        <v>26</v>
      </c>
      <c r="E3" t="s">
        <v>26</v>
      </c>
      <c r="F3">
        <v>302</v>
      </c>
      <c r="G3">
        <v>520</v>
      </c>
      <c r="H3">
        <v>11</v>
      </c>
      <c r="I3">
        <v>1954</v>
      </c>
      <c r="J3">
        <v>9134</v>
      </c>
      <c r="K3">
        <v>81885</v>
      </c>
      <c r="L3">
        <v>79413</v>
      </c>
      <c r="M3">
        <v>3.0188700000000002</v>
      </c>
      <c r="N3">
        <v>5493</v>
      </c>
      <c r="O3">
        <v>5378</v>
      </c>
      <c r="P3">
        <v>27</v>
      </c>
      <c r="Q3">
        <v>2</v>
      </c>
      <c r="R3">
        <v>4.0000000000000001E-3</v>
      </c>
      <c r="S3">
        <v>0.108</v>
      </c>
      <c r="T3">
        <v>3.2000000000000001E-2</v>
      </c>
      <c r="U3">
        <v>0.04</v>
      </c>
      <c r="V3">
        <v>2.4E-2</v>
      </c>
      <c r="W3" t="s">
        <v>26</v>
      </c>
      <c r="X3">
        <v>2745.65</v>
      </c>
      <c r="Z3">
        <f t="shared" si="0"/>
        <v>9.6000000000000002E-2</v>
      </c>
      <c r="AA3">
        <f>Z3/noJS!Z3</f>
        <v>1.0434782608695652</v>
      </c>
    </row>
    <row r="4" spans="1:27">
      <c r="A4" t="s">
        <v>30</v>
      </c>
      <c r="B4">
        <v>298125</v>
      </c>
      <c r="C4">
        <v>526990</v>
      </c>
      <c r="D4" t="s">
        <v>26</v>
      </c>
      <c r="E4">
        <v>111</v>
      </c>
      <c r="F4">
        <v>6141</v>
      </c>
      <c r="G4">
        <v>36891</v>
      </c>
      <c r="H4">
        <v>91</v>
      </c>
      <c r="I4">
        <v>86655</v>
      </c>
      <c r="J4">
        <v>1060830</v>
      </c>
      <c r="K4">
        <v>3458023</v>
      </c>
      <c r="L4">
        <v>3183268</v>
      </c>
      <c r="M4">
        <v>7.9454399999999996</v>
      </c>
      <c r="N4">
        <v>520155</v>
      </c>
      <c r="O4">
        <v>517295</v>
      </c>
      <c r="P4">
        <v>140</v>
      </c>
      <c r="Q4">
        <v>2</v>
      </c>
      <c r="R4">
        <v>0.56799999999999995</v>
      </c>
      <c r="S4">
        <v>8.2364999999999995</v>
      </c>
      <c r="T4">
        <v>2.1280000000000001</v>
      </c>
      <c r="U4">
        <v>3.64</v>
      </c>
      <c r="V4">
        <v>1.696</v>
      </c>
      <c r="W4" t="s">
        <v>26</v>
      </c>
      <c r="X4">
        <v>294321</v>
      </c>
      <c r="Z4">
        <f t="shared" si="0"/>
        <v>7.4640000000000004</v>
      </c>
      <c r="AA4">
        <f>Z4/noJS!Z4</f>
        <v>0.98887122416534201</v>
      </c>
    </row>
    <row r="5" spans="1:27">
      <c r="A5" t="s">
        <v>31</v>
      </c>
      <c r="B5">
        <v>12919</v>
      </c>
      <c r="C5">
        <v>16478</v>
      </c>
      <c r="D5" t="s">
        <v>26</v>
      </c>
      <c r="E5" t="s">
        <v>26</v>
      </c>
      <c r="F5">
        <v>877</v>
      </c>
      <c r="G5">
        <v>1615</v>
      </c>
      <c r="H5">
        <v>85</v>
      </c>
      <c r="I5">
        <v>8024</v>
      </c>
      <c r="J5">
        <v>29834</v>
      </c>
      <c r="K5">
        <v>332630</v>
      </c>
      <c r="L5">
        <v>307575</v>
      </c>
      <c r="M5">
        <v>7.5323900000000004</v>
      </c>
      <c r="N5">
        <v>15211</v>
      </c>
      <c r="O5">
        <v>14697</v>
      </c>
      <c r="P5">
        <v>139</v>
      </c>
      <c r="Q5">
        <v>2</v>
      </c>
      <c r="R5">
        <v>3.5999999999999997E-2</v>
      </c>
      <c r="S5">
        <v>0.26</v>
      </c>
      <c r="T5">
        <v>7.5999999999999998E-2</v>
      </c>
      <c r="U5">
        <v>9.1999999999999998E-2</v>
      </c>
      <c r="V5">
        <v>6.8000000000000005E-2</v>
      </c>
      <c r="W5" t="s">
        <v>26</v>
      </c>
      <c r="X5">
        <v>9800.7000000000007</v>
      </c>
      <c r="Z5">
        <f t="shared" si="0"/>
        <v>0.23599999999999999</v>
      </c>
      <c r="AA5">
        <f>Z5/noJS!Z5</f>
        <v>1.0727272727272728</v>
      </c>
    </row>
    <row r="6" spans="1:27">
      <c r="A6" t="s">
        <v>32</v>
      </c>
      <c r="B6">
        <v>1162</v>
      </c>
      <c r="C6">
        <v>1731</v>
      </c>
      <c r="D6" t="s">
        <v>26</v>
      </c>
      <c r="E6" t="s">
        <v>26</v>
      </c>
      <c r="F6">
        <v>71</v>
      </c>
      <c r="G6">
        <v>71</v>
      </c>
      <c r="H6">
        <v>1</v>
      </c>
      <c r="I6">
        <v>438</v>
      </c>
      <c r="J6">
        <v>2671</v>
      </c>
      <c r="K6">
        <v>18065</v>
      </c>
      <c r="L6">
        <v>17448</v>
      </c>
      <c r="M6">
        <v>3.4154399999999998</v>
      </c>
      <c r="N6">
        <v>1632</v>
      </c>
      <c r="O6">
        <v>1607</v>
      </c>
      <c r="P6">
        <v>31</v>
      </c>
      <c r="Q6">
        <v>2</v>
      </c>
      <c r="R6">
        <v>4.0000000000000001E-3</v>
      </c>
      <c r="S6">
        <v>1.6E-2</v>
      </c>
      <c r="T6">
        <v>4.0000000000000001E-3</v>
      </c>
      <c r="U6">
        <v>4.0000000000000001E-3</v>
      </c>
      <c r="V6">
        <v>8.0000000000000002E-3</v>
      </c>
      <c r="W6" t="s">
        <v>26</v>
      </c>
      <c r="X6">
        <v>1006.38</v>
      </c>
      <c r="Z6">
        <f t="shared" si="0"/>
        <v>1.6E-2</v>
      </c>
      <c r="AA6">
        <f>Z6/noJS!Z6</f>
        <v>0.8</v>
      </c>
    </row>
    <row r="7" spans="1:27">
      <c r="A7" t="s">
        <v>33</v>
      </c>
      <c r="B7">
        <v>45965</v>
      </c>
      <c r="C7">
        <v>83848</v>
      </c>
      <c r="D7" t="s">
        <v>26</v>
      </c>
      <c r="E7">
        <v>3</v>
      </c>
      <c r="F7">
        <v>1837</v>
      </c>
      <c r="G7">
        <v>3898</v>
      </c>
      <c r="H7">
        <v>6</v>
      </c>
      <c r="I7">
        <v>12646</v>
      </c>
      <c r="J7">
        <v>163400</v>
      </c>
      <c r="K7">
        <v>493424</v>
      </c>
      <c r="L7">
        <v>466926</v>
      </c>
      <c r="M7">
        <v>5.3702300000000003</v>
      </c>
      <c r="N7">
        <v>82363</v>
      </c>
      <c r="O7">
        <v>81716</v>
      </c>
      <c r="P7">
        <v>29</v>
      </c>
      <c r="Q7">
        <v>2</v>
      </c>
      <c r="R7">
        <v>0.29599999999999999</v>
      </c>
      <c r="S7">
        <v>2.8401999999999998</v>
      </c>
      <c r="T7">
        <v>0.32800000000000001</v>
      </c>
      <c r="U7">
        <v>0.42</v>
      </c>
      <c r="V7">
        <v>1.972</v>
      </c>
      <c r="W7" t="s">
        <v>26</v>
      </c>
      <c r="X7">
        <v>43057</v>
      </c>
      <c r="Z7">
        <f t="shared" si="0"/>
        <v>2.7199999999999998</v>
      </c>
      <c r="AA7">
        <f>Z7/noJS!Z7</f>
        <v>1.0074074074074073</v>
      </c>
    </row>
    <row r="8" spans="1:27">
      <c r="A8" t="s">
        <v>34</v>
      </c>
      <c r="B8">
        <v>460050</v>
      </c>
      <c r="C8">
        <v>679652</v>
      </c>
      <c r="D8" t="s">
        <v>26</v>
      </c>
      <c r="E8">
        <v>101</v>
      </c>
      <c r="F8">
        <v>38958</v>
      </c>
      <c r="G8">
        <v>89183</v>
      </c>
      <c r="H8">
        <v>519</v>
      </c>
      <c r="I8">
        <v>128245</v>
      </c>
      <c r="J8">
        <v>1266273</v>
      </c>
      <c r="K8">
        <v>8349523</v>
      </c>
      <c r="L8">
        <v>6979424</v>
      </c>
      <c r="M8">
        <v>16.409300000000002</v>
      </c>
      <c r="N8">
        <v>663865</v>
      </c>
      <c r="O8">
        <v>659164</v>
      </c>
      <c r="P8">
        <v>2061</v>
      </c>
      <c r="Q8">
        <v>2</v>
      </c>
      <c r="R8">
        <v>3.5642</v>
      </c>
      <c r="S8">
        <v>17.8691</v>
      </c>
      <c r="T8">
        <v>3.14</v>
      </c>
      <c r="U8">
        <v>3.976</v>
      </c>
      <c r="V8">
        <v>9.7159999999999993</v>
      </c>
      <c r="W8" t="s">
        <v>26</v>
      </c>
      <c r="X8">
        <v>351532</v>
      </c>
      <c r="Z8">
        <f t="shared" si="0"/>
        <v>16.832000000000001</v>
      </c>
      <c r="AA8">
        <f>Z8/noJS!Z8</f>
        <v>1.0093547613336531</v>
      </c>
    </row>
    <row r="9" spans="1:27">
      <c r="A9" t="s">
        <v>35</v>
      </c>
      <c r="B9">
        <v>75374</v>
      </c>
      <c r="C9">
        <v>101259</v>
      </c>
      <c r="D9" t="s">
        <v>26</v>
      </c>
      <c r="E9">
        <v>3</v>
      </c>
      <c r="F9">
        <v>3910</v>
      </c>
      <c r="G9">
        <v>16486</v>
      </c>
      <c r="H9">
        <v>120</v>
      </c>
      <c r="I9">
        <v>48440</v>
      </c>
      <c r="J9">
        <v>177306</v>
      </c>
      <c r="K9">
        <v>1987328</v>
      </c>
      <c r="L9">
        <v>1808153</v>
      </c>
      <c r="M9">
        <v>9.0158699999999996</v>
      </c>
      <c r="N9">
        <v>96090</v>
      </c>
      <c r="O9">
        <v>94469</v>
      </c>
      <c r="P9">
        <v>368</v>
      </c>
      <c r="Q9">
        <v>2</v>
      </c>
      <c r="R9">
        <v>0.224</v>
      </c>
      <c r="S9">
        <v>2.7722000000000002</v>
      </c>
      <c r="T9">
        <v>0.51600000000000001</v>
      </c>
      <c r="U9">
        <v>0.496</v>
      </c>
      <c r="V9">
        <v>1.5760000000000001</v>
      </c>
      <c r="W9" t="s">
        <v>26</v>
      </c>
      <c r="X9">
        <v>89280.2</v>
      </c>
      <c r="Z9">
        <f t="shared" si="0"/>
        <v>2.5880000000000001</v>
      </c>
      <c r="AA9">
        <f>Z9/noJS!Z9</f>
        <v>1.0015479876160991</v>
      </c>
    </row>
    <row r="10" spans="1:27">
      <c r="A10" t="s">
        <v>36</v>
      </c>
      <c r="B10">
        <v>1978</v>
      </c>
      <c r="C10">
        <v>2682</v>
      </c>
      <c r="D10" t="s">
        <v>26</v>
      </c>
      <c r="E10" t="s">
        <v>26</v>
      </c>
      <c r="F10">
        <v>333</v>
      </c>
      <c r="G10">
        <v>187</v>
      </c>
      <c r="H10">
        <v>3</v>
      </c>
      <c r="I10">
        <v>950</v>
      </c>
      <c r="J10">
        <v>5841</v>
      </c>
      <c r="K10">
        <v>54685</v>
      </c>
      <c r="L10">
        <v>51614</v>
      </c>
      <c r="M10">
        <v>5.6158000000000001</v>
      </c>
      <c r="N10">
        <v>2460</v>
      </c>
      <c r="O10">
        <v>2370</v>
      </c>
      <c r="P10">
        <v>9</v>
      </c>
      <c r="Q10">
        <v>2</v>
      </c>
      <c r="R10">
        <v>1.2E-2</v>
      </c>
      <c r="S10">
        <v>0.04</v>
      </c>
      <c r="T10">
        <v>1.2E-2</v>
      </c>
      <c r="U10">
        <v>1.2E-2</v>
      </c>
      <c r="V10">
        <v>1.2E-2</v>
      </c>
      <c r="W10" t="s">
        <v>26</v>
      </c>
      <c r="X10">
        <v>1500.95</v>
      </c>
      <c r="Z10">
        <f t="shared" si="0"/>
        <v>3.6000000000000004E-2</v>
      </c>
      <c r="AA10">
        <f>Z10/noJS!Z10</f>
        <v>1</v>
      </c>
    </row>
    <row r="11" spans="1:27">
      <c r="A11" t="s">
        <v>37</v>
      </c>
      <c r="B11">
        <v>10874</v>
      </c>
      <c r="C11">
        <v>15460</v>
      </c>
      <c r="D11" t="s">
        <v>26</v>
      </c>
      <c r="E11">
        <v>2</v>
      </c>
      <c r="F11">
        <v>517</v>
      </c>
      <c r="G11">
        <v>2005</v>
      </c>
      <c r="H11">
        <v>26</v>
      </c>
      <c r="I11">
        <v>5722</v>
      </c>
      <c r="J11">
        <v>20940</v>
      </c>
      <c r="K11">
        <v>244103</v>
      </c>
      <c r="L11">
        <v>230297</v>
      </c>
      <c r="M11">
        <v>5.6558099999999998</v>
      </c>
      <c r="N11">
        <v>14423</v>
      </c>
      <c r="O11">
        <v>14140</v>
      </c>
      <c r="P11">
        <v>35</v>
      </c>
      <c r="Q11">
        <v>2</v>
      </c>
      <c r="R11">
        <v>0.02</v>
      </c>
      <c r="S11">
        <v>0.20799999999999999</v>
      </c>
      <c r="T11">
        <v>5.1999999999999998E-2</v>
      </c>
      <c r="U11">
        <v>7.1999999999999995E-2</v>
      </c>
      <c r="V11">
        <v>6.4000000000000001E-2</v>
      </c>
      <c r="W11" t="s">
        <v>26</v>
      </c>
      <c r="X11">
        <v>7293.18</v>
      </c>
      <c r="Z11">
        <f t="shared" si="0"/>
        <v>0.188</v>
      </c>
      <c r="AA11">
        <f>Z11/noJS!Z11</f>
        <v>0.97916666666666663</v>
      </c>
    </row>
    <row r="12" spans="1:27">
      <c r="A12" t="s">
        <v>38</v>
      </c>
      <c r="B12">
        <v>20099</v>
      </c>
      <c r="C12">
        <v>32140</v>
      </c>
      <c r="D12" t="s">
        <v>26</v>
      </c>
      <c r="E12">
        <v>3</v>
      </c>
      <c r="F12">
        <v>1814</v>
      </c>
      <c r="G12">
        <v>2963</v>
      </c>
      <c r="H12">
        <v>42</v>
      </c>
      <c r="I12">
        <v>6766</v>
      </c>
      <c r="J12">
        <v>54638</v>
      </c>
      <c r="K12">
        <v>338352</v>
      </c>
      <c r="L12">
        <v>301211</v>
      </c>
      <c r="M12">
        <v>10.977</v>
      </c>
      <c r="N12">
        <v>30058</v>
      </c>
      <c r="O12">
        <v>29314</v>
      </c>
      <c r="P12">
        <v>37</v>
      </c>
      <c r="Q12">
        <v>2</v>
      </c>
      <c r="R12">
        <v>0.06</v>
      </c>
      <c r="S12">
        <v>0.45200000000000001</v>
      </c>
      <c r="T12">
        <v>0.14000000000000001</v>
      </c>
      <c r="U12">
        <v>0.156</v>
      </c>
      <c r="V12">
        <v>0.112</v>
      </c>
      <c r="W12" t="s">
        <v>26</v>
      </c>
      <c r="X12">
        <v>16389.099999999999</v>
      </c>
      <c r="Z12">
        <f t="shared" si="0"/>
        <v>0.40800000000000003</v>
      </c>
      <c r="AA12">
        <f>Z12/noJS!Z12</f>
        <v>1.02</v>
      </c>
    </row>
    <row r="13" spans="1:27">
      <c r="AA13">
        <f>AVERAGE(AA2:AA12)</f>
        <v>0.99501967911858347</v>
      </c>
    </row>
  </sheetData>
  <sheetCalcPr fullCalcOnLoad="1"/>
  <phoneticPr fontId="1" type="noConversion"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Roman,Regular"&amp;12Página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A13"/>
  <sheetViews>
    <sheetView topLeftCell="V1" workbookViewId="0">
      <selection activeCell="AA13" sqref="AA13"/>
    </sheetView>
  </sheetViews>
  <sheetFormatPr baseColWidth="10" defaultRowHeight="12"/>
  <sheetData>
    <row r="1" spans="1:2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27</v>
      </c>
    </row>
    <row r="2" spans="1:27">
      <c r="A2" t="s">
        <v>28</v>
      </c>
      <c r="B2">
        <v>75033</v>
      </c>
      <c r="C2">
        <v>105698</v>
      </c>
      <c r="D2" t="s">
        <v>26</v>
      </c>
      <c r="E2">
        <v>6</v>
      </c>
      <c r="F2">
        <v>4314</v>
      </c>
      <c r="G2">
        <v>13684</v>
      </c>
      <c r="H2">
        <v>142</v>
      </c>
      <c r="I2">
        <v>30982</v>
      </c>
      <c r="J2">
        <v>152350</v>
      </c>
      <c r="K2">
        <v>1504398</v>
      </c>
      <c r="L2">
        <v>1307230</v>
      </c>
      <c r="M2">
        <v>13.1061</v>
      </c>
      <c r="N2">
        <v>99729</v>
      </c>
      <c r="O2">
        <v>97209</v>
      </c>
      <c r="P2">
        <v>130</v>
      </c>
      <c r="Q2">
        <v>3</v>
      </c>
      <c r="R2">
        <v>0.12</v>
      </c>
      <c r="S2">
        <v>1.6281000000000001</v>
      </c>
      <c r="T2">
        <v>0.44800000000000001</v>
      </c>
      <c r="U2">
        <v>0.55600000000000005</v>
      </c>
      <c r="V2">
        <v>0.46800000000000003</v>
      </c>
      <c r="W2" t="s">
        <v>26</v>
      </c>
      <c r="X2">
        <v>53564.800000000003</v>
      </c>
      <c r="Z2">
        <f t="shared" ref="Z2:Z12" si="0">T2+U2+V2</f>
        <v>1.472</v>
      </c>
      <c r="AA2">
        <f>Z2/noJS!Z2</f>
        <v>1.0424929178470255</v>
      </c>
    </row>
    <row r="3" spans="1:27">
      <c r="A3" t="s">
        <v>29</v>
      </c>
      <c r="B3">
        <v>4009</v>
      </c>
      <c r="C3">
        <v>5828</v>
      </c>
      <c r="D3" t="s">
        <v>26</v>
      </c>
      <c r="E3" t="s">
        <v>26</v>
      </c>
      <c r="F3">
        <v>300</v>
      </c>
      <c r="G3">
        <v>534</v>
      </c>
      <c r="H3">
        <v>7</v>
      </c>
      <c r="I3">
        <v>1946</v>
      </c>
      <c r="J3">
        <v>9134</v>
      </c>
      <c r="K3">
        <v>81885</v>
      </c>
      <c r="L3">
        <v>79413</v>
      </c>
      <c r="M3">
        <v>3.0188700000000002</v>
      </c>
      <c r="N3">
        <v>5493</v>
      </c>
      <c r="O3">
        <v>5378</v>
      </c>
      <c r="P3">
        <v>27</v>
      </c>
      <c r="Q3">
        <v>2</v>
      </c>
      <c r="R3">
        <v>8.0000000000000002E-3</v>
      </c>
      <c r="S3">
        <v>7.5999999999999998E-2</v>
      </c>
      <c r="T3">
        <v>1.6E-2</v>
      </c>
      <c r="U3">
        <v>2.8000000000000001E-2</v>
      </c>
      <c r="V3">
        <v>2.4E-2</v>
      </c>
      <c r="W3" t="s">
        <v>26</v>
      </c>
      <c r="X3">
        <v>2745.7</v>
      </c>
      <c r="Z3">
        <f t="shared" si="0"/>
        <v>6.8000000000000005E-2</v>
      </c>
      <c r="AA3">
        <f>Z3/noJS!Z3</f>
        <v>0.73913043478260876</v>
      </c>
    </row>
    <row r="4" spans="1:27">
      <c r="A4" t="s">
        <v>30</v>
      </c>
      <c r="B4">
        <v>298125</v>
      </c>
      <c r="C4">
        <v>526990</v>
      </c>
      <c r="D4" t="s">
        <v>26</v>
      </c>
      <c r="E4">
        <v>112</v>
      </c>
      <c r="F4">
        <v>6157</v>
      </c>
      <c r="G4">
        <v>36958</v>
      </c>
      <c r="H4">
        <v>87</v>
      </c>
      <c r="I4">
        <v>86575</v>
      </c>
      <c r="J4">
        <v>1060830</v>
      </c>
      <c r="K4">
        <v>3458023</v>
      </c>
      <c r="L4">
        <v>3182167</v>
      </c>
      <c r="M4">
        <v>7.9772699999999999</v>
      </c>
      <c r="N4">
        <v>520155</v>
      </c>
      <c r="O4">
        <v>517295</v>
      </c>
      <c r="P4">
        <v>140</v>
      </c>
      <c r="Q4">
        <v>2</v>
      </c>
      <c r="R4">
        <v>0.68</v>
      </c>
      <c r="S4">
        <v>8.2445000000000004</v>
      </c>
      <c r="T4">
        <v>2.1560000000000001</v>
      </c>
      <c r="U4">
        <v>3.52</v>
      </c>
      <c r="V4">
        <v>1.796</v>
      </c>
      <c r="W4" t="s">
        <v>26</v>
      </c>
      <c r="X4">
        <v>294322</v>
      </c>
      <c r="Z4">
        <f t="shared" si="0"/>
        <v>7.4720000000000004</v>
      </c>
      <c r="AA4">
        <f>Z4/noJS!Z4</f>
        <v>0.9899311075781666</v>
      </c>
    </row>
    <row r="5" spans="1:27">
      <c r="A5" t="s">
        <v>31</v>
      </c>
      <c r="B5">
        <v>12919</v>
      </c>
      <c r="C5">
        <v>16478</v>
      </c>
      <c r="D5" t="s">
        <v>26</v>
      </c>
      <c r="E5" t="s">
        <v>26</v>
      </c>
      <c r="F5">
        <v>841</v>
      </c>
      <c r="G5">
        <v>1671</v>
      </c>
      <c r="H5">
        <v>85</v>
      </c>
      <c r="I5">
        <v>8004</v>
      </c>
      <c r="J5">
        <v>29834</v>
      </c>
      <c r="K5">
        <v>332630</v>
      </c>
      <c r="L5">
        <v>305306</v>
      </c>
      <c r="M5">
        <v>8.2145299999999999</v>
      </c>
      <c r="N5">
        <v>15211</v>
      </c>
      <c r="O5">
        <v>14697</v>
      </c>
      <c r="P5">
        <v>139</v>
      </c>
      <c r="Q5">
        <v>2</v>
      </c>
      <c r="R5">
        <v>1.6E-2</v>
      </c>
      <c r="S5">
        <v>0.26400000000000001</v>
      </c>
      <c r="T5">
        <v>7.5999999999999998E-2</v>
      </c>
      <c r="U5">
        <v>0.08</v>
      </c>
      <c r="V5">
        <v>8.4000000000000005E-2</v>
      </c>
      <c r="W5" t="s">
        <v>26</v>
      </c>
      <c r="X5">
        <v>9800.69</v>
      </c>
      <c r="Z5">
        <f t="shared" si="0"/>
        <v>0.24</v>
      </c>
      <c r="AA5">
        <f>Z5/noJS!Z5</f>
        <v>1.0909090909090908</v>
      </c>
    </row>
    <row r="6" spans="1:27">
      <c r="A6" t="s">
        <v>32</v>
      </c>
      <c r="B6">
        <v>1162</v>
      </c>
      <c r="C6">
        <v>1731</v>
      </c>
      <c r="D6" t="s">
        <v>26</v>
      </c>
      <c r="E6" t="s">
        <v>26</v>
      </c>
      <c r="F6">
        <v>96</v>
      </c>
      <c r="G6">
        <v>71</v>
      </c>
      <c r="H6">
        <v>1</v>
      </c>
      <c r="I6">
        <v>413</v>
      </c>
      <c r="J6">
        <v>2671</v>
      </c>
      <c r="K6">
        <v>18065</v>
      </c>
      <c r="L6">
        <v>17448</v>
      </c>
      <c r="M6">
        <v>3.4154399999999998</v>
      </c>
      <c r="N6">
        <v>1632</v>
      </c>
      <c r="O6">
        <v>1607</v>
      </c>
      <c r="P6">
        <v>31</v>
      </c>
      <c r="Q6">
        <v>2</v>
      </c>
      <c r="R6">
        <v>8.0000000000000002E-3</v>
      </c>
      <c r="S6">
        <v>3.5999999999999997E-2</v>
      </c>
      <c r="T6">
        <v>1.2E-2</v>
      </c>
      <c r="U6">
        <v>1.2E-2</v>
      </c>
      <c r="V6">
        <v>8.0000000000000002E-3</v>
      </c>
      <c r="W6" t="s">
        <v>26</v>
      </c>
      <c r="X6">
        <v>1006.38</v>
      </c>
      <c r="Z6">
        <f t="shared" si="0"/>
        <v>3.2000000000000001E-2</v>
      </c>
      <c r="AA6">
        <f>Z6/noJS!Z6</f>
        <v>1.6</v>
      </c>
    </row>
    <row r="7" spans="1:27">
      <c r="A7" t="s">
        <v>33</v>
      </c>
      <c r="B7">
        <v>45965</v>
      </c>
      <c r="C7">
        <v>83848</v>
      </c>
      <c r="D7" t="s">
        <v>26</v>
      </c>
      <c r="E7">
        <v>3</v>
      </c>
      <c r="F7">
        <v>1839</v>
      </c>
      <c r="G7">
        <v>3898</v>
      </c>
      <c r="H7">
        <v>7</v>
      </c>
      <c r="I7">
        <v>12643</v>
      </c>
      <c r="J7">
        <v>163400</v>
      </c>
      <c r="K7">
        <v>493424</v>
      </c>
      <c r="L7">
        <v>466926</v>
      </c>
      <c r="M7">
        <v>5.3702300000000003</v>
      </c>
      <c r="N7">
        <v>82363</v>
      </c>
      <c r="O7">
        <v>81716</v>
      </c>
      <c r="P7">
        <v>29</v>
      </c>
      <c r="Q7">
        <v>2</v>
      </c>
      <c r="R7">
        <v>0.316</v>
      </c>
      <c r="S7">
        <v>3.0202</v>
      </c>
      <c r="T7">
        <v>0.33200000000000002</v>
      </c>
      <c r="U7">
        <v>0.44800000000000001</v>
      </c>
      <c r="V7">
        <v>2.1280000000000001</v>
      </c>
      <c r="W7" t="s">
        <v>26</v>
      </c>
      <c r="X7">
        <v>43056.9</v>
      </c>
      <c r="Z7">
        <f t="shared" si="0"/>
        <v>2.9080000000000004</v>
      </c>
      <c r="AA7">
        <f>Z7/noJS!Z7</f>
        <v>1.077037037037037</v>
      </c>
    </row>
    <row r="8" spans="1:27">
      <c r="A8" t="s">
        <v>34</v>
      </c>
      <c r="B8">
        <v>460050</v>
      </c>
      <c r="C8">
        <v>679652</v>
      </c>
      <c r="D8" t="s">
        <v>26</v>
      </c>
      <c r="E8">
        <v>103</v>
      </c>
      <c r="F8">
        <v>38663</v>
      </c>
      <c r="G8">
        <v>89955</v>
      </c>
      <c r="H8">
        <v>361</v>
      </c>
      <c r="I8">
        <v>127924</v>
      </c>
      <c r="J8">
        <v>1266273</v>
      </c>
      <c r="K8">
        <v>8349523</v>
      </c>
      <c r="L8">
        <v>6960419</v>
      </c>
      <c r="M8">
        <v>16.636900000000001</v>
      </c>
      <c r="N8">
        <v>663865</v>
      </c>
      <c r="O8">
        <v>659164</v>
      </c>
      <c r="P8">
        <v>2061</v>
      </c>
      <c r="Q8">
        <v>2</v>
      </c>
      <c r="R8">
        <v>3.5682</v>
      </c>
      <c r="S8">
        <v>18.097100000000001</v>
      </c>
      <c r="T8">
        <v>3.0760000000000001</v>
      </c>
      <c r="U8">
        <v>3.9279999999999999</v>
      </c>
      <c r="V8">
        <v>10.039999999999999</v>
      </c>
      <c r="W8" t="s">
        <v>26</v>
      </c>
      <c r="X8">
        <v>351532</v>
      </c>
      <c r="Z8">
        <f t="shared" si="0"/>
        <v>17.043999999999997</v>
      </c>
      <c r="AA8">
        <f>Z8/noJS!Z8</f>
        <v>1.0220676421204122</v>
      </c>
    </row>
    <row r="9" spans="1:27">
      <c r="A9" t="s">
        <v>35</v>
      </c>
      <c r="B9">
        <v>75374</v>
      </c>
      <c r="C9">
        <v>101259</v>
      </c>
      <c r="D9" t="s">
        <v>26</v>
      </c>
      <c r="E9">
        <v>7</v>
      </c>
      <c r="F9">
        <v>3567</v>
      </c>
      <c r="G9">
        <v>16936</v>
      </c>
      <c r="H9">
        <v>54</v>
      </c>
      <c r="I9">
        <v>48395</v>
      </c>
      <c r="J9">
        <v>177306</v>
      </c>
      <c r="K9">
        <v>1987328</v>
      </c>
      <c r="L9">
        <v>1786000</v>
      </c>
      <c r="M9">
        <v>10.130599999999999</v>
      </c>
      <c r="N9">
        <v>96090</v>
      </c>
      <c r="O9">
        <v>94469</v>
      </c>
      <c r="P9">
        <v>368</v>
      </c>
      <c r="Q9">
        <v>2</v>
      </c>
      <c r="R9">
        <v>0.21199999999999999</v>
      </c>
      <c r="S9">
        <v>2.8761999999999999</v>
      </c>
      <c r="T9">
        <v>0.50800000000000001</v>
      </c>
      <c r="U9">
        <v>0.51200000000000001</v>
      </c>
      <c r="V9">
        <v>1.6719999999999999</v>
      </c>
      <c r="W9" t="s">
        <v>26</v>
      </c>
      <c r="X9">
        <v>89280.3</v>
      </c>
      <c r="Z9">
        <f t="shared" si="0"/>
        <v>2.6920000000000002</v>
      </c>
      <c r="AA9">
        <f>Z9/noJS!Z9</f>
        <v>1.041795665634675</v>
      </c>
    </row>
    <row r="10" spans="1:27">
      <c r="A10" t="s">
        <v>36</v>
      </c>
      <c r="B10">
        <v>1978</v>
      </c>
      <c r="C10">
        <v>2682</v>
      </c>
      <c r="D10" t="s">
        <v>26</v>
      </c>
      <c r="E10" t="s">
        <v>26</v>
      </c>
      <c r="F10">
        <v>333</v>
      </c>
      <c r="G10">
        <v>187</v>
      </c>
      <c r="H10">
        <v>3</v>
      </c>
      <c r="I10">
        <v>950</v>
      </c>
      <c r="J10">
        <v>5841</v>
      </c>
      <c r="K10">
        <v>54685</v>
      </c>
      <c r="L10">
        <v>51614</v>
      </c>
      <c r="M10">
        <v>5.6158000000000001</v>
      </c>
      <c r="N10">
        <v>2460</v>
      </c>
      <c r="O10">
        <v>2370</v>
      </c>
      <c r="P10">
        <v>9</v>
      </c>
      <c r="Q10">
        <v>2</v>
      </c>
      <c r="R10">
        <v>8.0000000000000002E-3</v>
      </c>
      <c r="S10">
        <v>6.8000000000000005E-2</v>
      </c>
      <c r="T10">
        <v>1.6E-2</v>
      </c>
      <c r="U10">
        <v>1.6E-2</v>
      </c>
      <c r="V10">
        <v>2.8000000000000001E-2</v>
      </c>
      <c r="W10" t="s">
        <v>26</v>
      </c>
      <c r="X10">
        <v>1500.87</v>
      </c>
      <c r="Z10">
        <f t="shared" si="0"/>
        <v>0.06</v>
      </c>
      <c r="AA10">
        <f>Z10/noJS!Z10</f>
        <v>1.6666666666666665</v>
      </c>
    </row>
    <row r="11" spans="1:27">
      <c r="A11" t="s">
        <v>37</v>
      </c>
      <c r="B11">
        <v>10874</v>
      </c>
      <c r="C11">
        <v>15460</v>
      </c>
      <c r="D11" t="s">
        <v>26</v>
      </c>
      <c r="E11">
        <v>2</v>
      </c>
      <c r="F11">
        <v>413</v>
      </c>
      <c r="G11">
        <v>2165</v>
      </c>
      <c r="H11">
        <v>16</v>
      </c>
      <c r="I11">
        <v>5676</v>
      </c>
      <c r="J11">
        <v>20940</v>
      </c>
      <c r="K11">
        <v>244103</v>
      </c>
      <c r="L11">
        <v>228018</v>
      </c>
      <c r="M11">
        <v>6.5894300000000001</v>
      </c>
      <c r="N11">
        <v>14423</v>
      </c>
      <c r="O11">
        <v>14140</v>
      </c>
      <c r="P11">
        <v>35</v>
      </c>
      <c r="Q11">
        <v>2</v>
      </c>
      <c r="R11">
        <v>2.4E-2</v>
      </c>
      <c r="S11">
        <v>0.23200000000000001</v>
      </c>
      <c r="T11">
        <v>5.6000000000000001E-2</v>
      </c>
      <c r="U11">
        <v>0.08</v>
      </c>
      <c r="V11">
        <v>7.1999999999999995E-2</v>
      </c>
      <c r="W11" t="s">
        <v>26</v>
      </c>
      <c r="X11">
        <v>7293.12</v>
      </c>
      <c r="Z11">
        <f t="shared" si="0"/>
        <v>0.20800000000000002</v>
      </c>
      <c r="AA11">
        <f>Z11/noJS!Z11</f>
        <v>1.0833333333333335</v>
      </c>
    </row>
    <row r="12" spans="1:27">
      <c r="A12" t="s">
        <v>38</v>
      </c>
      <c r="B12">
        <v>20099</v>
      </c>
      <c r="C12">
        <v>32140</v>
      </c>
      <c r="D12" t="s">
        <v>26</v>
      </c>
      <c r="E12">
        <v>3</v>
      </c>
      <c r="F12">
        <v>1789</v>
      </c>
      <c r="G12">
        <v>3032</v>
      </c>
      <c r="H12">
        <v>14</v>
      </c>
      <c r="I12">
        <v>6750</v>
      </c>
      <c r="J12">
        <v>54638</v>
      </c>
      <c r="K12">
        <v>338352</v>
      </c>
      <c r="L12">
        <v>299769</v>
      </c>
      <c r="M12">
        <v>11.4032</v>
      </c>
      <c r="N12">
        <v>30058</v>
      </c>
      <c r="O12">
        <v>29314</v>
      </c>
      <c r="P12">
        <v>37</v>
      </c>
      <c r="Q12">
        <v>2</v>
      </c>
      <c r="R12">
        <v>6.8000000000000005E-2</v>
      </c>
      <c r="S12">
        <v>0.5</v>
      </c>
      <c r="T12">
        <v>0.13200000000000001</v>
      </c>
      <c r="U12">
        <v>0.16800000000000001</v>
      </c>
      <c r="V12">
        <v>0.152</v>
      </c>
      <c r="W12" t="s">
        <v>26</v>
      </c>
      <c r="X12">
        <v>16389</v>
      </c>
      <c r="Z12">
        <f t="shared" si="0"/>
        <v>0.45200000000000007</v>
      </c>
      <c r="AA12">
        <f>Z12/noJS!Z12</f>
        <v>1.1300000000000001</v>
      </c>
    </row>
    <row r="13" spans="1:27">
      <c r="AA13">
        <f>AVERAGE(AA2:AA12)</f>
        <v>1.1348512632644561</v>
      </c>
    </row>
  </sheetData>
  <sheetCalcPr fullCalcOnLoad="1"/>
  <phoneticPr fontId="1" type="noConversion"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Roman,Regular"&amp;12Página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>
      <selection activeCell="I25" sqref="I25"/>
    </sheetView>
  </sheetViews>
  <sheetFormatPr baseColWidth="10" defaultRowHeight="12"/>
  <sheetData/>
  <sheetCalcPr fullCalcOnLoad="1"/>
  <phoneticPr fontId="1" type="noConversion"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Roman,Regular"&amp;12Página &amp;P</oddFoot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noJS</vt:lpstr>
      <vt:lpstr>16noJS</vt:lpstr>
      <vt:lpstr>JS</vt:lpstr>
      <vt:lpstr>16JS</vt:lpstr>
      <vt:lpstr>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</dc:creator>
  <cp:lastModifiedBy>Fernando Pereira</cp:lastModifiedBy>
  <cp:revision>0</cp:revision>
  <dcterms:created xsi:type="dcterms:W3CDTF">2012-05-14T19:32:05Z</dcterms:created>
  <dcterms:modified xsi:type="dcterms:W3CDTF">2012-05-15T23:43:54Z</dcterms:modified>
</cp:coreProperties>
</file>