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 sheetId="1" r:id="rId4"/>
    <sheet name="2" sheetId="2" r:id="rId5"/>
    <sheet name="no" sheetId="3" r:id="rId6"/>
    <sheet name="的" sheetId="4" r:id="rId7"/>
  </sheets>
</workbook>
</file>

<file path=xl/sharedStrings.xml><?xml version="1.0" encoding="utf-8"?>
<sst xmlns="http://schemas.openxmlformats.org/spreadsheetml/2006/main" uniqueCount="1153">
  <si>
    <r>
      <rPr>
        <b val="1"/>
        <sz val="28"/>
        <color indexed="8"/>
        <rFont val="华文行楷"/>
      </rPr>
      <t>红警三数据大全</t>
    </r>
    <r>
      <rPr>
        <sz val="28"/>
        <color indexed="8"/>
        <rFont val="黑体"/>
      </rPr>
      <t xml:space="preserve"> </t>
    </r>
    <r>
      <rPr>
        <sz val="20"/>
        <color indexed="8"/>
        <rFont val="华文行楷"/>
      </rPr>
      <t>作者</t>
    </r>
    <r>
      <rPr>
        <sz val="20"/>
        <color indexed="8"/>
        <rFont val="黑体"/>
      </rPr>
      <t>：</t>
    </r>
    <r>
      <rPr>
        <sz val="20"/>
        <color indexed="8"/>
        <rFont val="Arial"/>
      </rPr>
      <t>underlu1.09</t>
    </r>
  </si>
  <si>
    <t>建筑物(伤害修正见右)</t>
  </si>
  <si>
    <t>建筑物伤害修正</t>
  </si>
  <si>
    <t>名称</t>
  </si>
  <si>
    <t>技能</t>
  </si>
  <si>
    <t>是否两栖</t>
  </si>
  <si>
    <t>造价</t>
  </si>
  <si>
    <t>生产时间</t>
  </si>
  <si>
    <t>电力消耗</t>
  </si>
  <si>
    <t>生产前提</t>
  </si>
  <si>
    <t>HP</t>
  </si>
  <si>
    <t>体积</t>
  </si>
  <si>
    <t>伤害类型</t>
  </si>
  <si>
    <t>普通建筑</t>
  </si>
  <si>
    <t>围墙</t>
  </si>
  <si>
    <t>油井</t>
  </si>
  <si>
    <t>其它</t>
  </si>
  <si>
    <t>苏联建造场</t>
  </si>
  <si>
    <t>变形</t>
  </si>
  <si>
    <t>√</t>
  </si>
  <si>
    <t>由基地车变形而来</t>
  </si>
  <si>
    <t>巨</t>
  </si>
  <si>
    <t>枪弹类</t>
  </si>
  <si>
    <t>盟军建造场</t>
  </si>
  <si>
    <t>变形、升级高级许可、升级顶级许可</t>
  </si>
  <si>
    <t>机炮类</t>
  </si>
  <si>
    <t>旭日建造场</t>
  </si>
  <si>
    <t>狙击类</t>
  </si>
  <si>
    <t>苏联发电站</t>
  </si>
  <si>
    <t>800元</t>
  </si>
  <si>
    <t>10秒</t>
  </si>
  <si>
    <t>建造场</t>
  </si>
  <si>
    <t>中</t>
  </si>
  <si>
    <t>肉搏类</t>
  </si>
  <si>
    <t>盟军发电厂</t>
  </si>
  <si>
    <t>火箭类</t>
  </si>
  <si>
    <t>旭日发电机</t>
  </si>
  <si>
    <t>购买4秒/展开10秒</t>
  </si>
  <si>
    <t>破片类</t>
  </si>
  <si>
    <t>苏联兵营</t>
  </si>
  <si>
    <t>×</t>
  </si>
  <si>
    <t>500元</t>
  </si>
  <si>
    <t>穿甲类</t>
  </si>
  <si>
    <t>盟军新兵训练营</t>
  </si>
  <si>
    <t>光棱类</t>
  </si>
  <si>
    <t>旭日道场</t>
  </si>
  <si>
    <t>道场科技升级、道场科技突破</t>
  </si>
  <si>
    <t>购买4秒/展开8秒</t>
  </si>
  <si>
    <t>1000、1250、1563</t>
  </si>
  <si>
    <t>电击类</t>
  </si>
  <si>
    <t>苏联矿石精炼厂</t>
  </si>
  <si>
    <t>购买矿车</t>
  </si>
  <si>
    <t>2000元</t>
  </si>
  <si>
    <t>20秒</t>
  </si>
  <si>
    <t>发电站</t>
  </si>
  <si>
    <t>大</t>
  </si>
  <si>
    <t>高爆类</t>
  </si>
  <si>
    <t>125/150/200</t>
  </si>
  <si>
    <t>盟军矿石精炼厂</t>
  </si>
  <si>
    <t>发电厂</t>
  </si>
  <si>
    <t>鱼雷类</t>
  </si>
  <si>
    <t>旭日矿石精炼厂</t>
  </si>
  <si>
    <t>2500元</t>
  </si>
  <si>
    <t>购买4秒/展开20秒</t>
  </si>
  <si>
    <t>发电机</t>
  </si>
  <si>
    <t>辐射毒素类</t>
  </si>
  <si>
    <t>苏联军工厂</t>
  </si>
  <si>
    <t>矿厂</t>
  </si>
  <si>
    <t>盟军装甲车辆厂</t>
  </si>
  <si>
    <t>旭日机械工房</t>
  </si>
  <si>
    <t>机械工房科技升级、机械工房科技突破</t>
  </si>
  <si>
    <t>购买4秒/展开16秒</t>
  </si>
  <si>
    <t>2500、3125、3907</t>
  </si>
  <si>
    <t>苏联机场</t>
  </si>
  <si>
    <t>1000元</t>
  </si>
  <si>
    <t>30秒</t>
  </si>
  <si>
    <t>超级发电站</t>
  </si>
  <si>
    <t>盟军空军基地</t>
  </si>
  <si>
    <t>15秒</t>
  </si>
  <si>
    <t>苏联造船厂</t>
  </si>
  <si>
    <t>盟军海港</t>
  </si>
  <si>
    <t>旭日帝国船坞</t>
  </si>
  <si>
    <t>船坞科技升级、船坞科技突破</t>
  </si>
  <si>
    <t>购买4秒/展开18秒</t>
  </si>
  <si>
    <t>苏联作战实验室</t>
  </si>
  <si>
    <t>3000元</t>
  </si>
  <si>
    <t>60秒</t>
  </si>
  <si>
    <t>盟军防卫局</t>
  </si>
  <si>
    <t>1500元</t>
  </si>
  <si>
    <t>空军基地、矿厂</t>
  </si>
  <si>
    <t>旭日纳米主机</t>
  </si>
  <si>
    <t>购买4秒/展开30秒</t>
  </si>
  <si>
    <t>苏联超级发电站</t>
  </si>
  <si>
    <t>苏联研磨起重机</t>
  </si>
  <si>
    <t>小</t>
  </si>
  <si>
    <t>苏联前哨站</t>
  </si>
  <si>
    <t>1200元</t>
  </si>
  <si>
    <t>(变形的时间)5秒</t>
  </si>
  <si>
    <t>由旅伴车变形而来</t>
  </si>
  <si>
    <t>盟军中继指挥站</t>
  </si>
  <si>
    <t>升级高级许可、升级顶级许可</t>
  </si>
  <si>
    <t>(变形的时间)20秒</t>
  </si>
  <si>
    <t>由勘探者变形而来</t>
  </si>
  <si>
    <t>铁幕装置</t>
  </si>
  <si>
    <t>真空聚爆器</t>
  </si>
  <si>
    <t>5000元</t>
  </si>
  <si>
    <t>作战实验室</t>
  </si>
  <si>
    <t>超时空传送仪</t>
  </si>
  <si>
    <t>空军基地</t>
  </si>
  <si>
    <t>质子对撞机</t>
  </si>
  <si>
    <t>防卫局</t>
  </si>
  <si>
    <t>纳米蜂箱</t>
  </si>
  <si>
    <t>购买4秒/展开26秒</t>
  </si>
  <si>
    <t>纳米科技主机</t>
  </si>
  <si>
    <t>超能力屠夫</t>
  </si>
  <si>
    <r>
      <rPr>
        <sz val="12"/>
        <color indexed="8"/>
        <rFont val="宋体"/>
      </rPr>
      <t>注释：一、体积用于计算经验值产出：小=500、中=1500、大=4500、巨=10000</t>
    </r>
  </si>
  <si>
    <t>三、起义中的盟军防卫局是2000元、30秒，因为负责四种新单位的解锁</t>
  </si>
  <si>
    <t>四、超级发电站的爆炸伤害1500、伤害类型高爆、半径250、面杀伤衰减目标值300</t>
  </si>
  <si>
    <t>五、修理无人机的效率为每1.33秒一下，每下26.66，换言之以每秒20HP的速度修复机械单位</t>
  </si>
  <si>
    <t>六、关于单位的等级：总共可以升为老兵级、精锐级、英雄级3次，每累计干掉自身造价3倍的单位升一级，建筑根据体型独立换算；高级单位产出更多的经验，设老兵、精锐、英雄为2、3、4级的话，他们产出的经验也会乘以这个倍数</t>
  </si>
  <si>
    <t>七、升级单位奖励：老兵级：杀伤+25%；精锐级：HP+25%；英雄级：射程、自身视野、开图范围+25%，射速+20%，免疫吠叫与收买，步兵压制难度变成3倍，还有自动回血功能(步兵每秒2点、其它每秒6点)</t>
  </si>
  <si>
    <t>防御建筑</t>
  </si>
  <si>
    <t xml:space="preserve">      </t>
  </si>
  <si>
    <t>射程/开图半径</t>
  </si>
  <si>
    <t>杀伤类型</t>
  </si>
  <si>
    <t>单发伤害</t>
  </si>
  <si>
    <t>面杀伤半径</t>
  </si>
  <si>
    <t>面杀伤衰减</t>
  </si>
  <si>
    <t>步兵压制(值、半径、持续时间)</t>
  </si>
  <si>
    <t>平均开火间隔(ROF)</t>
  </si>
  <si>
    <t>每秒伤害输出(DPS)</t>
  </si>
  <si>
    <t>苏联城墙</t>
  </si>
  <si>
    <t>按段计费，每段10元</t>
  </si>
  <si>
    <t>5秒</t>
  </si>
  <si>
    <t>盟军城墙</t>
  </si>
  <si>
    <t>旭日城墙</t>
  </si>
  <si>
    <t>8秒</t>
  </si>
  <si>
    <t>战斗碉堡</t>
  </si>
  <si>
    <t>战斗工程师</t>
  </si>
  <si>
    <t>哨戒机枪</t>
  </si>
  <si>
    <t>300/500</t>
  </si>
  <si>
    <t>机炮</t>
  </si>
  <si>
    <t>40*5连发(对步兵减半)</t>
  </si>
  <si>
    <t>暂缺</t>
  </si>
  <si>
    <t>1.6秒</t>
  </si>
  <si>
    <t>125(对步兵减半)</t>
  </si>
  <si>
    <t>多功能步兵炮塔</t>
  </si>
  <si>
    <t>放出驻兵</t>
  </si>
  <si>
    <t>火箭</t>
  </si>
  <si>
    <t>50*2连发(对坦克为25，对步兵为125)</t>
  </si>
  <si>
    <t>不衰减</t>
  </si>
  <si>
    <t>10、20、1秒/25、10、5秒</t>
  </si>
  <si>
    <t>1.05秒</t>
  </si>
  <si>
    <t>VX防御炮塔</t>
  </si>
  <si>
    <t>对空/对地,切换2秒</t>
  </si>
  <si>
    <t>机炮对地/火箭对空</t>
  </si>
  <si>
    <t>对地15*8连发(对步兵为7.5)/对空20</t>
  </si>
  <si>
    <t>对地1.205秒/对空0.2秒</t>
  </si>
  <si>
    <t>防空炮</t>
  </si>
  <si>
    <t>破片</t>
  </si>
  <si>
    <t>25*5连发</t>
  </si>
  <si>
    <t>约1.25秒</t>
  </si>
  <si>
    <t>特斯拉线圈</t>
  </si>
  <si>
    <t>350/500</t>
  </si>
  <si>
    <t>电击</t>
  </si>
  <si>
    <t>450(充电情况下为900)</t>
  </si>
  <si>
    <t>约3.1秒/充电时2.5秒</t>
  </si>
  <si>
    <t>光谱塔</t>
  </si>
  <si>
    <t>发电厂、防卫局</t>
  </si>
  <si>
    <t>光棱</t>
  </si>
  <si>
    <t>300(邻近每座光谱塔增加150，上限600）</t>
  </si>
  <si>
    <t>10、20、3秒</t>
  </si>
  <si>
    <t>约3秒</t>
  </si>
  <si>
    <t>约100</t>
  </si>
  <si>
    <t>波动炮塔</t>
  </si>
  <si>
    <t>提前开火</t>
  </si>
  <si>
    <t>1400元</t>
  </si>
  <si>
    <t>购买5秒/展开40秒</t>
  </si>
  <si>
    <t>发电机、纳米主机</t>
  </si>
  <si>
    <t>高爆</t>
  </si>
  <si>
    <t>满功率350（第一炮为满功率）</t>
  </si>
  <si>
    <t>宽度5的线形杀伤</t>
  </si>
  <si>
    <t>3.2秒</t>
  </si>
  <si>
    <t>约110</t>
  </si>
  <si>
    <r>
      <rPr>
        <sz val="12"/>
        <color indexed="8"/>
        <rFont val="宋体"/>
      </rPr>
      <t>注释：一、关于步兵压制：当步兵所承受的“值”累积到50之后，步兵就会被压制卧倒，增加伤害但减少移动速度和射速，直至持续时间过去</t>
    </r>
  </si>
  <si>
    <t>二、关于面杀伤衰减：指在面杀伤范围最外层单位所受伤害</t>
  </si>
  <si>
    <t>三、只有高级防御塔能直接攻击水下的目标，这使它们在海上基地的防御中作用非常巨大，它们的攻击也能越过建筑</t>
  </si>
  <si>
    <t>四、各类弹头一览：枪弹类、机炮类、狙击类、肉搏类、火箭类、破片类、穿甲类、光棱类、电击类、高爆类、鱼雷类、辐射毒素类</t>
  </si>
  <si>
    <t>五、多功能导弹塔受坦克炮伤害修正136%</t>
  </si>
  <si>
    <t>六、光棱类、电击类和铁锤的吸血魔法不能砸烂冰冻物体</t>
  </si>
  <si>
    <t>多功能进驻</t>
  </si>
  <si>
    <t>射程(IFV)</t>
  </si>
  <si>
    <t>狗/熊</t>
  </si>
  <si>
    <t>不能进塔，持续5秒</t>
  </si>
  <si>
    <t>震晕</t>
  </si>
  <si>
    <t>无衰减</t>
  </si>
  <si>
    <t>2秒</t>
  </si>
  <si>
    <t xml:space="preserve"> </t>
  </si>
  <si>
    <t>动员兵</t>
  </si>
  <si>
    <t>5*3连发</t>
  </si>
  <si>
    <t>枪弹</t>
  </si>
  <si>
    <t>1.35秒</t>
  </si>
  <si>
    <t>镇暴队</t>
  </si>
  <si>
    <t>约0.526秒/1.05秒</t>
  </si>
  <si>
    <t>47.53/23.8</t>
  </si>
  <si>
    <t>帝国武士</t>
  </si>
  <si>
    <t>8*5连发</t>
  </si>
  <si>
    <t>1.25秒</t>
  </si>
  <si>
    <t>防空步兵</t>
  </si>
  <si>
    <t>0.2秒</t>
  </si>
  <si>
    <t>标枪导弹手</t>
  </si>
  <si>
    <t>30*8连发(对矿车、坦克减半)</t>
  </si>
  <si>
    <t>5.4秒</t>
  </si>
  <si>
    <t>坦克杀手</t>
  </si>
  <si>
    <t>100(炮塔)/60(IFV)</t>
  </si>
  <si>
    <t>1.11(炮塔)/0.8(IFV)</t>
  </si>
  <si>
    <t>90/75</t>
  </si>
  <si>
    <t>工程师</t>
  </si>
  <si>
    <t>修理</t>
  </si>
  <si>
    <t>0.1秒</t>
  </si>
  <si>
    <t>间谍</t>
  </si>
  <si>
    <t>狙击</t>
  </si>
  <si>
    <t>2.2秒</t>
  </si>
  <si>
    <t>忍者</t>
  </si>
  <si>
    <t>同普通状态</t>
  </si>
  <si>
    <t>特斯拉装甲兵</t>
  </si>
  <si>
    <t>娜塔莎</t>
  </si>
  <si>
    <t>300+200</t>
  </si>
  <si>
    <t>谭雅</t>
  </si>
  <si>
    <t>百合子</t>
  </si>
  <si>
    <t>念力</t>
  </si>
  <si>
    <t>少女弓箭手</t>
  </si>
  <si>
    <t>生化步兵</t>
  </si>
  <si>
    <t>毒素</t>
  </si>
  <si>
    <t>冷冻军团兵</t>
  </si>
  <si>
    <t>冷冻</t>
  </si>
  <si>
    <t>注释：一、车和炮塔最大的区别是在射程，进塔除修理外射程均为300</t>
  </si>
  <si>
    <t>二、修理塔的DPS实际只有将近40/英雄级修理IFV最终效果(算上累积加成理论值40*125%*120%=60)实际高达90</t>
  </si>
  <si>
    <t>步兵</t>
  </si>
  <si>
    <t>速度(像素/秒)</t>
  </si>
  <si>
    <t>碾压等级/被碾压等级</t>
  </si>
  <si>
    <t>自身视野/开图半径</t>
  </si>
  <si>
    <t>射程</t>
  </si>
  <si>
    <t>战熊</t>
  </si>
  <si>
    <t>怒嚎(震晕周围敌军10秒，冷却60秒)</t>
  </si>
  <si>
    <t>225元</t>
  </si>
  <si>
    <t>兵营</t>
  </si>
  <si>
    <t>0/10</t>
  </si>
  <si>
    <t>200/750</t>
  </si>
  <si>
    <t>肉搏</t>
  </si>
  <si>
    <t>20/震慑100</t>
  </si>
  <si>
    <t>军犬</t>
  </si>
  <si>
    <t>狂吠(震晕周围敌军10秒，冷却60秒)</t>
  </si>
  <si>
    <t>200元</t>
  </si>
  <si>
    <t>新兵训练营</t>
  </si>
  <si>
    <t>100/水中75</t>
  </si>
  <si>
    <t>30/震慑100</t>
  </si>
  <si>
    <t>自爆无人机</t>
  </si>
  <si>
    <t>自爆(延时3秒)/附身，速度减半</t>
  </si>
  <si>
    <t>300元</t>
  </si>
  <si>
    <t>道场</t>
  </si>
  <si>
    <t>150/750</t>
  </si>
  <si>
    <t>200(矿车150，纳米核心80)</t>
  </si>
  <si>
    <t>一次性</t>
  </si>
  <si>
    <t>燃烧瓶/突击步枪切换</t>
  </si>
  <si>
    <t>100元</t>
  </si>
  <si>
    <t>4秒</t>
  </si>
  <si>
    <t>200/500</t>
  </si>
  <si>
    <t>枪弹/高爆</t>
  </si>
  <si>
    <t>5*3连发/燃烧瓶15(清驻兵50)</t>
  </si>
  <si>
    <t>15(燃烧瓶)</t>
  </si>
  <si>
    <t>1.5秒/1.85秒</t>
  </si>
  <si>
    <t>10/8.1</t>
  </si>
  <si>
    <t>150/180</t>
  </si>
  <si>
    <t>防暴盾牌/霰弹枪切换</t>
  </si>
  <si>
    <t>50/撑盾25</t>
  </si>
  <si>
    <t>1.5秒</t>
  </si>
  <si>
    <t>100/盾20</t>
  </si>
  <si>
    <t>150/盾20</t>
  </si>
  <si>
    <t>100/盾5</t>
  </si>
  <si>
    <t>100/盾0</t>
  </si>
  <si>
    <t>20/盾5</t>
  </si>
  <si>
    <t>10/盾5</t>
  </si>
  <si>
    <t>1000/盾20</t>
  </si>
  <si>
    <t>100/盾5000</t>
  </si>
  <si>
    <t>万岁冲锋(免疫狗、熊的震晕效果，冷却30秒)</t>
  </si>
  <si>
    <t>150元</t>
  </si>
  <si>
    <t>50/冲锋75</t>
  </si>
  <si>
    <t>枪弹/肉搏</t>
  </si>
  <si>
    <t>8*5连发/冲锋300</t>
  </si>
  <si>
    <t>3秒/1.1秒</t>
  </si>
  <si>
    <t>150/冲锋20</t>
  </si>
  <si>
    <t>密集箭(冷却10秒)</t>
  </si>
  <si>
    <t>60/30</t>
  </si>
  <si>
    <t>50(箭雨)</t>
  </si>
  <si>
    <t>约3.8秒</t>
  </si>
  <si>
    <t>约15.8</t>
  </si>
  <si>
    <t>200/箭雨125-300</t>
  </si>
  <si>
    <t>磁性地雷/防空炮切换(步兵无效，被压会爆炸)</t>
  </si>
  <si>
    <t>破片/穿甲</t>
  </si>
  <si>
    <t>25/200(对建筑为150)</t>
  </si>
  <si>
    <t>20/10(磁性地雷)</t>
  </si>
  <si>
    <t>2、20、5秒</t>
  </si>
  <si>
    <t>1.11秒/2秒</t>
  </si>
  <si>
    <t>22.7/100</t>
  </si>
  <si>
    <t>175、对空300/磁性地雷20</t>
  </si>
  <si>
    <t>激光制导/普通模式切换</t>
  </si>
  <si>
    <t>400元</t>
  </si>
  <si>
    <t>175/500</t>
  </si>
  <si>
    <t>25/激光制导模式40</t>
  </si>
  <si>
    <t>10、20、5秒/2、20、3秒(制导模式)</t>
  </si>
  <si>
    <t>0.625/0.2667秒(3.5秒锁定)</t>
  </si>
  <si>
    <t>40/150</t>
  </si>
  <si>
    <t>175、对空300/激光制导50-250</t>
  </si>
  <si>
    <t>土遁(冷却0.5秒)</t>
  </si>
  <si>
    <t>0/10(钻地30)</t>
  </si>
  <si>
    <t>1.51秒</t>
  </si>
  <si>
    <t>150/挖坑25</t>
  </si>
  <si>
    <t>150/挖坑50</t>
  </si>
  <si>
    <t>100/挖坑5</t>
  </si>
  <si>
    <t>100/挖坑0</t>
  </si>
  <si>
    <t>10/挖坑5</t>
  </si>
  <si>
    <t>20/挖坑5</t>
  </si>
  <si>
    <t>1000/挖坑5</t>
  </si>
  <si>
    <t>搭建战斗碉堡(500元，10秒，冷却120秒)</t>
  </si>
  <si>
    <t>100/100</t>
  </si>
  <si>
    <t>3秒</t>
  </si>
  <si>
    <t>医疗工程师</t>
  </si>
  <si>
    <t>急救帐篷(周围步兵每秒补血10%)</t>
  </si>
  <si>
    <t>帝国工程师</t>
  </si>
  <si>
    <t>疾跑(10秒内提速50％，休息5秒，冷却60秒)</t>
  </si>
  <si>
    <t>40/跑步60</t>
  </si>
  <si>
    <t>收买(1000元，撕破伪装3.6秒)</t>
  </si>
  <si>
    <t>高级许可</t>
  </si>
  <si>
    <t>收买65</t>
  </si>
  <si>
    <t>迷烟弹(持续10秒，冷却120秒)</t>
  </si>
  <si>
    <t>道场科技升级</t>
  </si>
  <si>
    <t>狙击/肉搏</t>
  </si>
  <si>
    <t>250(飞镖)/500(刀)</t>
  </si>
  <si>
    <t>1.1秒/1秒</t>
  </si>
  <si>
    <t>227/500</t>
  </si>
  <si>
    <t>35-150(手里剑)/25(刀)</t>
  </si>
  <si>
    <t>磁暴步兵</t>
  </si>
  <si>
    <t>电磁干扰/特斯拉炮切换(瘫痪周围装甲，冷却1秒)</t>
  </si>
  <si>
    <t>750元</t>
  </si>
  <si>
    <t>0/20</t>
  </si>
  <si>
    <t>50(电磁干扰)</t>
  </si>
  <si>
    <t>2.5秒左右</t>
  </si>
  <si>
    <t>溅射炮/死亡喷沫切换(持续10秒，冷却2秒)</t>
  </si>
  <si>
    <t>辐射毒素</t>
  </si>
  <si>
    <t>30(溅射炮)/毒素持续伤害</t>
  </si>
  <si>
    <t>喷射飞踢</t>
  </si>
  <si>
    <t>高级许可、防卫局</t>
  </si>
  <si>
    <t>持续</t>
  </si>
  <si>
    <t>75(升级后100)</t>
  </si>
  <si>
    <t>火箭天使</t>
  </si>
  <si>
    <t>束缚鞭/火箭弹切换(对飞机和建筑无效)</t>
  </si>
  <si>
    <t>900元</t>
  </si>
  <si>
    <t>道场科技突破</t>
  </si>
  <si>
    <t>20*12连发</t>
  </si>
  <si>
    <t>2、20、3秒</t>
  </si>
  <si>
    <t>3.42秒左右</t>
  </si>
  <si>
    <t>约70</t>
  </si>
  <si>
    <t>150/束缚鞭250</t>
  </si>
  <si>
    <t>狙杀驾驶员(冷却60秒)</t>
  </si>
  <si>
    <t>0/50</t>
  </si>
  <si>
    <t>300/400</t>
  </si>
  <si>
    <t>50、30、5秒(召唤轰炸)</t>
  </si>
  <si>
    <t>2秒/呼叫轰炸6.5秒</t>
  </si>
  <si>
    <t>300/狙杀500</t>
  </si>
  <si>
    <t>时间腰带(回到5秒前，冷却30秒)</t>
  </si>
  <si>
    <t>顶级许可</t>
  </si>
  <si>
    <t>0.1秒/时间腰带30秒</t>
  </si>
  <si>
    <t>念力爆发(冷却30秒)</t>
  </si>
  <si>
    <t>150/400</t>
  </si>
  <si>
    <t>念力/狙击(技能)</t>
  </si>
  <si>
    <t>比例扣血(空军秒杀)/500(念力爆发)</t>
  </si>
  <si>
    <t>250(念力爆发)</t>
  </si>
  <si>
    <t>20、10、5秒</t>
  </si>
  <si>
    <t>持续(空军4.2秒)</t>
  </si>
  <si>
    <t>总血量40％</t>
  </si>
  <si>
    <r>
      <rPr>
        <sz val="12"/>
        <color indexed="8"/>
        <rFont val="宋体"/>
      </rPr>
      <t>注释：一、间谍不能收买单位：动物、机器人、无人机、间谍、忍者、特种兵、英雄级单位、矿车、基地车、分基地车、纳米核心</t>
    </r>
  </si>
  <si>
    <t>二、生化步兵的溅射炮可以催化死亡喷沫，使其造成双倍伤害，并使单位速度减半</t>
  </si>
  <si>
    <t>三、镇暴队的霰弹枪并不是真的拥有爆炸范围，准确说是线形杀伤，对近身敌人造成40伤害，对最大射程处伤害衰减至25</t>
  </si>
  <si>
    <t>四、镇暴队举盾时能抵挡来自前方的攻击，但背装甲要比平时多承受5倍伤害。他们在遭受攻击的时候一般会尽量转到正面用盾牌来挡。受激流攻击要多受25%的伤害，务求和多数步兵一样两枪扫死……</t>
  </si>
  <si>
    <t>五、间谍渗透效果：电厂：停电20秒；矿厂：2000元钱，间隔30秒；建造场：敌人雷达关闭1分钟，并永久获得建造场视野；生产建筑：瘫痪同类生产建筑30秒；科技中心：敌方所有高级机械单位瘫痪30秒(空军直接坠毁)；超级武器：倒计时重置</t>
  </si>
  <si>
    <t>六、医疗帐篷状态只受20%伤害，不受狗吠、熊吼、收买技能影响</t>
  </si>
  <si>
    <t>七、步兵蹲在建筑物墙角的时候，少受25%伤害；而在进驻建筑时，射程变为200%、视野变为250%</t>
  </si>
  <si>
    <t>陆军</t>
  </si>
  <si>
    <t>苏联基地车</t>
  </si>
  <si>
    <t>军工厂或造船厂</t>
  </si>
  <si>
    <t>30/31</t>
  </si>
  <si>
    <t>盟军基地车</t>
  </si>
  <si>
    <t>装甲车辆厂或海港</t>
  </si>
  <si>
    <t>旭日基地车</t>
  </si>
  <si>
    <t>机械工房或帝国船坞</t>
  </si>
  <si>
    <t>100/500</t>
  </si>
  <si>
    <t>纳米核心</t>
  </si>
  <si>
    <t>展开</t>
  </si>
  <si>
    <t>造价各异</t>
  </si>
  <si>
    <t>一般4秒</t>
  </si>
  <si>
    <t>400（VX塔核是200）</t>
  </si>
  <si>
    <t>65（VX塔核是60）</t>
  </si>
  <si>
    <t>20/20</t>
  </si>
  <si>
    <t>100/200</t>
  </si>
  <si>
    <t>旭日矿车</t>
  </si>
  <si>
    <t>转换机枪/货舱</t>
  </si>
  <si>
    <t>0.13秒</t>
  </si>
  <si>
    <t>苏联矿车</t>
  </si>
  <si>
    <t>反应装甲打开/关闭(4倍装甲，速度减半，冷却2秒)</t>
  </si>
  <si>
    <t>盟军勘探者</t>
  </si>
  <si>
    <t>旅伴</t>
  </si>
  <si>
    <t>200/250</t>
  </si>
  <si>
    <t>奇袭运兵车</t>
  </si>
  <si>
    <t>卸载(同时失去伪装)</t>
  </si>
  <si>
    <t>机械工房</t>
  </si>
  <si>
    <t>被毁时自爆</t>
  </si>
  <si>
    <t>恐怖机器人</t>
  </si>
  <si>
    <t>电子停滞射线/拆卸爪切换</t>
  </si>
  <si>
    <t>600元</t>
  </si>
  <si>
    <t>军工厂</t>
  </si>
  <si>
    <t>150/水中125</t>
  </si>
  <si>
    <t>0/30</t>
  </si>
  <si>
    <t>狙击/高爆</t>
  </si>
  <si>
    <t>20000/50(纳米核心30)</t>
  </si>
  <si>
    <t>2秒(钻进去)</t>
  </si>
  <si>
    <t>25/停滞光束300</t>
  </si>
  <si>
    <t>迫击炮摩托</t>
  </si>
  <si>
    <t>迫击炮/燃烧瓶切换</t>
  </si>
  <si>
    <t>兵营、军工厂</t>
  </si>
  <si>
    <t>24/100</t>
  </si>
  <si>
    <t>约54瓶每分/迫击炮4秒</t>
  </si>
  <si>
    <t>21.6/25</t>
  </si>
  <si>
    <t>200/150-350</t>
  </si>
  <si>
    <t>收割机甲</t>
  </si>
  <si>
    <t>原始跳跃(变成炮塔，砸烂落地处车辆，HP加50%)</t>
  </si>
  <si>
    <t>250/500</t>
  </si>
  <si>
    <t>高爆/火箭</t>
  </si>
  <si>
    <t>15*3连发*3(榴弹)/7*10(火箭)</t>
  </si>
  <si>
    <t>3秒/火箭9.25秒</t>
  </si>
  <si>
    <t>15×3门/7.5、37.5(对空)</t>
  </si>
  <si>
    <t>50-250</t>
  </si>
  <si>
    <t>镰刀机甲</t>
  </si>
  <si>
    <t>跳蚤跳(冷却10秒)</t>
  </si>
  <si>
    <t>5*5连发*3/跳蚤跳80</t>
  </si>
  <si>
    <t>跳蚤跳50</t>
  </si>
  <si>
    <t>跳蚤跳40</t>
  </si>
  <si>
    <t>12.5×3门</t>
  </si>
  <si>
    <t>150/15-300</t>
  </si>
  <si>
    <t>激流气垫船</t>
  </si>
  <si>
    <t>卸载</t>
  </si>
  <si>
    <t>1/20</t>
  </si>
  <si>
    <t>机炮/鱼雷(仅限对海)</t>
  </si>
  <si>
    <t>8*5连发/40*2枚</t>
  </si>
  <si>
    <t>鱼雷15</t>
  </si>
  <si>
    <t>2秒/2.5秒</t>
  </si>
  <si>
    <t>20/32</t>
  </si>
  <si>
    <t>天狗机甲</t>
  </si>
  <si>
    <t>变形为喷气机(冷却15秒)</t>
  </si>
  <si>
    <t>100/水上80</t>
  </si>
  <si>
    <t>4*8连发</t>
  </si>
  <si>
    <t>1.205秒</t>
  </si>
  <si>
    <t>多功能步兵车</t>
  </si>
  <si>
    <t>装甲车辆厂</t>
  </si>
  <si>
    <t>200(对空300)/500</t>
  </si>
  <si>
    <t>10*3/对空25*6连发</t>
  </si>
  <si>
    <t>5/10(对空)</t>
  </si>
  <si>
    <t>0/0</t>
  </si>
  <si>
    <t>10、20、1秒</t>
  </si>
  <si>
    <t>对地1.3秒/对空2.14秒</t>
  </si>
  <si>
    <t>22.5/70</t>
  </si>
  <si>
    <t>150/对空300</t>
  </si>
  <si>
    <t>牛蛙运兵车</t>
  </si>
  <si>
    <t>人间大炮(冷却10秒)</t>
  </si>
  <si>
    <t>300/人间大炮1000</t>
  </si>
  <si>
    <t>VX机甲</t>
  </si>
  <si>
    <t>变形为武装直升机(冷却15秒)</t>
  </si>
  <si>
    <t>机械工房科技升级</t>
  </si>
  <si>
    <t>25*3连发</t>
  </si>
  <si>
    <t>1.1秒</t>
  </si>
  <si>
    <t>海啸坦克</t>
  </si>
  <si>
    <t>纳米偏导罩(10秒增加25%速度、防御加倍,冷却30秒)</t>
  </si>
  <si>
    <t>75/开罩93.75</t>
  </si>
  <si>
    <t>穿甲</t>
  </si>
  <si>
    <t>约0.53秒</t>
  </si>
  <si>
    <t>铁锤坦克</t>
  </si>
  <si>
    <t>榨取光束/主炮切换</t>
  </si>
  <si>
    <t>穿甲/魔法……</t>
  </si>
  <si>
    <t>35/榨取每秒20</t>
  </si>
  <si>
    <t>57炮每分</t>
  </si>
  <si>
    <t>33.33/20</t>
  </si>
  <si>
    <t>150/榨取300</t>
  </si>
  <si>
    <t>守护者坦克</t>
  </si>
  <si>
    <t>目标指示器/主炮切换(增加目标50%伤害，冷却2秒)</t>
  </si>
  <si>
    <t>950元</t>
  </si>
  <si>
    <t>150/指示激光300</t>
  </si>
  <si>
    <t>幻影坦克</t>
  </si>
  <si>
    <t>裂缝发生器/幻影模式切换(冷却2秒)</t>
  </si>
  <si>
    <t>1600元</t>
  </si>
  <si>
    <t>200/反射25(星级250/40/20)</t>
  </si>
  <si>
    <t>1.66秒</t>
  </si>
  <si>
    <t>125/125(星级125/150/175)</t>
  </si>
  <si>
    <t>突击驱逐舰</t>
  </si>
  <si>
    <t>黑洞装甲/主炮切换(减少25%伤害，冷却2秒)</t>
  </si>
  <si>
    <t>75/陆上50</t>
  </si>
  <si>
    <t>150/黑洞装甲半径200</t>
  </si>
  <si>
    <t>钢铁浪人</t>
  </si>
  <si>
    <t>剑气(冷却15秒)</t>
  </si>
  <si>
    <t>100/110</t>
  </si>
  <si>
    <t>约2.4秒</t>
  </si>
  <si>
    <t>近身/面杀伤</t>
  </si>
  <si>
    <t>研磨者坦克</t>
  </si>
  <si>
    <t>涡轮增速(冷却10秒)</t>
  </si>
  <si>
    <t>研磨起重机、超级发电站</t>
  </si>
  <si>
    <t>60/水上50/涡轮110</t>
  </si>
  <si>
    <t>20/30</t>
  </si>
  <si>
    <t>约114</t>
  </si>
  <si>
    <t>近身</t>
  </si>
  <si>
    <t>天启坦克</t>
  </si>
  <si>
    <t>电磁拖叉/双主炮切换</t>
  </si>
  <si>
    <t>穿甲(星级、磨人高爆)</t>
  </si>
  <si>
    <t>100*2(星级125)/拖叉50</t>
  </si>
  <si>
    <t>无/英雄级15</t>
  </si>
  <si>
    <t>2.6秒/0.48秒</t>
  </si>
  <si>
    <t>76.9/208</t>
  </si>
  <si>
    <t>150/拖叉300</t>
  </si>
  <si>
    <t>未来坦克X-1</t>
  </si>
  <si>
    <t>蔓延光束(冷却15秒)</t>
  </si>
  <si>
    <t>顶级许可、防卫局</t>
  </si>
  <si>
    <t>全部100%/高爆</t>
  </si>
  <si>
    <t>无法测算</t>
  </si>
  <si>
    <t>鬼王机甲</t>
  </si>
  <si>
    <t>野蛮冲撞(持续5秒，冷却60秒)</t>
  </si>
  <si>
    <t>机械工房科技突破</t>
  </si>
  <si>
    <t>65/冲撞130</t>
  </si>
  <si>
    <t>20/30(冲撞中为30/31)</t>
  </si>
  <si>
    <t>穿甲/高爆</t>
  </si>
  <si>
    <t>无/冲撞5</t>
  </si>
  <si>
    <t>约1.75秒</t>
  </si>
  <si>
    <t>150/冲撞50-300</t>
  </si>
  <si>
    <t>V4火箭发射车</t>
  </si>
  <si>
    <t>集束弹头/高精度弹头切换</t>
  </si>
  <si>
    <t>500/500</t>
  </si>
  <si>
    <t>500/100×10枚小炸弹</t>
  </si>
  <si>
    <t>40/每枚25</t>
  </si>
  <si>
    <t>0/不衰减</t>
  </si>
  <si>
    <t>无/每枚25、20、5秒</t>
  </si>
  <si>
    <t>6.5秒</t>
  </si>
  <si>
    <t>77/集束共154</t>
  </si>
  <si>
    <t>200-500</t>
  </si>
  <si>
    <t>雅典娜大炮</t>
  </si>
  <si>
    <t>宙斯盾(可吸收2000伤害，冷却20秒)</t>
  </si>
  <si>
    <t>10/宙斯盾50-200</t>
  </si>
  <si>
    <t>5.1秒/宙斯盾20秒</t>
  </si>
  <si>
    <t>波动炮</t>
  </si>
  <si>
    <t>1800元</t>
  </si>
  <si>
    <t>满功率750</t>
  </si>
  <si>
    <t>宽度5线形杀伤</t>
  </si>
  <si>
    <t>5.5秒(完全充能4秒)</t>
  </si>
  <si>
    <t>平息者自行火炮</t>
  </si>
  <si>
    <t>展开(耗时2秒，冷却3秒)</t>
  </si>
  <si>
    <t>0/20(变形后31)</t>
  </si>
  <si>
    <t>机枪/高爆</t>
  </si>
  <si>
    <t>18*8连发/150*5连发</t>
  </si>
  <si>
    <t>2.6秒/4.8秒</t>
  </si>
  <si>
    <t>55.4/156.25</t>
  </si>
  <si>
    <t>200/250-750</t>
  </si>
  <si>
    <t>特斯拉坦克</t>
  </si>
  <si>
    <t>电磁干扰仪/特斯拉线圈炮切换(冷却1秒)</t>
  </si>
  <si>
    <t>2200元</t>
  </si>
  <si>
    <t>22秒</t>
  </si>
  <si>
    <t>100*2</t>
  </si>
  <si>
    <t>电磁干扰50</t>
  </si>
  <si>
    <t>鬼王零号机</t>
  </si>
  <si>
    <t>野蛮冲撞(冷却80秒)</t>
  </si>
  <si>
    <t>97.5/冲撞195…</t>
  </si>
  <si>
    <t>穿甲/火箭/高爆</t>
  </si>
  <si>
    <t>400/250*8/6000</t>
  </si>
  <si>
    <t>冲撞5</t>
  </si>
  <si>
    <t>1.75秒</t>
  </si>
  <si>
    <t>228/562</t>
  </si>
  <si>
    <t>将军刽子手</t>
  </si>
  <si>
    <t>奥米伽冲击波(持续4秒，冷却20秒)</t>
  </si>
  <si>
    <t>10000(等于20000)</t>
  </si>
  <si>
    <t>75/100</t>
  </si>
  <si>
    <t>400/400</t>
  </si>
  <si>
    <t>5000*3/10000</t>
  </si>
  <si>
    <t>100/600</t>
  </si>
  <si>
    <t>技能25</t>
  </si>
  <si>
    <t>1667*3</t>
  </si>
  <si>
    <t>1000-2000</t>
  </si>
  <si>
    <t>布莱顿海岸炮</t>
  </si>
  <si>
    <t>2000/500</t>
  </si>
  <si>
    <t>70*2</t>
  </si>
  <si>
    <t>100、100、5秒</t>
  </si>
  <si>
    <t>5.1秒</t>
  </si>
  <si>
    <t>300-800</t>
  </si>
  <si>
    <t>乌克兰大炮</t>
  </si>
  <si>
    <t>800/800</t>
  </si>
  <si>
    <t>1000*3</t>
  </si>
  <si>
    <t>100、200、5秒</t>
  </si>
  <si>
    <t>复活节岛人像炮</t>
  </si>
  <si>
    <t>310/350</t>
  </si>
  <si>
    <t>三联波动炮</t>
  </si>
  <si>
    <t>1250/1250</t>
  </si>
  <si>
    <t>10－9999</t>
  </si>
  <si>
    <t>天文台大炮</t>
  </si>
  <si>
    <t>2.51秒</t>
  </si>
  <si>
    <r>
      <rPr>
        <sz val="12"/>
        <color indexed="8"/>
        <rFont val="宋体"/>
      </rPr>
      <t>注释：一、被恐怖机器人进入的单位失去变形技能，而电子停滞射线同样会瘫痪很多能力，变形和那些需要瞄准目标的能力基本全部用不出，连运兵车都放不了人</t>
    </r>
  </si>
  <si>
    <t>二、镰刀机甲跳跃时碾压等级变为11</t>
  </si>
  <si>
    <t>三、攻击力海啸&lt;铁锤&lt;守护者，由于射速海啸&gt;铁锤&gt;&gt;守护者，实际3坦克的火力排名为海啸&gt;铁锤&gt;守护者，海啸弱全输在防御力上了。海啸在海上比陆战强，守护者一般情况下都要多算50%，所以铁锤默认攻击竟然垫底</t>
  </si>
  <si>
    <t>四、天启坦克有自动回血的功能，每秒4点，要12.5分钟才能从空血回复到满，未来坦克也有这能力</t>
  </si>
  <si>
    <t>五、关于天启和鬼王谁是陆战之王：鬼王和天启用主武器单挑是天启险胜。要是用技能鬼王还更吃亏，因为冲撞虽然一下撞掉天启40%多的血，却把自己快速送到了天启那大嘴巴里，很快就会被逮住研磨掉了</t>
  </si>
  <si>
    <t>六、RA3的车辆侧装甲和背装甲惩罚是105%和110%</t>
  </si>
  <si>
    <t>海军</t>
  </si>
  <si>
    <t>海豚</t>
  </si>
  <si>
    <t>跳跃(冷却20秒)</t>
  </si>
  <si>
    <t>海港</t>
  </si>
  <si>
    <t>鱼雷</t>
  </si>
  <si>
    <t>宽度10的线形杀伤</t>
  </si>
  <si>
    <t>1秒</t>
  </si>
  <si>
    <t>电鳐快艇</t>
  </si>
  <si>
    <t>电涌(冷却60秒)</t>
  </si>
  <si>
    <t>造船厂</t>
  </si>
  <si>
    <t>100/陆上50</t>
  </si>
  <si>
    <t>10/20</t>
  </si>
  <si>
    <t>40*2/200(电涌)</t>
  </si>
  <si>
    <t>175(电涌)</t>
  </si>
  <si>
    <t>1.875秒</t>
  </si>
  <si>
    <t>矛式迷你潜艇</t>
  </si>
  <si>
    <t>玉碎之道（俗称自杀）</t>
  </si>
  <si>
    <t>帝国船坞</t>
  </si>
  <si>
    <t>125/自杀187.5</t>
  </si>
  <si>
    <t>鱼雷/高爆(自杀)</t>
  </si>
  <si>
    <t>50/500(自杀，对矿车减半)</t>
  </si>
  <si>
    <t>15/25(自杀撞击)</t>
  </si>
  <si>
    <t>1.12秒</t>
  </si>
  <si>
    <t>150/自杀撞击300</t>
  </si>
  <si>
    <t>水翼艇</t>
  </si>
  <si>
    <t>干扰炮/防空炮切换</t>
  </si>
  <si>
    <t>测量失败，约7.5炮/秒</t>
  </si>
  <si>
    <t>约113</t>
  </si>
  <si>
    <t>300/300</t>
  </si>
  <si>
    <t>海翼</t>
  </si>
  <si>
    <t>变形为天翼</t>
  </si>
  <si>
    <t>1100元</t>
  </si>
  <si>
    <t>11秒</t>
  </si>
  <si>
    <t>船坞科技升级</t>
  </si>
  <si>
    <t>25*4连发</t>
  </si>
  <si>
    <t>1.333秒/变形耗时2秒</t>
  </si>
  <si>
    <t>阿库拉潜艇</t>
  </si>
  <si>
    <t>超级鱼雷(冷却60秒)</t>
  </si>
  <si>
    <t>140*2/300*2(超级鱼雷)</t>
  </si>
  <si>
    <t>15/20(超级鱼雷)</t>
  </si>
  <si>
    <t>3.5秒</t>
  </si>
  <si>
    <t>150/超级鱼雷100000……</t>
  </si>
  <si>
    <t>薙刀巡洋舰</t>
  </si>
  <si>
    <t>S式鱼雷(5枚扇形鱼雷，冷却60秒)</t>
  </si>
  <si>
    <t>18秒</t>
  </si>
  <si>
    <t>60*2/300*5(S型鱼雷)</t>
  </si>
  <si>
    <t>10/15(S型鱼雷)</t>
  </si>
  <si>
    <t>约1.6秒</t>
  </si>
  <si>
    <t>无畏级战舰</t>
  </si>
  <si>
    <t>船长之怒/安全发射切换(3倍发射速度，每秒损血50)</t>
  </si>
  <si>
    <t>1/30</t>
  </si>
  <si>
    <t>750/500</t>
  </si>
  <si>
    <t>100*3连发</t>
  </si>
  <si>
    <t>25、50、5秒</t>
  </si>
  <si>
    <t>8秒/怒射3倍速度</t>
  </si>
  <si>
    <t>200-750</t>
  </si>
  <si>
    <t>航空母舰</t>
  </si>
  <si>
    <t>EMP导弹(冷却60秒)</t>
  </si>
  <si>
    <t>1000/500</t>
  </si>
  <si>
    <t>150*5(舰载机)</t>
  </si>
  <si>
    <t>15/150(EMP导弹)</t>
  </si>
  <si>
    <t>18.5秒</t>
  </si>
  <si>
    <t>200-1000/EMP导弹200-850</t>
  </si>
  <si>
    <t>幕府将军级战列舰</t>
  </si>
  <si>
    <t>加速冲撞(持续5秒，冷却120秒)</t>
  </si>
  <si>
    <t>船坞科技突破</t>
  </si>
  <si>
    <t>1/30(冲撞时为40/30)</t>
  </si>
  <si>
    <t>150*3联动*2/500(冲撞)</t>
  </si>
  <si>
    <t>5.75秒</t>
  </si>
  <si>
    <t>78.26*2(6炮齐发)</t>
  </si>
  <si>
    <t>200-750/冲撞100</t>
  </si>
  <si>
    <t>超巨堡垒</t>
  </si>
  <si>
    <t>变形为大头</t>
  </si>
  <si>
    <t>6300元</t>
  </si>
  <si>
    <t>50秒(包括展开20秒)</t>
  </si>
  <si>
    <t>500(对空300)/500</t>
  </si>
  <si>
    <t>75*4连发*4/25*8连发*4</t>
  </si>
  <si>
    <t>6秒/6.2秒</t>
  </si>
  <si>
    <t>50*4/32.26*4</t>
  </si>
  <si>
    <t>100-500</t>
  </si>
  <si>
    <r>
      <rPr>
        <sz val="12"/>
        <color indexed="8"/>
        <rFont val="宋体"/>
      </rPr>
      <t>注释：一、幕府将军战列舰冲撞一击必杀任何舰只并可以对水上建筑造成约等于一次齐射的伤害</t>
    </r>
  </si>
  <si>
    <t>二、突击驱逐舰和海啸坦克的弹头在海上比陆战更为有利</t>
  </si>
  <si>
    <t>三、超巨堡垒有每秒4点回血能力，其实际意义等于没有</t>
  </si>
  <si>
    <t>空军</t>
  </si>
  <si>
    <t>坠毁杀伤力</t>
  </si>
  <si>
    <t>坠毁杀伤半径</t>
  </si>
  <si>
    <t>天狗喷气机</t>
  </si>
  <si>
    <t>变形为机甲(冷却15秒)</t>
  </si>
  <si>
    <t>天狗机甲变形而来</t>
  </si>
  <si>
    <t>23(对米格和阿波罗5.75)</t>
  </si>
  <si>
    <t>无</t>
  </si>
  <si>
    <t>米格歼击机</t>
  </si>
  <si>
    <t>返航(增速25%)</t>
  </si>
  <si>
    <t>机场</t>
  </si>
  <si>
    <t>400/500</t>
  </si>
  <si>
    <t>阿波罗战斗机</t>
  </si>
  <si>
    <t>维和轰炸机</t>
  </si>
  <si>
    <t>150/500</t>
  </si>
  <si>
    <t>双刃武装直升机</t>
  </si>
  <si>
    <t>机炮/火箭</t>
  </si>
  <si>
    <t>150/150</t>
  </si>
  <si>
    <t>5*6连发/25*8连发(对矿车矿厂为25%)</t>
  </si>
  <si>
    <t>20(火箭)</t>
  </si>
  <si>
    <t>8、20、3秒</t>
  </si>
  <si>
    <t>机炮1.333秒/火箭8.8秒</t>
  </si>
  <si>
    <t>22.5/22.7</t>
  </si>
  <si>
    <t>冷冻直升机</t>
  </si>
  <si>
    <t>缩小光线(冷却10秒)</t>
  </si>
  <si>
    <t>150/300(缩小光束)</t>
  </si>
  <si>
    <t>75(升级技能后100)</t>
  </si>
  <si>
    <t>VX武装直升机</t>
  </si>
  <si>
    <t>VX机甲变形而来</t>
  </si>
  <si>
    <t>25*5连发(对矿车矿厂为25%)</t>
  </si>
  <si>
    <t>天翼</t>
  </si>
  <si>
    <t>变形为海翼</t>
  </si>
  <si>
    <t>海翼变形而来</t>
  </si>
  <si>
    <t>5(对矿车和矿厂减半)</t>
  </si>
  <si>
    <t>0.133秒</t>
  </si>
  <si>
    <t>基洛夫飞艇</t>
  </si>
  <si>
    <t>自燃推进/螺旋桨推进切换(每秒损血200)</t>
  </si>
  <si>
    <t>25秒</t>
  </si>
  <si>
    <t>30/自燃推进55</t>
  </si>
  <si>
    <t>世纪轰炸机</t>
  </si>
  <si>
    <t>空投伞兵</t>
  </si>
  <si>
    <t>250*6枚</t>
  </si>
  <si>
    <t>先驱者炮舰机</t>
  </si>
  <si>
    <t>机枪/质子炮切换</t>
  </si>
  <si>
    <t>3600元</t>
  </si>
  <si>
    <t>40秒</t>
  </si>
  <si>
    <t>高爆/机炮</t>
  </si>
  <si>
    <t>400/300</t>
  </si>
  <si>
    <t>100*2(对步兵减半)/8*10连发</t>
  </si>
  <si>
    <t>50(质子炮)</t>
  </si>
  <si>
    <t>2秒/1.5秒</t>
  </si>
  <si>
    <t>100/80</t>
  </si>
  <si>
    <t>变形为大脸</t>
  </si>
  <si>
    <t>海上堡垒变形而来</t>
  </si>
  <si>
    <t>海上堡垒</t>
  </si>
  <si>
    <t>650/500</t>
  </si>
  <si>
    <t>航母舰载机</t>
  </si>
  <si>
    <t>10元</t>
  </si>
  <si>
    <t>150/20</t>
  </si>
  <si>
    <t>铁锤牌舰载机</t>
  </si>
  <si>
    <t>200/200</t>
  </si>
  <si>
    <t>10、20、2秒</t>
  </si>
  <si>
    <t>月神轰炸机</t>
  </si>
  <si>
    <t>300/0</t>
  </si>
  <si>
    <t>575(对矿车431.25)</t>
  </si>
  <si>
    <t>獾式轰炸机</t>
  </si>
  <si>
    <t>炸弹气球</t>
  </si>
  <si>
    <t>150(对矿车75)</t>
  </si>
  <si>
    <t>神风自杀机</t>
  </si>
  <si>
    <t>500/100</t>
  </si>
  <si>
    <t>0.25秒</t>
  </si>
  <si>
    <t>定时炸弹LV1</t>
  </si>
  <si>
    <t>200/300</t>
  </si>
  <si>
    <t>750(对矿车375)</t>
  </si>
  <si>
    <t>定时炸弹LV2</t>
  </si>
  <si>
    <t>1000(对矿车500)</t>
  </si>
  <si>
    <t>定时炸弹LV3</t>
  </si>
  <si>
    <t>1500(对矿车750)</t>
  </si>
  <si>
    <r>
      <rPr>
        <sz val="12"/>
        <color indexed="8"/>
        <rFont val="宋体"/>
      </rPr>
      <t>注释：一、冰冻直升机缩小效果为：被碾压等级降到1，碰撞判定体积减半，移动速度和射速加倍，自身视野降为40%，射程减半，防御力减半，攻击力和开图范围降为25%，维持20秒</t>
    </r>
  </si>
  <si>
    <t>二、基洛夫空艇每秒自动补血4点，如果天启12.5分钟的补血时间已经够夸张的话，这里25分钟还要怎么形容呢？天启还可以研磨回炉，基洛夫就慢慢在那里耗着吧</t>
  </si>
  <si>
    <t>三、米格和阿波罗的伤害输出持平，然而考虑到米格导弹有爆炸范围，它们在空战中的群体杀伤力比阿波罗更高也更迅猛。不过米格对基洛夫有200%的修正、阿波罗对世纪轰炸机也比米格更有效。米格载弹16发，阿波罗载弹90发，米格完整装弹12秒、阿波罗10秒</t>
  </si>
  <si>
    <t>四、基洛夫空艇坠毁的面杀伤衰减值为200，其余都是0</t>
  </si>
  <si>
    <t>五、维和轰炸机伤害修正：对矿车33.6、对矿厂90、对防空车船90、对特种兵和纳米核心60</t>
  </si>
  <si>
    <t>超级武器与支援技能</t>
  </si>
  <si>
    <t>技能表位置(纵列—横行)及功能概述</t>
  </si>
  <si>
    <t>施放延迟</t>
  </si>
  <si>
    <t>持续时间</t>
  </si>
  <si>
    <t>伤害</t>
  </si>
  <si>
    <t>作用半径</t>
  </si>
  <si>
    <t>使用间隔倒计时</t>
  </si>
  <si>
    <t>效果说明</t>
  </si>
  <si>
    <t>苏联</t>
  </si>
  <si>
    <t>超级武器</t>
  </si>
  <si>
    <t>180秒</t>
  </si>
  <si>
    <t>使机械物体暂时无敌、生物立即死亡</t>
  </si>
  <si>
    <t>真空聚爆弹</t>
  </si>
  <si>
    <t>终极武器</t>
  </si>
  <si>
    <t>每秒180伤害</t>
  </si>
  <si>
    <t>360秒</t>
  </si>
  <si>
    <t>真空聚爆弹最大的优点是作用范围内的单位无论海陆空潜都是必死无疑的</t>
  </si>
  <si>
    <t>恐怖机器人奇袭</t>
  </si>
  <si>
    <t>1——1/车辆升级</t>
  </si>
  <si>
    <t>永远有效</t>
  </si>
  <si>
    <t>全世界</t>
  </si>
  <si>
    <t>我方被毁车辆有20%机会蹦出一只恐怖机器人</t>
  </si>
  <si>
    <t>毒素腐蚀</t>
  </si>
  <si>
    <t>1——2/使目标带毒</t>
  </si>
  <si>
    <t>直至车辆被毒爆</t>
  </si>
  <si>
    <t>每秒造成10伤害</t>
  </si>
  <si>
    <t>150秒</t>
  </si>
  <si>
    <t>对自己人的车辆下毒，让它不断损血并一路留下毒素，最终会摧毁车辆并狠狠地爆一下，给半径80范围造成5000伤害，修理可以清除毒素</t>
  </si>
  <si>
    <t>轨道坠落</t>
  </si>
  <si>
    <t>1——3/就地取材的炸弹</t>
  </si>
  <si>
    <t>每卫星300、每垃圾200</t>
  </si>
  <si>
    <t>卫星75、垃圾20</t>
  </si>
  <si>
    <t>卫星75、垃圾0</t>
  </si>
  <si>
    <t>让3个太空探针和最多3件垃圾(吸上去的单位残骸)撞向地面，造成广阔伤害，那些掉下来的蓝色小球目标区域的任何飞行器碰到就死</t>
  </si>
  <si>
    <t>轨道倾泻</t>
  </si>
  <si>
    <t>1——4/就地取材的炸弹</t>
  </si>
  <si>
    <t>6秒</t>
  </si>
  <si>
    <t>每卫星500、每垃圾200</t>
  </si>
  <si>
    <t>卫星125、垃圾20</t>
  </si>
  <si>
    <t>卫星125、垃圾0</t>
  </si>
  <si>
    <t>240秒</t>
  </si>
  <si>
    <t>让2个卫星和最多5件垃圾(吸上去的单位残骸)撞向地面，造成广阔伤害，那些掉下来的蓝色小球目标区域的任何飞行器碰到就死</t>
  </si>
  <si>
    <t>轨道大甩卖</t>
  </si>
  <si>
    <t>1——5/就地取材的炸弹</t>
  </si>
  <si>
    <t>9秒</t>
  </si>
  <si>
    <t>每卫星1500、每垃圾200</t>
  </si>
  <si>
    <t>卫星175、垃圾20</t>
  </si>
  <si>
    <t>卫星375、垃圾0</t>
  </si>
  <si>
    <t>300秒</t>
  </si>
  <si>
    <t>让1个太空站和最多7件垃圾(吸上去的单位残骸)撞向地面，造成广阔伤害，那些掉下来的蓝色小球目标区域的任何飞行器碰到就死</t>
  </si>
  <si>
    <t>现金奖励</t>
  </si>
  <si>
    <t>2——1/给单位买保险</t>
  </si>
  <si>
    <t>120秒</t>
  </si>
  <si>
    <t>生化空袭</t>
  </si>
  <si>
    <t>2——2/区域下毒</t>
  </si>
  <si>
    <t>7秒</t>
  </si>
  <si>
    <t>每秒300</t>
  </si>
  <si>
    <t>让目标区域变成人见人怕的毒海</t>
  </si>
  <si>
    <t>双重生化空袭</t>
  </si>
  <si>
    <t>2——3/区域下毒</t>
  </si>
  <si>
    <t>每秒600</t>
  </si>
  <si>
    <t>三重生化空袭</t>
  </si>
  <si>
    <t>2——4/区域下毒</t>
  </si>
  <si>
    <t>每秒900</t>
  </si>
  <si>
    <t>大生产</t>
  </si>
  <si>
    <t>2——5/经济升级</t>
  </si>
  <si>
    <t>你的所有生产消费降低25%、你的盟友也能享受5%的折扣</t>
  </si>
  <si>
    <t>掠夺式碾压履带</t>
  </si>
  <si>
    <t>3——1/车辆升级</t>
  </si>
  <si>
    <t>你的车辆每次碾压都可以获取步兵最大生命值的50%</t>
  </si>
  <si>
    <t>磁力卫星</t>
  </si>
  <si>
    <t>3——2/吸走机械单位</t>
  </si>
  <si>
    <t>特殊类型</t>
  </si>
  <si>
    <t>必杀</t>
  </si>
  <si>
    <t>产生一道可移动的牵引光束，把机械单位吸上太空。第一级只能吸最轻型的单位，包括特斯拉步兵、火箭天使、生化步兵，以及T2、T3车辆中的恐怖机器人</t>
  </si>
  <si>
    <t>超级磁力卫星</t>
  </si>
  <si>
    <t>3——3/吸走机械单位</t>
  </si>
  <si>
    <t>产生一道可移动的牵引光束，把机械单位吸上太空。第二级可以吸中级车辆，比如各种坦克</t>
  </si>
  <si>
    <t>终极磁力卫星</t>
  </si>
  <si>
    <t>3——4/吸走机械单位</t>
  </si>
  <si>
    <t>产生一道可移动的牵引光束，把机械单位吸上太空。第三级可以吸任何机械单位</t>
  </si>
  <si>
    <t>磁力奇点</t>
  </si>
  <si>
    <t>3——5/限制移动</t>
  </si>
  <si>
    <t>产生一个磁力上的黑洞，将所有车辆和船只吸聚向中央，同时瘫痪覆盖的车辆、船只和建筑，秒杀步兵，适于为范围技能做铺垫</t>
  </si>
  <si>
    <t>盟军</t>
  </si>
  <si>
    <t>瞬移选中的机械单位，步兵也可以传送，不过去到那边已是尸体……传送的机械单位可以直接压扁目标区域的步兵</t>
  </si>
  <si>
    <t>每发400，0.25秒一炮</t>
  </si>
  <si>
    <t>盟军的五连发超武，它对正中间的杀伤比另外两种超武高，但是不能对空是一个很明显的遗憾，摧毁建筑之后会引发连锁爆炸，爆炸伤害150、类型穿甲、半径50、面杀伤衰减目标值50</t>
  </si>
  <si>
    <t>高级航空术</t>
  </si>
  <si>
    <t>1——1/飞行器升级</t>
  </si>
  <si>
    <t>提升世纪轰炸机和维护者的50%载弹量和补弹速度，增加所有飞行器25%的HP和开图半径。虽然载弹量多了，但补满所需要的时间仅需之前的70%左右，装弹速率加快了一倍</t>
  </si>
  <si>
    <t>外科手术式打击</t>
  </si>
  <si>
    <t>1——2/战术轰炸</t>
  </si>
  <si>
    <t>575(对矿车是431.25)</t>
  </si>
  <si>
    <t>单发精确轰炸，刚好灭掉铁锤及以下的全部车辆，不过在实验中炸不掉除哨戒机枪外的任何防御塔</t>
  </si>
  <si>
    <t>定时炸弹</t>
  </si>
  <si>
    <t>1——3/传送来的炸弹</t>
  </si>
  <si>
    <t>传送延迟2秒倒数5秒</t>
  </si>
  <si>
    <t>750(对矿车是375)</t>
  </si>
  <si>
    <t>创造一个倒计时的炸弹，拥有500血，可以在爆炸前打掉</t>
  </si>
  <si>
    <t>定时炸弹豪华版</t>
  </si>
  <si>
    <t>1——4/传送来的炸弹</t>
  </si>
  <si>
    <t>传送延迟2秒倒数10秒</t>
  </si>
  <si>
    <t>1000(对矿车是500)</t>
  </si>
  <si>
    <t>创造一个倒计时的炸弹，拥有1000血，可以在爆炸前打掉</t>
  </si>
  <si>
    <t>定时炸弹至尊版</t>
  </si>
  <si>
    <t>1——5/传送来的炸弹</t>
  </si>
  <si>
    <t>传送延迟2秒倒数20秒</t>
  </si>
  <si>
    <t>1500(对矿车是750)</t>
  </si>
  <si>
    <t>创造一个倒计时的炸弹，拥有2000血，可以在爆炸前打掉</t>
  </si>
  <si>
    <t>战场侦察</t>
  </si>
  <si>
    <t>2——1/战场侦查</t>
  </si>
  <si>
    <t>正常开图</t>
  </si>
  <si>
    <t>宽度300</t>
  </si>
  <si>
    <t>选择两点拉一条线开图</t>
  </si>
  <si>
    <t>时空裂缝</t>
  </si>
  <si>
    <t>2——2/放逐目标</t>
  </si>
  <si>
    <t>把目标区域里的东西从时空里隔离出去10秒，然后用5秒变相回来，在这5秒内目标不能动但可以被攻击到</t>
  </si>
  <si>
    <t>时空深渊</t>
  </si>
  <si>
    <t>2——3/放逐目标</t>
  </si>
  <si>
    <t>把目标区域里的东西从时空里隔离出去15秒，然后用5秒变相回来，在这5秒内目标不能动但可以被攻击到</t>
  </si>
  <si>
    <t>时空鸿沟</t>
  </si>
  <si>
    <t>2——4/放逐目标</t>
  </si>
  <si>
    <t>把目标区域里的东西从时空里隔离出去20秒，然后用5秒变相回来，在这5秒内目标不能动但可以被攻击到</t>
  </si>
  <si>
    <t>自由贸易</t>
  </si>
  <si>
    <t>你的矿车们每次采回多25%的资金，你的盟友也能享受5%的加成</t>
  </si>
  <si>
    <t>高科技</t>
  </si>
  <si>
    <t>3——1/支援升级</t>
  </si>
  <si>
    <t>增加个别单位的技能效果，并且减少这些技能的冷却时间75%：军犬吠叫震晕敌兵时间从10秒增加到15秒；守护者坦克目标指示器的伤害加成从50%提升到100%；航母断路导弹瘫痪效果从10秒增加到13秒、半径从150增加到200；冷冻直升机冷冻光束威力从75增加到100、缩小光线效果持续时间从20秒增加到24秒</t>
  </si>
  <si>
    <t>时空交换</t>
  </si>
  <si>
    <t>3——2/对调位置</t>
  </si>
  <si>
    <t>把你的两个单位交换位置，不过传输经过每250的距离会加一秒变回来的时间，此期间他们不能动却能被打</t>
  </si>
  <si>
    <t>冷冻射击</t>
  </si>
  <si>
    <t>3——3/区域冷冻</t>
  </si>
  <si>
    <t>每1/5秒75，总共1500</t>
  </si>
  <si>
    <t>暂时冷冻目标区域里的单位和建筑，结冰的东西一碰就散架</t>
  </si>
  <si>
    <t>冷冻轰击</t>
  </si>
  <si>
    <t>3——4/区域冷冻</t>
  </si>
  <si>
    <t>每1/5秒75，总共2250</t>
  </si>
  <si>
    <t>140秒</t>
  </si>
  <si>
    <t>冷冻末日</t>
  </si>
  <si>
    <t>3——5/区域冷冻</t>
  </si>
  <si>
    <t>每1/5秒75，总共3000</t>
  </si>
  <si>
    <t>旭日</t>
  </si>
  <si>
    <t>纳米蜂巢</t>
  </si>
  <si>
    <t>产生一个保护罩，没有单位或者武器可以穿过这个，但罩子里面仍然可以互殴。之前瞄准了或者现在正在进行的对此范围内的攻击也会无力化</t>
  </si>
  <si>
    <t>球形爆炸</t>
  </si>
  <si>
    <t>强化舰队</t>
  </si>
  <si>
    <t>1——1/海军升级</t>
  </si>
  <si>
    <t>所有海军单位的速度、HP和开图范围增加25%，受攻击伤害减少25%(相当于装甲增强33%)</t>
  </si>
  <si>
    <t>点防御无人机</t>
  </si>
  <si>
    <t>1——2/保护目标</t>
  </si>
  <si>
    <t>耗光为止</t>
  </si>
  <si>
    <t>赠予目标区域内的车船一些点防御无人机，它们可以为单位吃下200点伤害，任何类型的杀伤对它们的修正都是100%</t>
  </si>
  <si>
    <t>最后飞行队</t>
  </si>
  <si>
    <t>1——3/机群轰炸</t>
  </si>
  <si>
    <t>高爆/穿甲</t>
  </si>
  <si>
    <t>每机250(矿车125)/机枪5</t>
  </si>
  <si>
    <t>100(单架20)</t>
  </si>
  <si>
    <t>召来5架自杀机撞向目标并在此之前机枪扫射，飞机有500HP，可以被半途击落</t>
  </si>
  <si>
    <t>最终飞行队X</t>
  </si>
  <si>
    <t>1——4/机群轰炸</t>
  </si>
  <si>
    <t>150(单架20)</t>
  </si>
  <si>
    <t>召来10架自杀机撞向目标并在此之前机枪扫射，飞机有500HP，可以被半途击落</t>
  </si>
  <si>
    <t>最终飞行队Ω</t>
  </si>
  <si>
    <t>1——5/机群轰炸</t>
  </si>
  <si>
    <t>200(单架20)</t>
  </si>
  <si>
    <t>召来15架自杀机撞向目标并在此之前机枪扫射，飞机有500HP，可以被半途击落</t>
  </si>
  <si>
    <t>光荣退伍</t>
  </si>
  <si>
    <t>2——1/自爆升级</t>
  </si>
  <si>
    <t>自爆半径50</t>
  </si>
  <si>
    <t>被击毁时都自爆，同时还会增加矛式迷你潜艇自爆伤害从500到650(半径25到50)、自爆无人机自爆伤害从200到250(半径20到25)、神风自杀机自爆伤害从250到350(半径20到30)</t>
  </si>
  <si>
    <t>天皇的狂怒</t>
  </si>
  <si>
    <t>2——2/强化目标</t>
  </si>
  <si>
    <t>所选中的部队速度降低到75%，射速增加125%</t>
  </si>
  <si>
    <t>天皇的复仇</t>
  </si>
  <si>
    <t>2——3/强化目标</t>
  </si>
  <si>
    <t>所选中的部队速度降低到50%，射速增加150%</t>
  </si>
  <si>
    <t>天皇的惩罚</t>
  </si>
  <si>
    <t>2——4/强化目标</t>
  </si>
  <si>
    <t>所选中的部队速度降低到25%，射速增加175%</t>
  </si>
  <si>
    <t>自动化生产线</t>
  </si>
  <si>
    <t>2——5/生产升级</t>
  </si>
  <si>
    <t>所有生产时间减少25%，你的盟友也能享受5%的减免</t>
  </si>
  <si>
    <t>高级火箭发射巢</t>
  </si>
  <si>
    <t>3——1/武器升级</t>
  </si>
  <si>
    <t>增加所有火箭天使、海翼、VX攻击机甲和VX直升机的射速，使他们的DPS获得约25%～50%不等的提升</t>
  </si>
  <si>
    <t>遁地潜伏</t>
  </si>
  <si>
    <t>3——2/坦克杀手突袭</t>
  </si>
  <si>
    <t>210秒</t>
  </si>
  <si>
    <t>在目标位置召出5名坦克杀手，他们要慢吞吞地挪腾出来</t>
  </si>
  <si>
    <t>气球炸弹</t>
  </si>
  <si>
    <t>3——3/缓慢下落的炸弹</t>
  </si>
  <si>
    <t>每气球150(对矿车为75)</t>
  </si>
  <si>
    <t>投下6只可动可控的气球炸弹，气球有1000HP，可以在半空被击毁，不过后果是马上掉下来</t>
  </si>
  <si>
    <t>气球炸弹群</t>
  </si>
  <si>
    <t>3——4/缓慢下落的炸弹</t>
  </si>
  <si>
    <t>投下10只可动可控的气球炸弹，气球有1000HP，可以在半空被击毁，不过后果是马上掉下来</t>
  </si>
  <si>
    <t>气球炸弹海</t>
  </si>
  <si>
    <t>3——5/缓慢下落的炸弹</t>
  </si>
  <si>
    <t>投下14只可动可控的气球炸弹，气球有1000HP，可以在半空被击毁，不过后果是马上掉下来</t>
  </si>
  <si>
    <r>
      <rPr>
        <sz val="12"/>
        <color indexed="8"/>
        <rFont val="宋体"/>
      </rPr>
      <t>注释：威胁计量器的计算方法：你每做掉一个目标，获得它造价75%的威胁点数；你每失去一个目标，获得它造价300%的威胁点数</t>
    </r>
  </si>
  <si>
    <t>指示器颜色</t>
  </si>
  <si>
    <t>单位经验值奖励</t>
  </si>
  <si>
    <t>威胁点数</t>
  </si>
  <si>
    <t>权限点获取速度奖励</t>
  </si>
  <si>
    <t>消减速率</t>
  </si>
  <si>
    <t>黄(1×)</t>
  </si>
  <si>
    <t>0-12499</t>
  </si>
  <si>
    <t>每秒50点</t>
  </si>
  <si>
    <t>橙(2×)</t>
  </si>
  <si>
    <t>12500-37499</t>
  </si>
  <si>
    <t>每秒150点</t>
  </si>
  <si>
    <t>红(3×)</t>
  </si>
  <si>
    <t>37500-50000</t>
  </si>
  <si>
    <t>每秒300点</t>
  </si>
  <si>
    <t>无起义中单位但都为起义中单位造型和效果</t>
  </si>
  <si>
    <t>无威胁计量器，威胁显示为技能进度的颜色，获得威胁的方式为：杀死对方一个单位获得造价100%（用支援技能杀死敌人和消灭敌人建筑不增加威胁）、自己死一个（只能是敌人杀死，自己杀自己或其他因素死亡则无效）获得造价175%、杀死被2、3、4级兵攻击过2s内的敌人获得造价150%、200%、250%，让2、3、4级兵杀死的敌人获得造价200%、300%、400%。</t>
  </si>
  <si>
    <t>花钱是瞬间完成的</t>
  </si>
  <si>
    <t>所有二技能cd至少为2s，除波动炮/塔</t>
  </si>
  <si>
    <t>基地不能被工程师占领，基地车不会被蜘蛛钻入</t>
  </si>
  <si>
    <t>使用技能的经验值根据:消灭敌人的价值，时间增加，占领科技站并开启的数量，占领其他中立建筑的数量，重要性从高到低</t>
  </si>
  <si>
    <t>矿厂建造后，机械建造栏里就可以生产矿车，先从没矿车的矿厂里出来，再是重工，最后按建造顺序从有车矿场出，建造速度根据重工的数量而定，没有的情况下算一个重工</t>
  </si>
  <si>
    <t>无2</t>
  </si>
  <si>
    <t>AI系统（为更有时间关注经济）：1.可预约释放建筑（点alt）和防御，有敌人时暂停，走后继续；2，编队后可以为队伍设定每种状态（ASDG）时行动方式：是最大化输出还是保存有生力量，进攻还是骚扰，多少血后撤，第二技能的释放等等</t>
  </si>
  <si>
    <t>变为下条</t>
  </si>
  <si>
    <t>经济系统。1.每家只要有一个展开的基地，每5秒增加100资源。矿车每次带回335资源，每个矿点资源为40000，苏联盟军旭日矿厂价格分别为2100、2200、2600         2.矿场可以给150范围内的矿车升级，需要300钱，20s，能升2次，每次增加100HP，增加每次带矿50，但第一次后半血就失去多带50矿的能力，第二次1/4血失去50，半血失去50，升级同时回满矿车HP。2级后可用升级补充Hp。每个矿点资源为40000    3.开局30s后市场开放，接下来的1m可自由拍卖，到时间价高者得，每次出价扣5%手续费。然后，建筑拥有者可使用建筑的能力，拍卖后再占领的在20s后生效，也就是原拥有方可以继续使用20s。其获得时的价格为其身价，随时间慢慢减少（以0.1%/s，十分钟后停留在原价的40%），若你有兵力和建筑在建筑边上2格内，则减少速度略微变慢（0.9%/s），若是敌人则略变快（1.2%/s）而且会最多降到原价的28%，敌人走后停止。若想占领敌人拥有的，则，在敌人占领生效2分钟内，需支付其当时身价的3倍，其身价变为2倍，剩下1倍返还敌人，敌人占领的2分钟到7分钟，支付2倍，身价*2，返还不返敌人，7分钟后，支付1.5倍，身价*1.5，不返还敌人，若支付高于需求，则多出部分增加到其身价上，返还金在20s后返还，在20s内敌人可以更高出价（不算返还部分）。上市建筑有：跳伞部（十个一级兵空降制定地点，cd120多减）、科技油矿（增加钱，每次战斗同一个油矿速度不一样，无限的）、瞭望塔、心灵控制器（降低周围敌人攻击速度10%）、医院（给生物1%回血）、修理厂（给陆地机械1%回）、船厂（给海上机械1%回）、紧急电厂（无限电量10s，3mcd，cd），市场（所有单位价格降低10%），训练部（慢慢增加经验值），实验室（各国2本有特殊单位：冷冻兵、研磨坦克、弓女，多个价格降低）；</t>
  </si>
  <si>
    <t>经济系统。1.每家只要有一个展开的基地，每过5秒增加75资源。矿车每次带回400资源，每个矿点资源为50000，苏联盟军旭日矿厂价格分别为2800、3000、3500  矿车一开始采集带回250资源，交给矿厂资源的第二、四、六次升一级（同战斗兵的升级），分别可带300、350、400，三级后一直保持400，但如果从停止采矿做任何其他事到重新接触矿根（有矿时接触矿厂也可以）之间有5、15、30s，则分别掉一级。旭日矿车的机枪不能为其升级。</t>
  </si>
  <si>
    <t>经济系统。每家只要有一个展开的基地，每过5秒增加75资源。矿和矿场上的转盘取消，矿左右各拓宽一格，且上面的吊车取消。矿前的5格分别可以停一辆矿车，而5矿车对应1矿场正好。一矿车采一次矿总需要15s时间，在矿场停3s。矿车一次带250资源，每矿点90000资源。苏盟旭三国矿车价格为1000,1000,900，矿场价格为2000,2200,2500，矿车采矿方式为，机械爪，传送通道，磁力无人机。初始基地处一般只有1矿，且有一科技厂。</t>
  </si>
  <si>
    <t>经济系统。每家从开始每过5秒增加50资源。盟苏帝分别采矿方式为矿车、输送通道、采矿无人机。苏联三条线三个管道，每1s加钱一次20，可用技能防护罩,4倍装甲，采集间隔2s，矿场爆掉后管道依然在；帝国为6个无人机甲虫（维修变成蝴蝶），地面漂浮单位，一次携带100矿10s一循环，HP减半，技能为一直施放的镭射光防御炮，同原机枪防御，属性光棱，攻击间隔加倍；盟军一矿可以3个矿车采集，矿车移动速度略有调整，右进左出循环，10s一回合一次200，技能不变。每矿点75000资源。苏盟旭三国采集装置价格为1200,950,600，旭日建造时间减半，矿场价格为2000,2200,1900,HP为3500,3000,3000，建造/展开时间为25s，都只带一个采集装置，其余采集装置除了盟军都只能从矿厂建造。初始基地处一般只有1矿，且有一科技厂。</t>
  </si>
  <si>
    <t>科技厂，其数量决定能否生产高级兵种。高级兵需要1-3个，如果4个所有兵以2%每5s回血，5个HP+15%，6个支援cd-20%。由工程师占领，后可以在周围2格造建筑，可以维修，但需开启时间，自动开始，苏联和盟军的时间为15s+15s*拥有数量，帝国的开启时间为5s+25s*拥有数量。红血(1/4)后无敌且不能被占领，可由工程师修好同时占领。hp2400，油井的修正。</t>
  </si>
  <si>
    <t>科技厂，生产高级兵时需要。每个科技厂提供一个科技点数，高级兵种建造时会显示需要几个科技点。某种兵建造并使用科技点时其他兵不能用。由1个工程师进入占领,需要10s，后可以在周围2格造建筑，可以维修，再点F缴纳900资源后开启，红血(1/4)后无敌且失去控制权。hp2500，普通建筑的修正（维和伤害减半）。可使用技能，花费900获得一个额外的科技点。持续20s，cd20s，所有科技厂同cd；科技点数消失，不影响当前正在建造的单位。</t>
  </si>
  <si>
    <t xml:space="preserve">每家增加一反侦察建筑。苏联：隐形立场，如同NOD，500范围内的建造好的建筑和停止的兵隐形，防御攻击时，建筑出兵时，兵移动攻击技能时会显，4s后重新隐形，只有探隐形单位能察觉，自己不隐形，矿厂后开启，1200，100电力，20s，4格，HP1500；盟军：防卫局，仍为原来的解锁建筑，并且可以让敌方的开图视野无法穿越围墙，2000，75电力，15s；帝国，裂痕产生器，开图半径遇到其作用范围时减半，400范围，矿厂后开启，1000，50电力，15s，1格，HP1000。    熊，狗，蜻蜓的开图范围为400     探隐形单位：驻进狗的多功能塔、车（此时塔、车的攻击方式不变，但是能探隐形）、侦察机技能、蜻蜓、电磁兵、电船、电塔 探隐形范围都为400 </t>
  </si>
  <si>
    <t>三国主基地15格内都可以造墙，墙有50的视野。</t>
  </si>
  <si>
    <t>低级防御（对地的）可以穿越面墙和穿建筑，但射程为225（射程更大的进盟军塔射程不变）。另外，防御穿墙、建筑开火后的3s内敌人也可以穿墙和建筑攻击该防御。高爆类对围墙的伤害修正为100。所有低级防御都可以为周围2格接壤的建筑分担10%的伤害，最多5个同时分担，首选HP多的。同时所有低级防御攻击力为原来的80%</t>
  </si>
  <si>
    <t>苏联哨戒机枪造价、时间、攻击力减半，HP为原来75%；盟军多功能炮塔为一座塔可以穿越面墙和穿建筑；帝国防御炮塔攻击方式为放出无人机射程100，可以在150范围内活动，可以绕过建筑攻击敌人但不能穿越，变对空时无人机会以极高的速度被吸回来。高爆类对围墙的伤害修正为100。</t>
  </si>
  <si>
    <t>升级单位奖励：老兵级：杀伤+25%，回血步兵每秒1点、其它每秒3点；  精锐级：HP+25%，射程、自身视野+25%，回血步兵每秒2点、其它每秒6点；英雄级：HP+25%，开图范围+25%，射速+20%，移动速度原每50增加5，免疫吠叫与收买，步兵压制难度变成3倍，回血步兵每秒3点、其它每秒9点</t>
  </si>
  <si>
    <t>每一个国家都有“避难”支援技能：苏联，使一单位(只能己方，机械和生物均可，后同）无敌直到攻击或用技能，8s，cd40s；盟军，让一单位瞬间回到兵营，重工，机场或船厂，cd30s；帝国，让一单位以10%回血5s，cd15s</t>
  </si>
  <si>
    <t>多兵营建造模式还原，每多一建筑，速度+50%（从1个到7个时间分别是：1，2/3，1/2，2/5，1/3，2/7，1/4），最短时间不低于1s（帝国的支援技能可超过1s）。苏联建造研磨机后可以同时建造2个不同的建筑包括防御(造两个则是3个不同建筑）且基地收起自己依然可以生产，但收起基地不会增加其建造速度。设置路径可以让正点击的或最近的设为主。盟军二级兵种建造时间取决于有多少兵营在二级基地的覆盖下，没有覆盖到的兵营仍可以为一级兵提供速度</t>
  </si>
  <si>
    <t>突击驱逐舰和雅典娜的第二技能都有0.5s的渐进和渐出，加速有1s的渐快和渐慢，IFV的修理时机械手向前伸</t>
  </si>
  <si>
    <t>标准模式是有箱子的，数量根据地图大小，不会出现在建筑10格（方形）以内，吃掉一个后30s后出现，一个箱子5min没有人吃就会消失，当然，30s又会随机出现。箱子只会在开图半径内显示。箱子无论那种都会在吃到时为你加相当于3000资源的威胁值。蜘蛛不能捡箱子。有：恢复50范围内50%HP、500钱、7500威胁值、一单位升一级、随机防御技能（100范围内最多4单位上苏联的保险支援技能10min、100范围内最多2个机械单位上帝国的点防御无人机、100范围内一最近机械单位出两个幻象，持续10min。） 、随机支援技能（3种同时只能各有一个，使用后消失）（一次伤害为300没有延迟的外科手术打击、限制100范围内敌方机械单位移动4s、把一己方或敌方单位瞬间移动回正在使用的出生建筑旁边）</t>
  </si>
  <si>
    <t>地图更加现实而不是象棋盘，有选项可以让玩家自己选择初始位置或随机（为默认项）</t>
  </si>
  <si>
    <t>无人修理机的效率为每秒钟一下，一次20点HP，IFV的修理每0.1s一下，一次4点HP</t>
  </si>
  <si>
    <t>所有非空中单位最终移动速度+10%，空中单位提高5%，加速时间延长</t>
  </si>
  <si>
    <t>苏联：1.无分基地车，不连接基地的建筑边可造建筑；2.支援技能生化空袭类3个和轨道类3个对调，轨道类卫星砸落的伤害各减少10，生化空袭类cd为150s；3.铁幕为7s 对生物无效也不会伤害 cd60 范围50 价格增加500</t>
  </si>
  <si>
    <t>盟军：1.只基地能升级，升级后所有在基地和中继站的建筑均享受，但不在基地和中继站范围内的重工、飞机场和船厂不能使用；升级不占用建造时间，时间分别为40、60s，各需要1科技站；2.支援技能左侧的2、3、4为外科手术打击类，cd分别为120s、80s、40s,延迟为2s。定时炸弹只有lv3在左侧第五个，到时前被打爆不会爆炸；3.自由贸易为每矿每次采集多增加50，盟友增加25；4.三个冷冻类支援技能和3个时空类技能交换位置，且时空类的延迟为1s，从时空里隔离出去的时间分别为5、10、15s；5.建筑不能修理，只是飞机场能给飞机修理，冷冻能落回机场修理</t>
  </si>
  <si>
    <t>帝国：1.升级价格+250，时间+5s，一科技站，一次升级所有同种建筑，保留一个升级就不会消失. 2.支援技能中间最后两个为加速生产的两个级别，使用技能，可以加快所有建造（建筑的展开不算）的速度100%，持续15、30s，但要花费750、1000，cd60s,中间第二个和第三个是气球的一、二级，每个气球伤害为135（对矿车减半），右边后三个为天皇系列技能，速度均为75%，光荣退伍和高级火箭对调；无人机防御和帽子对调，升级海军后所有坐落于海中的炮塔和波能塔HP增加20%；3.建筑和防御两列的纳米核心用共同的cd；</t>
  </si>
  <si>
    <t>苏联指挥官：1.工程师搭建碉堡时间-4s、电船和电塔击中目标时有10%的几率可使目标不能移动和攻击持续2s、兵营在重工后可以生产迫击炮摩托，数值同上表，速度为120，价格为800，需要2个科技站、三个科技站后所有兵营出的兵除了工程师均不会被一击必杀（即HP在20以上不能被杀死只能减血到1）、断电时电塔仍可攻击只是攻击力为225，此时用一个磁暴步兵给电塔充电即可回复攻击力；2.恐怖机器人在敌人机械中可使其移动速度-10%、镰刀大电后跳跃落地后的1s可以miss掉所有攻击、铁锤可以移动中吸血、无畏的第二技能只消耗5%HP但cd为7s、现金奖励的持续时间增为60s；3.动员兵可游泳（速度40且水中不能用枪）、双刃价格只需要一个科技站、飞艇非战斗状态（不攻击不用技能视野里没有敌人）自动回血，以50/s代替4/s、起重机修理范围增加100，效率提高50%，可以在无聊时修理建筑、铁幕cd-10s；</t>
  </si>
  <si>
    <t>盟军指挥官：1.激流HP+50、守护坦克的第二技能使伤害增加100%（升级高科技后也+100%）、驱逐舰的第二技能使敌军移动减少10%、雅典娜可以在水中移动，在水中速度不减但不能倒退不能用第二技能、超级武器cd为9min但价格为3000；2.军犬和海豚第二技能的cd减少25%、多功能车被消灭时有80%几率使里面单位减掉80%总血量逃脱出来、间谍价格-200、IFV装载工程师时为搭载修理无人机，射程为125，每秒修理30，IFV的修理之间不能叠加，能维修自己、受幻影第二技能影响的单位有10%的几率miss掉敌人的攻击；3.维和、世纪轰炸机使用返航技能时+50%速度并减少20%伤害、航空母舰装填弹药时间由15秒减少为10秒、冷冻直升机的速度+30、外科手术式打击延迟为0，cd分别-5s、主基地的建造范围内所有敌军不能自动补血且1本2本和3本分别会让敌军减血1，2，4/s。</t>
  </si>
  <si>
    <t>帝国指挥官：1.自爆无人机附身的单位速度减少为1/4、坦克杀手在道场科技升级后钻地时是隐形的、工程师能让150范围内的机械单位cd速度+10%、气球类支援技能伤害+15、鬼王HP低于25%时，可一次攻击三个单位；2.两种防御塔的展开速度各减少5s、天狗和VX第二技能cd中可以再用一次，但之后10s内速度降低25%，攻击速度降低50%（可以再用一次时，技能原灰色部分为红色）、忍者的第二技能放出的幻影HP为120持续45s、火箭天使的第二技能半径为75、每次额外增加的资源从50上升为60；3.迷你潜艇生产时间-2s、1个科技场时帝国武士冲锋时被碾压等级上升至31、围墙的建造为普通造两次的效果，点击围墙后，在地面点两下后才开始建造，鼠标上会显示1和2，围墙建造时间减少为5s、幕府攻击的单位会被标记4s，此时杀死获得的经验值+20%、纳米蜂巢价格为1500，矿厂后就可以建造</t>
  </si>
  <si>
    <t>车辆（包括飞机和船，除了蜘蛛）前装甲（前面从中间分开两边各45°的范围）侧装甲和背装甲（后面从中间分开两边各45°的范围）惩罚是100%、105%和120%。只在空对空、地对地时有效。</t>
  </si>
  <si>
    <t>驻军射程加权由100%降为75%，视野加成由150%降至100%</t>
  </si>
  <si>
    <t>停电时雷达关闭，停电时士兵将失去任何缓慢回血的能力</t>
  </si>
  <si>
    <t>建造中的围墙不再会阻挡攻击</t>
  </si>
  <si>
    <t>三方的基地车的造价由 5000 降至 3500，HP 降至3750</t>
  </si>
  <si>
    <t>盟军航空母舰无人载具被击杀时不再会带来大量的经验值，航空母舰无人飞机速度由150增为200</t>
  </si>
  <si>
    <t>盟军海豚被枪弹攻击的修正为100，高爆的修正是50</t>
  </si>
  <si>
    <t>盟军标枪兵在移动状态下或目标跑出射程需要重新锁定目标</t>
  </si>
  <si>
    <t>盟军伪装的间谍进入你的基地时，不再会有语音提示</t>
  </si>
  <si>
    <r>
      <rPr>
        <sz val="12"/>
        <color indexed="8"/>
        <rFont val="宋体"/>
      </rPr>
      <t xml:space="preserve">俄军建筑物如果在受损后取消，不再能够取回100%的造价。
</t>
    </r>
    <r>
      <rPr>
        <sz val="12"/>
        <color indexed="8"/>
        <rFont val="宋体"/>
      </rPr>
      <t>减少的退还金额等於建筑物所受的伤害。</t>
    </r>
  </si>
  <si>
    <t>俄军超级发电厂在建造完成前被摧毁不再会爆炸，产生电力由500减少至400</t>
  </si>
  <si>
    <t>俄军铁锤不再能移动中吸血</t>
  </si>
  <si>
    <t>俄军电船生命值由360变为390</t>
  </si>
  <si>
    <t>俄军使用现金奖励协议的MCV在变卖之后，不会再得到现金奖励</t>
  </si>
  <si>
    <t>俄军蜘蛛停止射线结束后单位立即回复移动能力</t>
  </si>
  <si>
    <t xml:space="preserve">日军光荣自爆能力不再会造成任何友军伤害。
</t>
  </si>
  <si>
    <t>纳米护罩技能现在2分钟之后失效</t>
  </si>
  <si>
    <t>在“？”中显示各个单位的详细数据</t>
  </si>
  <si>
    <t>中立建筑还有增加威胁值的，按照百分比增加资源的</t>
  </si>
  <si>
    <t>观察站还有个半径200探隐形的技能，花费1000，持续15s</t>
  </si>
  <si>
    <t xml:space="preserve">盟国：水翼船的自身视野从300增加到325。守护者坦克的激光瞄准技能自身视野增加。       </t>
  </si>
  <si>
    <t>苏联：天启坦克的碾磨技能自身视野增加。铁锤坦克的吸收光线技能自身视野增加。牛蛙的自身视野从300增加到325。镰刀的自身视野从150增加到170。</t>
  </si>
  <si>
    <t>帝国：海翼的自身视野从200增加到225。天狗的自身视野从200增加到225。百合子的自身视野从150增加到175。</t>
  </si>
  <si>
    <t>快捷键：P：选可以维修机架的建筑后，p键可指定修理哪个机架；K：选区部队后，k键可使一队的兵力成为真正的一体，走在一起，远程的走在后面，一个受到攻击会集体帮其战斗；】：按住时可以鼠标拖拽改变支援技能的次序；alt+a到g不是状态而是计划任务，设置状态改为shift+a到g，支援技能为shift+q等；</t>
  </si>
  <si>
    <t>alt+q至p为支援技能</t>
  </si>
  <si>
    <t>alt+f为单兵使用技能</t>
  </si>
  <si>
    <t>alt+1-0为直接选中编队中位于相应位置的单位</t>
  </si>
  <si>
    <t>space+q为所有兵的建造设置集结点，space+w为当前建造设置集结点</t>
  </si>
  <si>
    <t>space+1-0为和ctrl一样的编队</t>
  </si>
  <si>
    <t>space+a-g或者右键为计划任务</t>
  </si>
  <si>
    <t>space+f1-f9或点击建造可一次增加5个建造</t>
  </si>
  <si>
    <t>Z和C点住后，鼠标点击什么就释放在什么上（可选），另外可释放在非建筑上，需要单位视野里有修理或者起重机，会自动过去维修</t>
  </si>
  <si>
    <t>J和双击建筑可将建筑设为主要</t>
  </si>
  <si>
    <t>K：选区部队后，k键可使一队的兵力成为真正的一体，走在一起，远程的走在后面，不会攻击的最后，一个受到攻击会集体帮其战斗；点任意队中单位点K取消</t>
  </si>
  <si>
    <t>shift：按住时可以鼠标拖拽改变支援技能的次序；</t>
  </si>
  <si>
    <t>ctrl：依然可以强行攻击</t>
  </si>
  <si>
    <t>·为屏幕移动到事发地点</t>
  </si>
  <si>
    <t>B为升级协议，1、2、3分别代表左中右的技能</t>
  </si>
  <si>
    <t>M后点击地面放置信号标记，点击键盘数字为快速交流语句</t>
  </si>
  <si>
    <t>OB的优化</t>
  </si>
  <si>
    <t>有3个科技点时，则所有不在附身的无人机隐形</t>
  </si>
  <si>
    <t>建造时间+1s</t>
  </si>
  <si>
    <t>价格为550  时间为12s</t>
  </si>
  <si>
    <t>价格为600  时间为12s</t>
  </si>
  <si>
    <t>第二技能只能在伪装状态下使用，进驻任何车辆会失去伪装</t>
  </si>
  <si>
    <t>建造时间+5s 价格+200 第二技能为可以制造100范围内任意友军非空中包括自己的幻象于自己身边，肉体的一次出两幻象，装甲一次一个，自己的先是自己消失然后出现3个其中随机一个是本体，持续30s，cd60s，0.5s的施法时间。幻象有100HP，有攻击动画无攻击力，不能第二技能，自己的和自己HP及损耗比例相同。幻象能被探隐形单位发现</t>
  </si>
  <si>
    <t>维和的轰炸伤害对其减半</t>
  </si>
  <si>
    <t>建造时间为15s 第二技能为半径50内的任何单位不能攻击和使用技能（除肉搏外），不移动就可以一直释放，射程125，cd35s</t>
  </si>
  <si>
    <t>每升一级，第二技能cd-10s。第一次升级后，被激光瞄准的单位不在探隐形的视野内则激光不会显示，第二次升级后若不进入敌人300的范围内则不会被敌人发现（类似隐形）</t>
  </si>
  <si>
    <t>每升一级，第二技能cd-2s。第一次升级后可近身引爆定时炸弹（类似炸建筑），且自己只受炸弹5%的伤害，会被压制，第二次升级后，用第二技能可回满血。</t>
  </si>
  <si>
    <t xml:space="preserve">3000价格，45s建造  hp只有20  但有护甲（样同原火箭天使第二技能效果，受伤害会渐渐变淡）600，任何攻击对护甲伤害为100%，有护甲时不受肉搏和狙击  升级时护甲补满并+200的上限    不能进入任何建筑、车辆    </t>
  </si>
  <si>
    <t>获取副武器后，血条的左下会有个标识</t>
  </si>
  <si>
    <t>在水中可以1%/2s自动回血</t>
  </si>
  <si>
    <t>第二技能可以使镰刀和幻影的miss效果无效</t>
  </si>
  <si>
    <t>自己始终隐形，第二技能为瞬间让周围100范围自己的地面装甲部队隐形10s，cd60s，探隐形单位能察觉   3s的动画1s渐进出，渐进出时可以被看到，攻击间隔变为2.5s HP变为400</t>
  </si>
  <si>
    <t>建造时间+2s  第二技能射程为使用技能，有1.5s的瞄准时间，cd为10s从研磨结束后算起；可以攻击100-300范围内空军，瞄准时间后一下把敌人拽下来，一击必杀，若瞄准时逃出范围（或空地改变）则失败但不算cd，基洛夫可以拽但只有动画没有效果，被拽下来的瞬间天狗、VX、天翼可以靠变型避免死亡，被缩小的天启不能将空中单位拖下来</t>
  </si>
  <si>
    <t>HP为2750  射程为100  每杀死一个单位（用第二技能杀死和碾压不算）就会得到狂暴效果，攻击速度提高10%，持续10s，可叠加5次，每次得到狂暴时时间从新计算</t>
  </si>
  <si>
    <t>射程300-600  自身视野+100  建造时间+3s HP为350  攻击力为500  可以打击墙后面的单位  第二技能攻击力为190*12（平均分布于一个圆形内两两相距60，每弹在30范围内随即分布，杀伤半径为25，对任何人都是100%，cd25s，使用型技能，可打到自己人，有载弹动画的时间</t>
  </si>
  <si>
    <t>建造时间-1s  在高级许可可用，射程为100-400，攻击力降低为400，自身视野-100；第二技能为周围友军受到伤害，则攻击者受到最终伤害20%的最终伤害（除肉搏、狙击、蜘蛛进入、使用性第二技能），20s，cd1min，此时不能动</t>
  </si>
  <si>
    <t>可以无视墙攻击，若攻击路径上有墙，则可将墙破坏</t>
  </si>
  <si>
    <t>电涌可以解范围内所有兵的冰冻</t>
  </si>
  <si>
    <t>HP为450</t>
  </si>
  <si>
    <t>第二技能击中目标会使机械目标2s不能移动攻击技能</t>
  </si>
  <si>
    <t>HP由1400降至1200</t>
  </si>
  <si>
    <t>建造时间+2s  第二技能为：让500范围内一友军非空中装甲（可以自己）攻击速度为原来的3倍，但每3秒减少10%HP（一上来直接减少10%HP，然后每隔3s一减），持续12s或到不能减少HP否则会死，cd6s。动画从中间的塔楼上发出类似铁锤坦克的激光中间以像盟军基地发射波的弧度放置到单位身上，黄色，持续3s，然后单位中轴线从后三分之一处出原无畏第二技能上的火。</t>
  </si>
  <si>
    <t>无最小射程</t>
  </si>
  <si>
    <t>建造时间为25s，价格升至2500</t>
  </si>
  <si>
    <t>1250  12s  HP260  攻击力114</t>
  </si>
  <si>
    <t>HP300</t>
  </si>
  <si>
    <t>建造时间为17s</t>
  </si>
  <si>
    <t>价格950 建造时间12s HP400 攻击力4*6/20*8</t>
  </si>
  <si>
    <t>速度-30  且第二技能需要拥有一个顶级许可的基地（移动状态也可）时才能用  第二技能缩小时间维持20s，cd15s（升高科技后cd-5s）</t>
  </si>
  <si>
    <t>价格+200，发电+25 HP为1350 可用第二技能，使所有电厂各增加发电量50，无论HP多少，持续10s，cd120s，花费300，所有电厂共同cd。</t>
  </si>
  <si>
    <t>价格750</t>
  </si>
  <si>
    <t>见表1 价格2000</t>
  </si>
  <si>
    <t>见表1 价格2200</t>
  </si>
  <si>
    <t>见表1 价格1800</t>
  </si>
  <si>
    <t>价格为1800</t>
  </si>
  <si>
    <t>价格为1200</t>
  </si>
  <si>
    <t>价格为900</t>
  </si>
  <si>
    <t>价格1700 耗电量降为50 有第二技能：使半径150范围内所有兵力移动速度+20（不和其他加速叠加，取相对高值）,同时不可进行攻击使用技能和碾压，持续3s，cd15s，持续时占用一个科技站。多个纳米主机和分别释放技能</t>
  </si>
  <si>
    <t>HP+800 40s 需要1个科技站</t>
  </si>
  <si>
    <t>HP+800 60s 需要2个科技站 建造完成后可被动增加一个科技点数，但不能超越当前科技等级；显示为n+1</t>
  </si>
  <si>
    <t>可以用第二技能，使其三个修理机器人合体，同时修理一个单位并且修理速度为每0.1秒修一下，一下回复单位总HP的1%，持续20s或维修80下，被修理的单位受到攻击合体机器人会直接分开，cd60s，花费500</t>
  </si>
  <si>
    <t>盟军中继指挥站可使用第二技能(需要有超时空传送仪）：使半径100范围内的所有单位瞬间移动到使用技能的中继站边上，移动时间为（2+移动距离/300）s，移动时间内所有兵力不能移动攻击技能但能被攻击，传送中打掉中继站传送终止，所有中继站同cd，cd60s，花费1000</t>
  </si>
  <si>
    <t>价格为3300 见表1</t>
  </si>
  <si>
    <t>价格为4000</t>
  </si>
  <si>
    <t>价格为2800</t>
  </si>
  <si>
    <t>震晕范围内有两个可以震的人时施放</t>
  </si>
  <si>
    <t>对除蜘蛛、飞机外的机械和建筑时</t>
  </si>
  <si>
    <t>被前方敌人攻击但射程内没有敌人时</t>
  </si>
  <si>
    <t>视野内有2生物但无可碾压机械时或150内有2生物但无可碾压机械时</t>
  </si>
  <si>
    <t>对建筑时切换</t>
  </si>
  <si>
    <t>视野内有士兵掉血，则走到与兵距离为最大治疗距离的一半时施放</t>
  </si>
  <si>
    <t>被攻击而逃跑时</t>
  </si>
  <si>
    <t>分身</t>
  </si>
  <si>
    <t>受伤到半血时</t>
  </si>
  <si>
    <t>技能影响范围内有机械</t>
  </si>
  <si>
    <t>束缚鞭/火箭弹切换</t>
  </si>
  <si>
    <t>对没被束缚的防御塔</t>
  </si>
  <si>
    <t>对所有2本3本机械  视野+50内从贵的开始</t>
  </si>
  <si>
    <t>只有1/4血时</t>
  </si>
  <si>
    <t>250范围内5生物或护盾已经受伤一半时周围有生物</t>
  </si>
  <si>
    <t>遇到敌人攻击且有可与之作战的兵力（也就是对空对地）也150内无狗熊提刀武士时</t>
  </si>
  <si>
    <t>对建筑时</t>
  </si>
  <si>
    <t>全队没副炮的保持有一个施放</t>
  </si>
  <si>
    <t>全队保持有一个施放</t>
  </si>
  <si>
    <t>四分之一血后</t>
  </si>
  <si>
    <t>射程内无空军且有非空军部队时</t>
  </si>
  <si>
    <t>收到可被影响的敌人攻击而周围无友军时（第一个指挥官不看周围是否有敌军）</t>
  </si>
  <si>
    <t>技能影响范围内兵力开始战斗时</t>
  </si>
  <si>
    <t>影响范围内有敌人攻击自己或队友时</t>
  </si>
  <si>
    <t>撞击范围内有敌人攻击自己或队友时</t>
  </si>
  <si>
    <t>弹药空时</t>
  </si>
  <si>
    <t>335</t>
  </si>
  <si>
    <t>3+2</t>
  </si>
  <si>
    <t>250</t>
  </si>
  <si>
    <t>3+2/25</t>
  </si>
  <si>
    <t>400</t>
  </si>
  <si>
    <t>4+2</t>
  </si>
  <si>
    <t>4+2/25</t>
  </si>
  <si>
    <t>4+2/3+2</t>
  </si>
  <si>
    <t>4+1</t>
  </si>
</sst>
</file>

<file path=xl/styles.xml><?xml version="1.0" encoding="utf-8"?>
<styleSheet xmlns="http://schemas.openxmlformats.org/spreadsheetml/2006/main">
  <numFmts count="2">
    <numFmt numFmtId="0" formatCode="General"/>
    <numFmt numFmtId="59" formatCode="0.00&quot; &quot;;(0.00)"/>
  </numFmts>
  <fonts count="29">
    <font>
      <sz val="12"/>
      <color indexed="8"/>
      <name val="宋体"/>
    </font>
    <font>
      <sz val="12"/>
      <color indexed="8"/>
      <name val="Helvetica"/>
    </font>
    <font>
      <sz val="15"/>
      <color indexed="8"/>
      <name val="宋体"/>
    </font>
    <font>
      <b val="1"/>
      <sz val="28"/>
      <color indexed="8"/>
      <name val="华文行楷"/>
    </font>
    <font>
      <sz val="28"/>
      <color indexed="8"/>
      <name val="黑体"/>
    </font>
    <font>
      <sz val="20"/>
      <color indexed="8"/>
      <name val="华文行楷"/>
    </font>
    <font>
      <sz val="20"/>
      <color indexed="8"/>
      <name val="黑体"/>
    </font>
    <font>
      <sz val="20"/>
      <color indexed="8"/>
      <name val="Arial"/>
    </font>
    <font>
      <sz val="12"/>
      <color indexed="11"/>
      <name val="宋体"/>
    </font>
    <font>
      <sz val="12"/>
      <color indexed="12"/>
      <name val="宋体"/>
    </font>
    <font>
      <sz val="12"/>
      <color indexed="13"/>
      <name val="宋体"/>
    </font>
    <font>
      <sz val="12"/>
      <color indexed="14"/>
      <name val="宋体"/>
    </font>
    <font>
      <sz val="12"/>
      <color indexed="15"/>
      <name val="宋体"/>
    </font>
    <font>
      <sz val="12"/>
      <color indexed="16"/>
      <name val="宋体"/>
    </font>
    <font>
      <sz val="12"/>
      <color indexed="17"/>
      <name val="宋体"/>
    </font>
    <font>
      <sz val="12"/>
      <color indexed="18"/>
      <name val="宋体"/>
    </font>
    <font>
      <sz val="12"/>
      <color indexed="19"/>
      <name val="宋体"/>
    </font>
    <font>
      <sz val="12"/>
      <color indexed="20"/>
      <name val="宋体"/>
    </font>
    <font>
      <sz val="12"/>
      <color indexed="21"/>
      <name val="宋体"/>
    </font>
    <font>
      <sz val="12"/>
      <color indexed="22"/>
      <name val="宋体"/>
    </font>
    <font>
      <sz val="12"/>
      <color indexed="23"/>
      <name val="宋体"/>
    </font>
    <font>
      <sz val="12"/>
      <color indexed="24"/>
      <name val="宋体"/>
    </font>
    <font>
      <sz val="12"/>
      <color indexed="25"/>
      <name val="宋体"/>
    </font>
    <font>
      <sz val="12"/>
      <color indexed="26"/>
      <name val="宋体"/>
    </font>
    <font>
      <sz val="12"/>
      <color indexed="27"/>
      <name val="宋体"/>
    </font>
    <font>
      <sz val="10"/>
      <color indexed="27"/>
      <name val="宋体"/>
    </font>
    <font>
      <sz val="10"/>
      <color indexed="14"/>
      <name val="宋体"/>
    </font>
    <font>
      <sz val="10"/>
      <color indexed="11"/>
      <name val="宋体"/>
    </font>
    <font>
      <sz val="9"/>
      <color indexed="8"/>
      <name val="宋体"/>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9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3" fillId="2" borderId="1" applyNumberFormat="1" applyFont="1" applyFill="1" applyBorder="1" applyAlignment="1" applyProtection="0">
      <alignment horizontal="center" vertical="bottom"/>
    </xf>
    <xf numFmtId="0" fontId="0" fillId="2" borderId="1" applyNumberFormat="1" applyFont="1" applyFill="1" applyBorder="1" applyAlignment="1" applyProtection="0">
      <alignment horizontal="center" vertical="bottom"/>
    </xf>
    <xf numFmtId="0" fontId="0" borderId="1" applyNumberFormat="0" applyFont="1" applyFill="0" applyBorder="1" applyAlignment="1" applyProtection="0">
      <alignment vertical="bottom"/>
    </xf>
    <xf numFmtId="49" fontId="0"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center"/>
    </xf>
    <xf numFmtId="49" fontId="8" fillId="2" borderId="1" applyNumberFormat="1" applyFont="1" applyFill="1" applyBorder="1" applyAlignment="1" applyProtection="0">
      <alignment vertical="bottom"/>
    </xf>
    <xf numFmtId="49" fontId="8" fillId="2" borderId="1" applyNumberFormat="1" applyFont="1" applyFill="1" applyBorder="1" applyAlignment="1" applyProtection="0">
      <alignment horizontal="center" vertical="bottom"/>
    </xf>
    <xf numFmtId="0" fontId="8" fillId="2" borderId="1" applyNumberFormat="1" applyFont="1" applyFill="1" applyBorder="1" applyAlignment="1" applyProtection="0">
      <alignment horizontal="left" vertical="bottom"/>
    </xf>
    <xf numFmtId="49" fontId="8" fillId="2" borderId="1" applyNumberFormat="1" applyFont="1" applyFill="1" applyBorder="1" applyAlignment="1" applyProtection="0">
      <alignment horizontal="left" vertical="bottom"/>
    </xf>
    <xf numFmtId="49" fontId="9" fillId="2" borderId="1" applyNumberFormat="1" applyFont="1" applyFill="1" applyBorder="1" applyAlignment="1" applyProtection="0">
      <alignment horizontal="left" vertical="center"/>
    </xf>
    <xf numFmtId="0" fontId="9" fillId="2" borderId="1" applyNumberFormat="1" applyFont="1" applyFill="1" applyBorder="1" applyAlignment="1" applyProtection="0">
      <alignment horizontal="left" vertical="center"/>
    </xf>
    <xf numFmtId="49" fontId="10" fillId="2" borderId="1" applyNumberFormat="1" applyFont="1" applyFill="1" applyBorder="1" applyAlignment="1" applyProtection="0">
      <alignment vertical="bottom"/>
    </xf>
    <xf numFmtId="49" fontId="10" fillId="2" borderId="1" applyNumberFormat="1" applyFont="1" applyFill="1" applyBorder="1" applyAlignment="1" applyProtection="0">
      <alignment horizontal="center" vertical="bottom"/>
    </xf>
    <xf numFmtId="0" fontId="10" fillId="2" borderId="1" applyNumberFormat="1" applyFont="1" applyFill="1" applyBorder="1" applyAlignment="1" applyProtection="0">
      <alignment horizontal="left" vertical="bottom"/>
    </xf>
    <xf numFmtId="49" fontId="10" fillId="2" borderId="1" applyNumberFormat="1" applyFont="1" applyFill="1" applyBorder="1" applyAlignment="1" applyProtection="0">
      <alignment horizontal="left" vertical="bottom"/>
    </xf>
    <xf numFmtId="49" fontId="8" fillId="2" borderId="1" applyNumberFormat="1" applyFont="1" applyFill="1" applyBorder="1" applyAlignment="1" applyProtection="0">
      <alignment horizontal="left" vertical="center"/>
    </xf>
    <xf numFmtId="0" fontId="8" fillId="2" borderId="1" applyNumberFormat="1" applyFont="1" applyFill="1" applyBorder="1" applyAlignment="1" applyProtection="0">
      <alignment horizontal="left" vertical="center"/>
    </xf>
    <xf numFmtId="49" fontId="11" fillId="2" borderId="1" applyNumberFormat="1" applyFont="1" applyFill="1" applyBorder="1" applyAlignment="1" applyProtection="0">
      <alignment vertical="bottom"/>
    </xf>
    <xf numFmtId="49" fontId="11" fillId="2" borderId="1" applyNumberFormat="1" applyFont="1" applyFill="1" applyBorder="1" applyAlignment="1" applyProtection="0">
      <alignment horizontal="center" vertical="bottom"/>
    </xf>
    <xf numFmtId="0" fontId="11" fillId="2" borderId="1" applyNumberFormat="1" applyFont="1" applyFill="1" applyBorder="1" applyAlignment="1" applyProtection="0">
      <alignment horizontal="left" vertical="bottom"/>
    </xf>
    <xf numFmtId="49" fontId="11" fillId="2" borderId="1" applyNumberFormat="1" applyFont="1" applyFill="1" applyBorder="1" applyAlignment="1" applyProtection="0">
      <alignment horizontal="left" vertical="bottom"/>
    </xf>
    <xf numFmtId="49" fontId="12" fillId="2" borderId="1" applyNumberFormat="1" applyFont="1" applyFill="1" applyBorder="1" applyAlignment="1" applyProtection="0">
      <alignment horizontal="left" vertical="center"/>
    </xf>
    <xf numFmtId="0" fontId="12" fillId="2" borderId="1" applyNumberFormat="1" applyFont="1" applyFill="1" applyBorder="1" applyAlignment="1" applyProtection="0">
      <alignment horizontal="left" vertical="bottom"/>
    </xf>
    <xf numFmtId="49" fontId="13" fillId="2" borderId="1" applyNumberFormat="1" applyFont="1" applyFill="1" applyBorder="1" applyAlignment="1" applyProtection="0">
      <alignment horizontal="left" vertical="center"/>
    </xf>
    <xf numFmtId="0" fontId="13" fillId="2" borderId="1" applyNumberFormat="1" applyFont="1" applyFill="1" applyBorder="1" applyAlignment="1" applyProtection="0">
      <alignment horizontal="left" vertical="center"/>
    </xf>
    <xf numFmtId="49" fontId="14" fillId="2" borderId="1" applyNumberFormat="1" applyFont="1" applyFill="1" applyBorder="1" applyAlignment="1" applyProtection="0">
      <alignment horizontal="left" vertical="center"/>
    </xf>
    <xf numFmtId="0" fontId="14" fillId="2" borderId="1" applyNumberFormat="1" applyFont="1" applyFill="1" applyBorder="1" applyAlignment="1" applyProtection="0">
      <alignment horizontal="left" vertical="center"/>
    </xf>
    <xf numFmtId="49" fontId="11" fillId="2" borderId="1" applyNumberFormat="1" applyFont="1" applyFill="1" applyBorder="1" applyAlignment="1" applyProtection="0">
      <alignment horizontal="left" vertical="center"/>
    </xf>
    <xf numFmtId="0" fontId="11" fillId="2" borderId="1" applyNumberFormat="1" applyFont="1" applyFill="1" applyBorder="1" applyAlignment="1" applyProtection="0">
      <alignment horizontal="left" vertical="center"/>
    </xf>
    <xf numFmtId="49" fontId="15" fillId="2" borderId="1" applyNumberFormat="1" applyFont="1" applyFill="1" applyBorder="1" applyAlignment="1" applyProtection="0">
      <alignment horizontal="left" vertical="center"/>
    </xf>
    <xf numFmtId="0" fontId="15" fillId="2" borderId="1" applyNumberFormat="1" applyFont="1" applyFill="1" applyBorder="1" applyAlignment="1" applyProtection="0">
      <alignment horizontal="left" vertical="bottom"/>
    </xf>
    <xf numFmtId="49" fontId="16" fillId="2" borderId="1" applyNumberFormat="1" applyFont="1" applyFill="1" applyBorder="1" applyAlignment="1" applyProtection="0">
      <alignment horizontal="left" vertical="center"/>
    </xf>
    <xf numFmtId="0" fontId="16" fillId="2" borderId="1" applyNumberFormat="1" applyFont="1" applyFill="1" applyBorder="1" applyAlignment="1" applyProtection="0">
      <alignment horizontal="left" vertical="bottom"/>
    </xf>
    <xf numFmtId="49" fontId="17" fillId="2" borderId="1" applyNumberFormat="1" applyFont="1" applyFill="1" applyBorder="1" applyAlignment="1" applyProtection="0">
      <alignment horizontal="left" vertical="center"/>
    </xf>
    <xf numFmtId="0" fontId="17" fillId="2" borderId="1" applyNumberFormat="1" applyFont="1" applyFill="1" applyBorder="1" applyAlignment="1" applyProtection="0">
      <alignment horizontal="left" vertical="bottom"/>
    </xf>
    <xf numFmtId="49" fontId="18" fillId="2" borderId="1" applyNumberFormat="1" applyFont="1" applyFill="1" applyBorder="1" applyAlignment="1" applyProtection="0">
      <alignment horizontal="left" vertical="center"/>
    </xf>
    <xf numFmtId="49" fontId="18" fillId="2" borderId="1" applyNumberFormat="1" applyFont="1" applyFill="1" applyBorder="1" applyAlignment="1" applyProtection="0">
      <alignment horizontal="left" vertical="bottom"/>
    </xf>
    <xf numFmtId="0" fontId="18" fillId="2" borderId="1" applyNumberFormat="1" applyFont="1" applyFill="1" applyBorder="1" applyAlignment="1" applyProtection="0">
      <alignment horizontal="left" vertical="bottom"/>
    </xf>
    <xf numFmtId="49" fontId="19" fillId="2" borderId="1" applyNumberFormat="1" applyFont="1" applyFill="1" applyBorder="1" applyAlignment="1" applyProtection="0">
      <alignment horizontal="left" vertical="center"/>
    </xf>
    <xf numFmtId="0" fontId="19" fillId="2" borderId="1" applyNumberFormat="1" applyFont="1" applyFill="1" applyBorder="1" applyAlignment="1" applyProtection="0">
      <alignment horizontal="left" vertical="bottom"/>
    </xf>
    <xf numFmtId="49" fontId="20" fillId="2" borderId="1" applyNumberFormat="1" applyFont="1" applyFill="1" applyBorder="1" applyAlignment="1" applyProtection="0">
      <alignment horizontal="left" vertical="center"/>
    </xf>
    <xf numFmtId="0" fontId="20"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0" fillId="2" borderId="1" applyNumberFormat="1" applyFont="1" applyFill="1" applyBorder="1" applyAlignment="1" applyProtection="0">
      <alignment horizontal="left" vertical="center"/>
    </xf>
    <xf numFmtId="49" fontId="21" fillId="2" borderId="1" applyNumberFormat="1" applyFont="1" applyFill="1" applyBorder="1" applyAlignment="1" applyProtection="0">
      <alignment vertical="bottom"/>
    </xf>
    <xf numFmtId="0" fontId="21" fillId="2" borderId="1" applyNumberFormat="1" applyFont="1" applyFill="1" applyBorder="1" applyAlignment="1" applyProtection="0">
      <alignment horizontal="left" vertical="bottom"/>
    </xf>
    <xf numFmtId="49" fontId="21" fillId="2" borderId="1" applyNumberFormat="1" applyFont="1" applyFill="1" applyBorder="1" applyAlignment="1" applyProtection="0">
      <alignment horizontal="left" vertical="center"/>
    </xf>
    <xf numFmtId="49" fontId="21" fillId="2" borderId="1" applyNumberFormat="1" applyFont="1" applyFill="1" applyBorder="1" applyAlignment="1" applyProtection="0">
      <alignment horizontal="left" vertical="bottom"/>
    </xf>
    <xf numFmtId="49" fontId="10" fillId="2" borderId="1" applyNumberFormat="1" applyFont="1" applyFill="1" applyBorder="1" applyAlignment="1" applyProtection="0">
      <alignment horizontal="left" vertical="center"/>
    </xf>
    <xf numFmtId="49" fontId="22" fillId="2" borderId="1" applyNumberFormat="1" applyFont="1" applyFill="1" applyBorder="1" applyAlignment="1" applyProtection="0">
      <alignment vertical="bottom"/>
    </xf>
    <xf numFmtId="0" fontId="22" fillId="2" borderId="1" applyNumberFormat="1" applyFont="1" applyFill="1" applyBorder="1" applyAlignment="1" applyProtection="0">
      <alignment horizontal="left" vertical="bottom"/>
    </xf>
    <xf numFmtId="49" fontId="22" fillId="2" borderId="1" applyNumberFormat="1" applyFont="1" applyFill="1" applyBorder="1" applyAlignment="1" applyProtection="0">
      <alignment horizontal="left" vertical="center"/>
    </xf>
    <xf numFmtId="49" fontId="22" fillId="2" borderId="1" applyNumberFormat="1" applyFont="1" applyFill="1" applyBorder="1" applyAlignment="1" applyProtection="0">
      <alignment horizontal="left" vertical="bottom"/>
    </xf>
    <xf numFmtId="0" fontId="0" fillId="2" borderId="1" applyNumberFormat="1" applyFont="1" applyFill="1" applyBorder="1" applyAlignment="1" applyProtection="0">
      <alignment horizontal="left" vertical="bottom"/>
    </xf>
    <xf numFmtId="0" fontId="0" fillId="2" borderId="1" applyNumberFormat="1" applyFont="1" applyFill="1" applyBorder="1" applyAlignment="1" applyProtection="0">
      <alignment horizontal="center" vertical="center"/>
    </xf>
    <xf numFmtId="0" fontId="11" fillId="2" borderId="1" applyNumberFormat="1" applyFont="1" applyFill="1" applyBorder="1" applyAlignment="1" applyProtection="0">
      <alignment horizontal="center" vertical="bottom"/>
    </xf>
    <xf numFmtId="0" fontId="10" fillId="2" borderId="1" applyNumberFormat="1" applyFont="1" applyFill="1" applyBorder="1" applyAlignment="1" applyProtection="0">
      <alignment horizontal="left" vertical="center"/>
    </xf>
    <xf numFmtId="0" fontId="0" fillId="2" borderId="1" applyNumberFormat="1" applyFont="1" applyFill="1" applyBorder="1" applyAlignment="1" applyProtection="0">
      <alignment vertical="center"/>
    </xf>
    <xf numFmtId="0" fontId="8"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vertical="center"/>
    </xf>
    <xf numFmtId="0" fontId="0" fillId="2" borderId="1" applyNumberFormat="1" applyFont="1" applyFill="1" applyBorder="1" applyAlignment="1" applyProtection="0">
      <alignment horizontal="left" vertical="center"/>
    </xf>
    <xf numFmtId="49" fontId="23" fillId="2" borderId="1" applyNumberFormat="1" applyFont="1" applyFill="1" applyBorder="1" applyAlignment="1" applyProtection="0">
      <alignment vertical="bottom"/>
    </xf>
    <xf numFmtId="49" fontId="23" fillId="2" borderId="1" applyNumberFormat="1" applyFont="1" applyFill="1" applyBorder="1" applyAlignment="1" applyProtection="0">
      <alignment horizontal="center" vertical="bottom"/>
    </xf>
    <xf numFmtId="49" fontId="23" fillId="2" borderId="1" applyNumberFormat="1" applyFont="1" applyFill="1" applyBorder="1" applyAlignment="1" applyProtection="0">
      <alignment horizontal="left" vertical="center"/>
    </xf>
    <xf numFmtId="0" fontId="23" fillId="2" borderId="1" applyNumberFormat="1" applyFont="1" applyFill="1" applyBorder="1" applyAlignment="1" applyProtection="0">
      <alignment horizontal="left" vertical="center"/>
    </xf>
    <xf numFmtId="0" fontId="23" fillId="2" borderId="1" applyNumberFormat="1" applyFont="1" applyFill="1" applyBorder="1" applyAlignment="1" applyProtection="0">
      <alignment horizontal="left" vertical="bottom"/>
    </xf>
    <xf numFmtId="49" fontId="23" fillId="2" borderId="1" applyNumberFormat="1" applyFont="1" applyFill="1" applyBorder="1" applyAlignment="1" applyProtection="0">
      <alignment horizontal="left" vertical="bottom"/>
    </xf>
    <xf numFmtId="0" fontId="23"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left" vertical="bottom"/>
    </xf>
    <xf numFmtId="0" fontId="10" fillId="2" borderId="1" applyNumberFormat="1" applyFont="1" applyFill="1" applyBorder="1" applyAlignment="1" applyProtection="0">
      <alignment horizontal="center" vertical="bottom"/>
    </xf>
    <xf numFmtId="0" fontId="0" fillId="2" borderId="1" applyNumberFormat="1" applyFont="1" applyFill="1" applyBorder="1" applyAlignment="1" applyProtection="0">
      <alignment horizontal="right" vertical="center"/>
    </xf>
    <xf numFmtId="0" fontId="11" fillId="2" borderId="1" applyNumberFormat="1" applyFont="1" applyFill="1" applyBorder="1" applyAlignment="1" applyProtection="0">
      <alignment vertical="bottom"/>
    </xf>
    <xf numFmtId="0" fontId="11" fillId="2" borderId="1" applyNumberFormat="1" applyFont="1" applyFill="1" applyBorder="1" applyAlignment="1" applyProtection="0">
      <alignment horizontal="right" vertical="center"/>
    </xf>
    <xf numFmtId="0" fontId="9" fillId="2" borderId="1" applyNumberFormat="1" applyFont="1" applyFill="1" applyBorder="1" applyAlignment="1" applyProtection="0">
      <alignment horizontal="right" vertical="center"/>
    </xf>
    <xf numFmtId="0" fontId="8" fillId="2" borderId="1" applyNumberFormat="1" applyFont="1" applyFill="1" applyBorder="1" applyAlignment="1" applyProtection="0">
      <alignment vertical="bottom"/>
    </xf>
    <xf numFmtId="0" fontId="8" fillId="2" borderId="1" applyNumberFormat="1" applyFont="1" applyFill="1" applyBorder="1" applyAlignment="1" applyProtection="0">
      <alignment horizontal="right" vertical="center"/>
    </xf>
    <xf numFmtId="49" fontId="8" fillId="2" borderId="1" applyNumberFormat="1" applyFont="1" applyFill="1" applyBorder="1" applyAlignment="1" applyProtection="0">
      <alignment horizontal="center" vertical="center"/>
    </xf>
    <xf numFmtId="0" fontId="8" fillId="2" borderId="1" applyNumberFormat="1" applyFont="1" applyFill="1" applyBorder="1" applyAlignment="1" applyProtection="0">
      <alignment horizontal="center" vertical="center"/>
    </xf>
    <xf numFmtId="49" fontId="10" fillId="2" borderId="1" applyNumberFormat="1" applyFont="1" applyFill="1" applyBorder="1" applyAlignment="1" applyProtection="0">
      <alignment horizontal="center" vertical="center"/>
    </xf>
    <xf numFmtId="0" fontId="10" fillId="2" borderId="1" applyNumberFormat="1" applyFont="1" applyFill="1" applyBorder="1" applyAlignment="1" applyProtection="0">
      <alignment horizontal="center" vertical="center"/>
    </xf>
    <xf numFmtId="49" fontId="11" fillId="2" borderId="1" applyNumberFormat="1" applyFont="1" applyFill="1" applyBorder="1" applyAlignment="1" applyProtection="0">
      <alignment horizontal="center" vertical="center"/>
    </xf>
    <xf numFmtId="0" fontId="11" fillId="2" borderId="1" applyNumberFormat="1" applyFont="1" applyFill="1" applyBorder="1" applyAlignment="1" applyProtection="0">
      <alignment horizontal="center" vertical="center"/>
    </xf>
    <xf numFmtId="49" fontId="24" fillId="2" borderId="1" applyNumberFormat="1" applyFont="1" applyFill="1" applyBorder="1" applyAlignment="1" applyProtection="0">
      <alignment horizontal="left" vertical="center"/>
    </xf>
    <xf numFmtId="49" fontId="25" fillId="2" borderId="1" applyNumberFormat="1" applyFont="1" applyFill="1" applyBorder="1" applyAlignment="1" applyProtection="0">
      <alignment horizontal="left" vertical="center"/>
    </xf>
    <xf numFmtId="9" fontId="11" fillId="2" borderId="1" applyNumberFormat="1" applyFont="1" applyFill="1" applyBorder="1" applyAlignment="1" applyProtection="0">
      <alignment horizontal="left" vertical="center"/>
    </xf>
    <xf numFmtId="49" fontId="26" fillId="2" borderId="1" applyNumberFormat="1" applyFont="1" applyFill="1" applyBorder="1" applyAlignment="1" applyProtection="0">
      <alignment horizontal="left" vertical="center"/>
    </xf>
    <xf numFmtId="9" fontId="8" fillId="2" borderId="1" applyNumberFormat="1" applyFont="1" applyFill="1" applyBorder="1" applyAlignment="1" applyProtection="0">
      <alignment horizontal="left" vertical="center"/>
    </xf>
    <xf numFmtId="49" fontId="27" fillId="2" borderId="1" applyNumberFormat="1" applyFont="1" applyFill="1" applyBorder="1" applyAlignment="1" applyProtection="0">
      <alignment horizontal="left" vertical="center"/>
    </xf>
    <xf numFmtId="0" fontId="27" fillId="2" borderId="1" applyNumberFormat="1" applyFont="1" applyFill="1" applyBorder="1" applyAlignment="1" applyProtection="0">
      <alignment horizontal="left" vertical="center"/>
    </xf>
    <xf numFmtId="49" fontId="28"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horizontal="left"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dd0806"/>
      <rgbColor rgb="ff900000"/>
      <rgbColor rgb="ff0000d4"/>
      <rgbColor rgb="ffff9900"/>
      <rgbColor rgb="fff20884"/>
      <rgbColor rgb="ffff99cc"/>
      <rgbColor rgb="ffff6600"/>
      <rgbColor rgb="ff90713a"/>
      <rgbColor rgb="ff99cc00"/>
      <rgbColor rgb="ff006411"/>
      <rgbColor rgb="ff993366"/>
      <rgbColor rgb="ff339966"/>
      <rgbColor rgb="ff1fb714"/>
      <rgbColor rgb="ffcc99ff"/>
      <rgbColor rgb="ff333300"/>
      <rgbColor rgb="ff808080"/>
      <rgbColor rgb="ffffcc00"/>
      <rgbColor rgb="ffff00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K379"/>
  <sheetViews>
    <sheetView workbookViewId="0" showGridLines="0" defaultGridColor="1"/>
  </sheetViews>
  <sheetFormatPr defaultColWidth="9" defaultRowHeight="14.25" customHeight="1" outlineLevelRow="0" outlineLevelCol="0"/>
  <cols>
    <col min="1" max="1" width="14.7344" style="1" customWidth="1"/>
    <col min="2" max="2" width="46.5781" style="1" customWidth="1"/>
    <col min="3" max="3" width="10.5781" style="1" customWidth="1"/>
    <col min="4" max="4" width="19.5781" style="1" customWidth="1"/>
    <col min="5" max="5" width="18.4453" style="1" customWidth="1"/>
    <col min="6" max="6" width="22.7344" style="1" customWidth="1"/>
    <col min="7" max="7" width="19.4453" style="1" customWidth="1"/>
    <col min="8" max="8" width="18.5781" style="1" customWidth="1"/>
    <col min="9" max="9" width="21.4453" style="1" customWidth="1"/>
    <col min="10" max="10" width="20" style="1" customWidth="1"/>
    <col min="11" max="11" width="20.5781" style="1" customWidth="1"/>
    <col min="12" max="12" width="38.4453" style="1" customWidth="1"/>
    <col min="13" max="13" width="19.2891" style="1" customWidth="1"/>
    <col min="14" max="14" width="16.5781" style="1" customWidth="1"/>
    <col min="15" max="15" width="32.5781" style="1" customWidth="1"/>
    <col min="16" max="16" width="27.1562" style="1" customWidth="1"/>
    <col min="17" max="17" width="23.5781" style="1" customWidth="1"/>
    <col min="18" max="18" width="28.8672" style="1" customWidth="1"/>
    <col min="19" max="19" width="12.4453" style="1" customWidth="1"/>
    <col min="20" max="20" width="12.4453" style="1" customWidth="1"/>
    <col min="21" max="21" width="13" style="1" customWidth="1"/>
    <col min="22" max="22" width="12" style="1" customWidth="1"/>
    <col min="23" max="23" width="11.1562" style="1" customWidth="1"/>
    <col min="24" max="24" width="10.5781" style="1" customWidth="1"/>
    <col min="25" max="25" width="11.1562" style="1" customWidth="1"/>
    <col min="26" max="26" width="11.8672" style="1" customWidth="1"/>
    <col min="27" max="27" width="13.8672" style="1" customWidth="1"/>
    <col min="28" max="28" width="14.2891" style="1" customWidth="1"/>
    <col min="29" max="29" width="12.5781" style="1" customWidth="1"/>
    <col min="30" max="30" width="12.1562" style="1" customWidth="1"/>
    <col min="31" max="31" width="11.8672" style="1" customWidth="1"/>
    <col min="32" max="32" width="13.5781" style="1" customWidth="1"/>
    <col min="33" max="33" width="9" style="1" customWidth="1"/>
    <col min="34" max="34" width="9" style="1" customWidth="1"/>
    <col min="35" max="35" width="9" style="1" customWidth="1"/>
    <col min="36" max="36" width="9" style="1" customWidth="1"/>
    <col min="37" max="37" width="9" style="1" customWidth="1"/>
    <col min="38" max="256" width="9" style="1" customWidth="1"/>
  </cols>
  <sheetData>
    <row r="1" ht="33.75" customHeight="1">
      <c r="A1" s="2"/>
      <c r="B1" t="s" s="3">
        <v>0</v>
      </c>
      <c r="C1" s="2"/>
      <c r="D1" s="4"/>
      <c r="E1" s="4"/>
      <c r="F1" s="4"/>
      <c r="G1" s="2"/>
      <c r="H1" s="2"/>
      <c r="I1" s="2"/>
      <c r="J1" s="2"/>
      <c r="K1" s="2"/>
      <c r="L1" s="2"/>
      <c r="M1" s="2"/>
      <c r="N1" s="2"/>
      <c r="O1" s="2"/>
      <c r="P1" s="2"/>
      <c r="Q1" s="2"/>
      <c r="R1" s="2"/>
      <c r="S1" s="2"/>
      <c r="T1" s="2"/>
      <c r="U1" s="2"/>
      <c r="V1" s="2"/>
      <c r="W1" s="2"/>
      <c r="X1" s="2"/>
      <c r="Y1" s="2"/>
      <c r="Z1" s="2"/>
      <c r="AA1" s="2"/>
      <c r="AB1" s="2"/>
      <c r="AC1" s="2"/>
      <c r="AD1" s="2"/>
      <c r="AE1" s="2"/>
      <c r="AF1" s="2"/>
      <c r="AG1" s="5"/>
      <c r="AH1" s="5"/>
      <c r="AI1" s="5"/>
      <c r="AJ1" s="5"/>
      <c r="AK1" s="5"/>
    </row>
    <row r="2" ht="17" customHeight="1">
      <c r="A2" s="2"/>
      <c r="B2" t="s" s="6">
        <v>1</v>
      </c>
      <c r="C2" s="4"/>
      <c r="D2" s="4"/>
      <c r="E2" s="4"/>
      <c r="F2" s="4"/>
      <c r="G2" s="4"/>
      <c r="H2" s="4"/>
      <c r="I2" s="4"/>
      <c r="J2" t="s" s="6">
        <v>2</v>
      </c>
      <c r="K2" s="4"/>
      <c r="L2" s="4"/>
      <c r="M2" s="4"/>
      <c r="N2" s="4"/>
      <c r="O2" s="2"/>
      <c r="P2" s="2"/>
      <c r="Q2" s="2"/>
      <c r="R2" s="2"/>
      <c r="S2" s="2"/>
      <c r="T2" s="2"/>
      <c r="U2" s="2"/>
      <c r="V2" s="2"/>
      <c r="W2" s="2"/>
      <c r="X2" s="2"/>
      <c r="Y2" s="2"/>
      <c r="Z2" s="2"/>
      <c r="AA2" s="2"/>
      <c r="AB2" s="2"/>
      <c r="AC2" s="2"/>
      <c r="AD2" s="2"/>
      <c r="AE2" s="2"/>
      <c r="AF2" s="2"/>
      <c r="AG2" s="5"/>
      <c r="AH2" s="5"/>
      <c r="AI2" s="5"/>
      <c r="AJ2" s="5"/>
      <c r="AK2" s="5"/>
    </row>
    <row r="3" ht="17" customHeight="1">
      <c r="A3" t="s" s="6">
        <v>3</v>
      </c>
      <c r="B3" t="s" s="6">
        <v>4</v>
      </c>
      <c r="C3" t="s" s="6">
        <v>5</v>
      </c>
      <c r="D3" t="s" s="6">
        <v>6</v>
      </c>
      <c r="E3" t="s" s="6">
        <v>7</v>
      </c>
      <c r="F3" t="s" s="6">
        <v>8</v>
      </c>
      <c r="G3" t="s" s="6">
        <v>9</v>
      </c>
      <c r="H3" t="s" s="6">
        <v>10</v>
      </c>
      <c r="I3" t="s" s="6">
        <v>11</v>
      </c>
      <c r="J3" t="s" s="6">
        <v>12</v>
      </c>
      <c r="K3" t="s" s="7">
        <v>13</v>
      </c>
      <c r="L3" t="s" s="7">
        <v>14</v>
      </c>
      <c r="M3" t="s" s="7">
        <v>15</v>
      </c>
      <c r="N3" t="s" s="7">
        <v>16</v>
      </c>
      <c r="O3" s="2"/>
      <c r="P3" s="2"/>
      <c r="Q3" s="2"/>
      <c r="R3" s="2"/>
      <c r="S3" s="2"/>
      <c r="T3" s="2"/>
      <c r="U3" s="2"/>
      <c r="V3" s="2"/>
      <c r="W3" s="2"/>
      <c r="X3" s="2"/>
      <c r="Y3" s="2"/>
      <c r="Z3" s="2"/>
      <c r="AA3" s="2"/>
      <c r="AB3" s="2"/>
      <c r="AC3" s="2"/>
      <c r="AD3" s="2"/>
      <c r="AE3" s="2"/>
      <c r="AF3" s="2"/>
      <c r="AG3" s="5"/>
      <c r="AH3" s="5"/>
      <c r="AI3" s="5"/>
      <c r="AJ3" s="5"/>
      <c r="AK3" s="5"/>
    </row>
    <row r="4" ht="17" customHeight="1">
      <c r="A4" t="s" s="8">
        <v>17</v>
      </c>
      <c r="B4" t="s" s="8">
        <v>18</v>
      </c>
      <c r="C4" t="s" s="9">
        <v>19</v>
      </c>
      <c r="D4" t="s" s="8">
        <v>20</v>
      </c>
      <c r="E4" t="s" s="8">
        <v>20</v>
      </c>
      <c r="F4" s="10">
        <v>50</v>
      </c>
      <c r="G4" t="s" s="11">
        <v>20</v>
      </c>
      <c r="H4" s="10">
        <v>5000</v>
      </c>
      <c r="I4" t="s" s="11">
        <v>21</v>
      </c>
      <c r="J4" t="s" s="12">
        <v>22</v>
      </c>
      <c r="K4" s="13">
        <v>100</v>
      </c>
      <c r="L4" s="13">
        <v>0</v>
      </c>
      <c r="M4" s="13">
        <v>100</v>
      </c>
      <c r="N4" s="13">
        <v>50</v>
      </c>
      <c r="O4" s="2"/>
      <c r="P4" s="2"/>
      <c r="Q4" s="2"/>
      <c r="R4" s="2"/>
      <c r="S4" s="2"/>
      <c r="T4" s="2"/>
      <c r="U4" s="2"/>
      <c r="V4" s="2"/>
      <c r="W4" s="2"/>
      <c r="X4" s="2"/>
      <c r="Y4" s="2"/>
      <c r="Z4" s="2"/>
      <c r="AA4" s="2"/>
      <c r="AB4" s="2"/>
      <c r="AC4" s="2"/>
      <c r="AD4" s="2"/>
      <c r="AE4" s="2"/>
      <c r="AF4" s="2"/>
      <c r="AG4" s="5"/>
      <c r="AH4" s="5"/>
      <c r="AI4" s="5"/>
      <c r="AJ4" s="5"/>
      <c r="AK4" s="5"/>
    </row>
    <row r="5" ht="17" customHeight="1">
      <c r="A5" t="s" s="14">
        <v>23</v>
      </c>
      <c r="B5" t="s" s="14">
        <v>24</v>
      </c>
      <c r="C5" t="s" s="15">
        <v>19</v>
      </c>
      <c r="D5" t="s" s="14">
        <v>20</v>
      </c>
      <c r="E5" t="s" s="14">
        <v>20</v>
      </c>
      <c r="F5" s="16">
        <v>50</v>
      </c>
      <c r="G5" t="s" s="17">
        <v>20</v>
      </c>
      <c r="H5" s="16">
        <v>4000</v>
      </c>
      <c r="I5" t="s" s="17">
        <v>21</v>
      </c>
      <c r="J5" t="s" s="18">
        <v>25</v>
      </c>
      <c r="K5" s="19">
        <v>50</v>
      </c>
      <c r="L5" s="19">
        <v>10</v>
      </c>
      <c r="M5" s="19">
        <v>100</v>
      </c>
      <c r="N5" s="19">
        <v>100</v>
      </c>
      <c r="O5" s="2"/>
      <c r="P5" s="2"/>
      <c r="Q5" s="2"/>
      <c r="R5" s="2"/>
      <c r="S5" s="2"/>
      <c r="T5" s="2"/>
      <c r="U5" s="2"/>
      <c r="V5" s="2"/>
      <c r="W5" s="2"/>
      <c r="X5" s="2"/>
      <c r="Y5" s="2"/>
      <c r="Z5" s="2"/>
      <c r="AA5" s="2"/>
      <c r="AB5" s="2"/>
      <c r="AC5" s="2"/>
      <c r="AD5" s="2"/>
      <c r="AE5" s="2"/>
      <c r="AF5" s="2"/>
      <c r="AG5" s="5"/>
      <c r="AH5" s="5"/>
      <c r="AI5" s="5"/>
      <c r="AJ5" s="5"/>
      <c r="AK5" s="5"/>
    </row>
    <row r="6" ht="17" customHeight="1">
      <c r="A6" t="s" s="20">
        <v>26</v>
      </c>
      <c r="B6" t="s" s="20">
        <v>18</v>
      </c>
      <c r="C6" t="s" s="21">
        <v>19</v>
      </c>
      <c r="D6" t="s" s="20">
        <v>20</v>
      </c>
      <c r="E6" t="s" s="20">
        <v>20</v>
      </c>
      <c r="F6" s="22">
        <v>50</v>
      </c>
      <c r="G6" t="s" s="23">
        <v>20</v>
      </c>
      <c r="H6" s="22">
        <v>4000</v>
      </c>
      <c r="I6" t="s" s="23">
        <v>21</v>
      </c>
      <c r="J6" t="s" s="24">
        <v>27</v>
      </c>
      <c r="K6" s="25">
        <v>0</v>
      </c>
      <c r="L6" s="25">
        <v>0</v>
      </c>
      <c r="M6" s="25">
        <v>0</v>
      </c>
      <c r="N6" s="25">
        <v>0</v>
      </c>
      <c r="O6" s="2"/>
      <c r="P6" s="2"/>
      <c r="Q6" s="2"/>
      <c r="R6" s="2"/>
      <c r="S6" s="2"/>
      <c r="T6" s="2"/>
      <c r="U6" s="2"/>
      <c r="V6" s="2"/>
      <c r="W6" s="2"/>
      <c r="X6" s="2"/>
      <c r="Y6" s="2"/>
      <c r="Z6" s="2"/>
      <c r="AA6" s="2"/>
      <c r="AB6" s="2"/>
      <c r="AC6" s="2"/>
      <c r="AD6" s="2"/>
      <c r="AE6" s="2"/>
      <c r="AF6" s="2"/>
      <c r="AG6" s="5"/>
      <c r="AH6" s="5"/>
      <c r="AI6" s="5"/>
      <c r="AJ6" s="5"/>
      <c r="AK6" s="5"/>
    </row>
    <row r="7" ht="17" customHeight="1">
      <c r="A7" t="s" s="8">
        <v>28</v>
      </c>
      <c r="B7" s="2"/>
      <c r="C7" t="s" s="9">
        <v>19</v>
      </c>
      <c r="D7" t="s" s="8">
        <v>29</v>
      </c>
      <c r="E7" t="s" s="8">
        <v>30</v>
      </c>
      <c r="F7" s="10">
        <v>100</v>
      </c>
      <c r="G7" t="s" s="11">
        <v>31</v>
      </c>
      <c r="H7" s="10">
        <v>1000</v>
      </c>
      <c r="I7" t="s" s="11">
        <v>32</v>
      </c>
      <c r="J7" t="s" s="26">
        <v>33</v>
      </c>
      <c r="K7" s="27">
        <v>0</v>
      </c>
      <c r="L7" s="27">
        <v>0</v>
      </c>
      <c r="M7" s="27">
        <v>0</v>
      </c>
      <c r="N7" s="27">
        <v>0</v>
      </c>
      <c r="O7" s="2"/>
      <c r="P7" s="2"/>
      <c r="Q7" s="2"/>
      <c r="R7" s="2"/>
      <c r="S7" s="2"/>
      <c r="T7" s="2"/>
      <c r="U7" s="2"/>
      <c r="V7" s="2"/>
      <c r="W7" s="2"/>
      <c r="X7" s="2"/>
      <c r="Y7" s="2"/>
      <c r="Z7" s="2"/>
      <c r="AA7" s="2"/>
      <c r="AB7" s="2"/>
      <c r="AC7" s="2"/>
      <c r="AD7" s="2"/>
      <c r="AE7" s="2"/>
      <c r="AF7" s="2"/>
      <c r="AG7" s="5"/>
      <c r="AH7" s="5"/>
      <c r="AI7" s="5"/>
      <c r="AJ7" s="5"/>
      <c r="AK7" s="5"/>
    </row>
    <row r="8" ht="17" customHeight="1">
      <c r="A8" t="s" s="14">
        <v>34</v>
      </c>
      <c r="B8" s="2"/>
      <c r="C8" t="s" s="15">
        <v>19</v>
      </c>
      <c r="D8" t="s" s="14">
        <v>29</v>
      </c>
      <c r="E8" t="s" s="14">
        <v>30</v>
      </c>
      <c r="F8" s="16">
        <v>100</v>
      </c>
      <c r="G8" t="s" s="17">
        <v>31</v>
      </c>
      <c r="H8" s="16">
        <v>1000</v>
      </c>
      <c r="I8" t="s" s="17">
        <v>32</v>
      </c>
      <c r="J8" t="s" s="28">
        <v>35</v>
      </c>
      <c r="K8" s="29">
        <v>100</v>
      </c>
      <c r="L8" s="29">
        <v>100</v>
      </c>
      <c r="M8" s="29">
        <v>100</v>
      </c>
      <c r="N8" s="29">
        <v>150</v>
      </c>
      <c r="O8" s="2"/>
      <c r="P8" s="2"/>
      <c r="Q8" s="2"/>
      <c r="R8" s="2"/>
      <c r="S8" s="2"/>
      <c r="T8" s="2"/>
      <c r="U8" s="2"/>
      <c r="V8" s="2"/>
      <c r="W8" s="2"/>
      <c r="X8" s="2"/>
      <c r="Y8" s="2"/>
      <c r="Z8" s="2"/>
      <c r="AA8" s="2"/>
      <c r="AB8" s="2"/>
      <c r="AC8" s="2"/>
      <c r="AD8" s="2"/>
      <c r="AE8" s="2"/>
      <c r="AF8" s="2"/>
      <c r="AG8" s="5"/>
      <c r="AH8" s="5"/>
      <c r="AI8" s="5"/>
      <c r="AJ8" s="5"/>
      <c r="AK8" s="5"/>
    </row>
    <row r="9" ht="17" customHeight="1">
      <c r="A9" t="s" s="20">
        <v>36</v>
      </c>
      <c r="B9" s="2"/>
      <c r="C9" t="s" s="21">
        <v>19</v>
      </c>
      <c r="D9" t="s" s="20">
        <v>29</v>
      </c>
      <c r="E9" t="s" s="20">
        <v>37</v>
      </c>
      <c r="F9" s="22">
        <v>100</v>
      </c>
      <c r="G9" t="s" s="23">
        <v>31</v>
      </c>
      <c r="H9" s="22">
        <v>1250</v>
      </c>
      <c r="I9" t="s" s="23">
        <v>32</v>
      </c>
      <c r="J9" t="s" s="30">
        <v>38</v>
      </c>
      <c r="K9" s="31">
        <v>100</v>
      </c>
      <c r="L9" s="31">
        <v>100</v>
      </c>
      <c r="M9" s="31">
        <v>100</v>
      </c>
      <c r="N9" s="31">
        <v>100</v>
      </c>
      <c r="O9" s="2"/>
      <c r="P9" s="2"/>
      <c r="Q9" s="2"/>
      <c r="R9" s="2"/>
      <c r="S9" s="2"/>
      <c r="T9" s="2"/>
      <c r="U9" s="2"/>
      <c r="V9" s="2"/>
      <c r="W9" s="2"/>
      <c r="X9" s="2"/>
      <c r="Y9" s="2"/>
      <c r="Z9" s="2"/>
      <c r="AA9" s="2"/>
      <c r="AB9" s="2"/>
      <c r="AC9" s="2"/>
      <c r="AD9" s="2"/>
      <c r="AE9" s="2"/>
      <c r="AF9" s="2"/>
      <c r="AG9" s="5"/>
      <c r="AH9" s="5"/>
      <c r="AI9" s="5"/>
      <c r="AJ9" s="5"/>
      <c r="AK9" s="5"/>
    </row>
    <row r="10" ht="17" customHeight="1">
      <c r="A10" t="s" s="8">
        <v>39</v>
      </c>
      <c r="B10" s="2"/>
      <c r="C10" t="s" s="9">
        <v>40</v>
      </c>
      <c r="D10" t="s" s="8">
        <v>41</v>
      </c>
      <c r="E10" t="s" s="8">
        <v>30</v>
      </c>
      <c r="F10" s="10">
        <v>-25</v>
      </c>
      <c r="G10" t="s" s="11">
        <v>31</v>
      </c>
      <c r="H10" s="10">
        <v>1250</v>
      </c>
      <c r="I10" t="s" s="11">
        <v>32</v>
      </c>
      <c r="J10" t="s" s="32">
        <v>42</v>
      </c>
      <c r="K10" s="33">
        <v>100</v>
      </c>
      <c r="L10" s="33">
        <v>100</v>
      </c>
      <c r="M10" s="33">
        <v>100</v>
      </c>
      <c r="N10" s="33">
        <v>200</v>
      </c>
      <c r="O10" s="2"/>
      <c r="P10" s="2"/>
      <c r="Q10" s="2"/>
      <c r="R10" s="2"/>
      <c r="S10" s="2"/>
      <c r="T10" s="2"/>
      <c r="U10" s="2"/>
      <c r="V10" s="2"/>
      <c r="W10" s="2"/>
      <c r="X10" s="2"/>
      <c r="Y10" s="2"/>
      <c r="Z10" s="2"/>
      <c r="AA10" s="2"/>
      <c r="AB10" s="2"/>
      <c r="AC10" s="2"/>
      <c r="AD10" s="2"/>
      <c r="AE10" s="2"/>
      <c r="AF10" s="2"/>
      <c r="AG10" s="5"/>
      <c r="AH10" s="5"/>
      <c r="AI10" s="5"/>
      <c r="AJ10" s="5"/>
      <c r="AK10" s="5"/>
    </row>
    <row r="11" ht="17" customHeight="1">
      <c r="A11" t="s" s="14">
        <v>43</v>
      </c>
      <c r="B11" s="2"/>
      <c r="C11" t="s" s="15">
        <v>40</v>
      </c>
      <c r="D11" t="s" s="14">
        <v>41</v>
      </c>
      <c r="E11" t="s" s="14">
        <v>30</v>
      </c>
      <c r="F11" s="16">
        <v>-25</v>
      </c>
      <c r="G11" t="s" s="17">
        <v>31</v>
      </c>
      <c r="H11" s="16">
        <v>1000</v>
      </c>
      <c r="I11" t="s" s="17">
        <v>32</v>
      </c>
      <c r="J11" t="s" s="34">
        <v>44</v>
      </c>
      <c r="K11" s="35">
        <v>100</v>
      </c>
      <c r="L11" s="35">
        <v>100</v>
      </c>
      <c r="M11" s="35">
        <v>100</v>
      </c>
      <c r="N11" s="35">
        <v>100</v>
      </c>
      <c r="O11" s="2"/>
      <c r="P11" s="2"/>
      <c r="Q11" s="2"/>
      <c r="R11" s="2"/>
      <c r="S11" s="2"/>
      <c r="T11" s="2"/>
      <c r="U11" s="2"/>
      <c r="V11" s="2"/>
      <c r="W11" s="2"/>
      <c r="X11" s="2"/>
      <c r="Y11" s="2"/>
      <c r="Z11" s="2"/>
      <c r="AA11" s="2"/>
      <c r="AB11" s="2"/>
      <c r="AC11" s="2"/>
      <c r="AD11" s="2"/>
      <c r="AE11" s="2"/>
      <c r="AF11" s="2"/>
      <c r="AG11" s="5"/>
      <c r="AH11" s="5"/>
      <c r="AI11" s="5"/>
      <c r="AJ11" s="5"/>
      <c r="AK11" s="5"/>
    </row>
    <row r="12" ht="17" customHeight="1">
      <c r="A12" t="s" s="20">
        <v>45</v>
      </c>
      <c r="B12" t="s" s="20">
        <v>46</v>
      </c>
      <c r="C12" t="s" s="21">
        <v>40</v>
      </c>
      <c r="D12" t="s" s="20">
        <v>41</v>
      </c>
      <c r="E12" t="s" s="20">
        <v>47</v>
      </c>
      <c r="F12" s="22">
        <v>-25</v>
      </c>
      <c r="G12" t="s" s="23">
        <v>31</v>
      </c>
      <c r="H12" t="s" s="23">
        <v>48</v>
      </c>
      <c r="I12" t="s" s="23">
        <v>32</v>
      </c>
      <c r="J12" t="s" s="36">
        <v>49</v>
      </c>
      <c r="K12" s="37">
        <v>100</v>
      </c>
      <c r="L12" s="37">
        <v>100</v>
      </c>
      <c r="M12" s="37">
        <v>100</v>
      </c>
      <c r="N12" s="37">
        <v>100</v>
      </c>
      <c r="O12" s="2"/>
      <c r="P12" s="2"/>
      <c r="Q12" s="2"/>
      <c r="R12" s="2"/>
      <c r="S12" s="2"/>
      <c r="T12" s="2"/>
      <c r="U12" s="2"/>
      <c r="V12" s="2"/>
      <c r="W12" s="2"/>
      <c r="X12" s="2"/>
      <c r="Y12" s="2"/>
      <c r="Z12" s="2"/>
      <c r="AA12" s="2"/>
      <c r="AB12" s="2"/>
      <c r="AC12" s="2"/>
      <c r="AD12" s="2"/>
      <c r="AE12" s="2"/>
      <c r="AF12" s="2"/>
      <c r="AG12" s="5"/>
      <c r="AH12" s="5"/>
      <c r="AI12" s="5"/>
      <c r="AJ12" s="5"/>
      <c r="AK12" s="5"/>
    </row>
    <row r="13" ht="17" customHeight="1">
      <c r="A13" t="s" s="8">
        <v>50</v>
      </c>
      <c r="B13" t="s" s="8">
        <v>51</v>
      </c>
      <c r="C13" t="s" s="9">
        <v>19</v>
      </c>
      <c r="D13" t="s" s="8">
        <v>52</v>
      </c>
      <c r="E13" t="s" s="8">
        <v>53</v>
      </c>
      <c r="F13" s="10">
        <v>-50</v>
      </c>
      <c r="G13" t="s" s="11">
        <v>54</v>
      </c>
      <c r="H13" s="10">
        <v>2500</v>
      </c>
      <c r="I13" t="s" s="11">
        <v>55</v>
      </c>
      <c r="J13" t="s" s="38">
        <v>56</v>
      </c>
      <c r="K13" t="s" s="39">
        <v>57</v>
      </c>
      <c r="L13" s="40">
        <v>150</v>
      </c>
      <c r="M13" s="40">
        <v>125</v>
      </c>
      <c r="N13" s="40">
        <v>125</v>
      </c>
      <c r="O13" s="2"/>
      <c r="P13" s="2"/>
      <c r="Q13" s="2"/>
      <c r="R13" s="2"/>
      <c r="S13" s="2"/>
      <c r="T13" s="2"/>
      <c r="U13" s="2"/>
      <c r="V13" s="2"/>
      <c r="W13" s="2"/>
      <c r="X13" s="2"/>
      <c r="Y13" s="2"/>
      <c r="Z13" s="2"/>
      <c r="AA13" s="2"/>
      <c r="AB13" s="2"/>
      <c r="AC13" s="2"/>
      <c r="AD13" s="2"/>
      <c r="AE13" s="2"/>
      <c r="AF13" s="2"/>
      <c r="AG13" s="5"/>
      <c r="AH13" s="5"/>
      <c r="AI13" s="5"/>
      <c r="AJ13" s="5"/>
      <c r="AK13" s="5"/>
    </row>
    <row r="14" ht="17" customHeight="1">
      <c r="A14" t="s" s="14">
        <v>58</v>
      </c>
      <c r="B14" t="s" s="14">
        <v>51</v>
      </c>
      <c r="C14" t="s" s="15">
        <v>19</v>
      </c>
      <c r="D14" t="s" s="14">
        <v>52</v>
      </c>
      <c r="E14" t="s" s="14">
        <v>53</v>
      </c>
      <c r="F14" s="16">
        <v>-50</v>
      </c>
      <c r="G14" t="s" s="17">
        <v>59</v>
      </c>
      <c r="H14" s="16">
        <v>2000</v>
      </c>
      <c r="I14" t="s" s="17">
        <v>55</v>
      </c>
      <c r="J14" t="s" s="41">
        <v>60</v>
      </c>
      <c r="K14" s="42">
        <v>100</v>
      </c>
      <c r="L14" s="42">
        <v>10</v>
      </c>
      <c r="M14" s="42">
        <v>100</v>
      </c>
      <c r="N14" s="42">
        <v>100</v>
      </c>
      <c r="O14" s="2"/>
      <c r="P14" s="2"/>
      <c r="Q14" s="2"/>
      <c r="R14" s="2"/>
      <c r="S14" s="2"/>
      <c r="T14" s="2"/>
      <c r="U14" s="2"/>
      <c r="V14" s="2"/>
      <c r="W14" s="2"/>
      <c r="X14" s="2"/>
      <c r="Y14" s="2"/>
      <c r="Z14" s="2"/>
      <c r="AA14" s="2"/>
      <c r="AB14" s="2"/>
      <c r="AC14" s="2"/>
      <c r="AD14" s="2"/>
      <c r="AE14" s="2"/>
      <c r="AF14" s="2"/>
      <c r="AG14" s="5"/>
      <c r="AH14" s="5"/>
      <c r="AI14" s="5"/>
      <c r="AJ14" s="5"/>
      <c r="AK14" s="5"/>
    </row>
    <row r="15" ht="17" customHeight="1">
      <c r="A15" t="s" s="20">
        <v>61</v>
      </c>
      <c r="B15" t="s" s="20">
        <v>51</v>
      </c>
      <c r="C15" t="s" s="21">
        <v>19</v>
      </c>
      <c r="D15" t="s" s="20">
        <v>62</v>
      </c>
      <c r="E15" t="s" s="20">
        <v>63</v>
      </c>
      <c r="F15" s="22">
        <v>-50</v>
      </c>
      <c r="G15" t="s" s="23">
        <v>64</v>
      </c>
      <c r="H15" s="22">
        <v>2000</v>
      </c>
      <c r="I15" t="s" s="23">
        <v>55</v>
      </c>
      <c r="J15" t="s" s="43">
        <v>65</v>
      </c>
      <c r="K15" s="44">
        <v>0</v>
      </c>
      <c r="L15" s="44">
        <v>0</v>
      </c>
      <c r="M15" s="44">
        <v>0</v>
      </c>
      <c r="N15" s="44">
        <v>0</v>
      </c>
      <c r="O15" s="2"/>
      <c r="P15" s="2"/>
      <c r="Q15" s="2"/>
      <c r="R15" s="2"/>
      <c r="S15" s="2"/>
      <c r="T15" s="2"/>
      <c r="U15" s="2"/>
      <c r="V15" s="2"/>
      <c r="W15" s="2"/>
      <c r="X15" s="2"/>
      <c r="Y15" s="2"/>
      <c r="Z15" s="2"/>
      <c r="AA15" s="2"/>
      <c r="AB15" s="2"/>
      <c r="AC15" s="2"/>
      <c r="AD15" s="2"/>
      <c r="AE15" s="2"/>
      <c r="AF15" s="2"/>
      <c r="AG15" s="5"/>
      <c r="AH15" s="5"/>
      <c r="AI15" s="5"/>
      <c r="AJ15" s="5"/>
      <c r="AK15" s="5"/>
    </row>
    <row r="16" ht="17" customHeight="1">
      <c r="A16" t="s" s="8">
        <v>66</v>
      </c>
      <c r="B16" s="2"/>
      <c r="C16" t="s" s="9">
        <v>40</v>
      </c>
      <c r="D16" t="s" s="8">
        <v>52</v>
      </c>
      <c r="E16" t="s" s="8">
        <v>53</v>
      </c>
      <c r="F16" s="10">
        <v>-50</v>
      </c>
      <c r="G16" t="s" s="11">
        <v>67</v>
      </c>
      <c r="H16" s="10">
        <v>3200</v>
      </c>
      <c r="I16" t="s" s="11">
        <v>55</v>
      </c>
      <c r="J16" s="2"/>
      <c r="K16" s="2"/>
      <c r="L16" s="2"/>
      <c r="M16" s="2"/>
      <c r="N16" s="2"/>
      <c r="O16" s="2"/>
      <c r="P16" s="2"/>
      <c r="Q16" s="2"/>
      <c r="R16" s="2"/>
      <c r="S16" s="2"/>
      <c r="T16" s="2"/>
      <c r="U16" s="2"/>
      <c r="V16" s="2"/>
      <c r="W16" s="2"/>
      <c r="X16" s="2"/>
      <c r="Y16" s="2"/>
      <c r="Z16" s="2"/>
      <c r="AA16" s="2"/>
      <c r="AB16" s="2"/>
      <c r="AC16" s="2"/>
      <c r="AD16" s="2"/>
      <c r="AE16" s="2"/>
      <c r="AF16" s="2"/>
      <c r="AG16" s="5"/>
      <c r="AH16" s="5"/>
      <c r="AI16" s="5"/>
      <c r="AJ16" s="5"/>
      <c r="AK16" s="5"/>
    </row>
    <row r="17" ht="17" customHeight="1">
      <c r="A17" t="s" s="14">
        <v>68</v>
      </c>
      <c r="B17" s="2"/>
      <c r="C17" t="s" s="15">
        <v>40</v>
      </c>
      <c r="D17" t="s" s="14">
        <v>52</v>
      </c>
      <c r="E17" t="s" s="14">
        <v>53</v>
      </c>
      <c r="F17" s="16">
        <v>-50</v>
      </c>
      <c r="G17" t="s" s="17">
        <v>67</v>
      </c>
      <c r="H17" s="16">
        <v>2500</v>
      </c>
      <c r="I17" t="s" s="17">
        <v>55</v>
      </c>
      <c r="J17" s="2"/>
      <c r="K17" s="2"/>
      <c r="L17" s="2"/>
      <c r="M17" s="2"/>
      <c r="N17" s="2"/>
      <c r="O17" s="2"/>
      <c r="P17" s="2"/>
      <c r="Q17" s="2"/>
      <c r="R17" s="2"/>
      <c r="S17" s="2"/>
      <c r="T17" s="2"/>
      <c r="U17" s="2"/>
      <c r="V17" s="2"/>
      <c r="W17" s="2"/>
      <c r="X17" s="2"/>
      <c r="Y17" s="2"/>
      <c r="Z17" s="2"/>
      <c r="AA17" s="2"/>
      <c r="AB17" s="2"/>
      <c r="AC17" s="2"/>
      <c r="AD17" s="2"/>
      <c r="AE17" s="2"/>
      <c r="AF17" s="2"/>
      <c r="AG17" s="5"/>
      <c r="AH17" s="5"/>
      <c r="AI17" s="5"/>
      <c r="AJ17" s="5"/>
      <c r="AK17" s="5"/>
    </row>
    <row r="18" ht="17" customHeight="1">
      <c r="A18" t="s" s="20">
        <v>69</v>
      </c>
      <c r="B18" t="s" s="20">
        <v>70</v>
      </c>
      <c r="C18" t="s" s="21">
        <v>40</v>
      </c>
      <c r="D18" t="s" s="20">
        <v>52</v>
      </c>
      <c r="E18" t="s" s="20">
        <v>71</v>
      </c>
      <c r="F18" s="22">
        <v>-50</v>
      </c>
      <c r="G18" t="s" s="23">
        <v>67</v>
      </c>
      <c r="H18" t="s" s="23">
        <v>72</v>
      </c>
      <c r="I18" t="s" s="23">
        <v>55</v>
      </c>
      <c r="J18" s="2"/>
      <c r="K18" s="2"/>
      <c r="L18" s="2"/>
      <c r="M18" s="2"/>
      <c r="N18" s="2"/>
      <c r="O18" s="2"/>
      <c r="P18" s="2"/>
      <c r="Q18" s="2"/>
      <c r="R18" s="2"/>
      <c r="S18" s="2"/>
      <c r="T18" s="2"/>
      <c r="U18" s="2"/>
      <c r="V18" s="2"/>
      <c r="W18" s="2"/>
      <c r="X18" s="2"/>
      <c r="Y18" s="2"/>
      <c r="Z18" s="2"/>
      <c r="AA18" s="2"/>
      <c r="AB18" s="2"/>
      <c r="AC18" s="2"/>
      <c r="AD18" s="2"/>
      <c r="AE18" s="2"/>
      <c r="AF18" s="2"/>
      <c r="AG18" s="5"/>
      <c r="AH18" s="5"/>
      <c r="AI18" s="5"/>
      <c r="AJ18" s="5"/>
      <c r="AK18" s="5"/>
    </row>
    <row r="19" ht="17" customHeight="1">
      <c r="A19" t="s" s="8">
        <v>73</v>
      </c>
      <c r="B19" s="2"/>
      <c r="C19" t="s" s="9">
        <v>19</v>
      </c>
      <c r="D19" t="s" s="8">
        <v>74</v>
      </c>
      <c r="E19" t="s" s="8">
        <v>75</v>
      </c>
      <c r="F19" s="10">
        <v>-50</v>
      </c>
      <c r="G19" t="s" s="11">
        <v>76</v>
      </c>
      <c r="H19" s="10">
        <v>1800</v>
      </c>
      <c r="I19" t="s" s="11">
        <v>55</v>
      </c>
      <c r="J19" s="2"/>
      <c r="K19" s="2"/>
      <c r="L19" s="2"/>
      <c r="M19" s="2"/>
      <c r="N19" s="2"/>
      <c r="O19" s="2"/>
      <c r="P19" s="2"/>
      <c r="Q19" s="2"/>
      <c r="R19" s="2"/>
      <c r="S19" s="2"/>
      <c r="T19" s="2"/>
      <c r="U19" s="2"/>
      <c r="V19" s="2"/>
      <c r="W19" s="2"/>
      <c r="X19" s="2"/>
      <c r="Y19" s="2"/>
      <c r="Z19" s="2"/>
      <c r="AA19" s="2"/>
      <c r="AB19" s="2"/>
      <c r="AC19" s="2"/>
      <c r="AD19" s="2"/>
      <c r="AE19" s="2"/>
      <c r="AF19" s="2"/>
      <c r="AG19" s="5"/>
      <c r="AH19" s="5"/>
      <c r="AI19" s="5"/>
      <c r="AJ19" s="5"/>
      <c r="AK19" s="5"/>
    </row>
    <row r="20" ht="17" customHeight="1">
      <c r="A20" t="s" s="14">
        <v>77</v>
      </c>
      <c r="B20" s="2"/>
      <c r="C20" t="s" s="15">
        <v>19</v>
      </c>
      <c r="D20" t="s" s="14">
        <v>74</v>
      </c>
      <c r="E20" t="s" s="14">
        <v>78</v>
      </c>
      <c r="F20" s="16">
        <v>-50</v>
      </c>
      <c r="G20" t="s" s="17">
        <v>59</v>
      </c>
      <c r="H20" s="16">
        <v>2000</v>
      </c>
      <c r="I20" t="s" s="17">
        <v>55</v>
      </c>
      <c r="J20" s="2"/>
      <c r="K20" s="2"/>
      <c r="L20" s="2"/>
      <c r="M20" s="2"/>
      <c r="N20" s="2"/>
      <c r="O20" s="2"/>
      <c r="P20" s="2"/>
      <c r="Q20" s="2"/>
      <c r="R20" s="2"/>
      <c r="S20" s="2"/>
      <c r="T20" s="2"/>
      <c r="U20" s="2"/>
      <c r="V20" s="2"/>
      <c r="W20" s="2"/>
      <c r="X20" s="2"/>
      <c r="Y20" s="2"/>
      <c r="Z20" s="2"/>
      <c r="AA20" s="2"/>
      <c r="AB20" s="2"/>
      <c r="AC20" s="2"/>
      <c r="AD20" s="2"/>
      <c r="AE20" s="2"/>
      <c r="AF20" s="2"/>
      <c r="AG20" s="5"/>
      <c r="AH20" s="5"/>
      <c r="AI20" s="5"/>
      <c r="AJ20" s="5"/>
      <c r="AK20" s="5"/>
    </row>
    <row r="21" ht="17" customHeight="1">
      <c r="A21" t="s" s="8">
        <v>79</v>
      </c>
      <c r="B21" s="2"/>
      <c r="C21" t="s" s="9">
        <v>19</v>
      </c>
      <c r="D21" t="s" s="8">
        <v>74</v>
      </c>
      <c r="E21" t="s" s="8">
        <v>53</v>
      </c>
      <c r="F21" s="10">
        <v>-50</v>
      </c>
      <c r="G21" t="s" s="11">
        <v>67</v>
      </c>
      <c r="H21" s="10">
        <v>3200</v>
      </c>
      <c r="I21" t="s" s="11">
        <v>55</v>
      </c>
      <c r="J21" s="2"/>
      <c r="K21" s="2"/>
      <c r="L21" s="2"/>
      <c r="M21" s="2"/>
      <c r="N21" s="2"/>
      <c r="O21" s="2"/>
      <c r="P21" s="2"/>
      <c r="Q21" s="2"/>
      <c r="R21" s="2"/>
      <c r="S21" s="2"/>
      <c r="T21" s="2"/>
      <c r="U21" s="2"/>
      <c r="V21" s="2"/>
      <c r="W21" s="2"/>
      <c r="X21" s="2"/>
      <c r="Y21" s="2"/>
      <c r="Z21" s="2"/>
      <c r="AA21" s="2"/>
      <c r="AB21" s="2"/>
      <c r="AC21" s="2"/>
      <c r="AD21" s="2"/>
      <c r="AE21" s="2"/>
      <c r="AF21" s="2"/>
      <c r="AG21" s="5"/>
      <c r="AH21" s="5"/>
      <c r="AI21" s="5"/>
      <c r="AJ21" s="5"/>
      <c r="AK21" s="5"/>
    </row>
    <row r="22" ht="17" customHeight="1">
      <c r="A22" t="s" s="14">
        <v>80</v>
      </c>
      <c r="B22" s="2"/>
      <c r="C22" t="s" s="15">
        <v>19</v>
      </c>
      <c r="D22" t="s" s="14">
        <v>74</v>
      </c>
      <c r="E22" t="s" s="14">
        <v>53</v>
      </c>
      <c r="F22" s="16">
        <v>-50</v>
      </c>
      <c r="G22" t="s" s="17">
        <v>67</v>
      </c>
      <c r="H22" s="16">
        <v>2500</v>
      </c>
      <c r="I22" t="s" s="17">
        <v>55</v>
      </c>
      <c r="J22" s="2"/>
      <c r="K22" s="2"/>
      <c r="L22" s="2"/>
      <c r="M22" s="2"/>
      <c r="N22" s="2"/>
      <c r="O22" s="2"/>
      <c r="P22" s="2"/>
      <c r="Q22" s="2"/>
      <c r="R22" s="2"/>
      <c r="S22" s="2"/>
      <c r="T22" s="2"/>
      <c r="U22" s="2"/>
      <c r="V22" s="2"/>
      <c r="W22" s="2"/>
      <c r="X22" s="2"/>
      <c r="Y22" s="2"/>
      <c r="Z22" s="2"/>
      <c r="AA22" s="2"/>
      <c r="AB22" s="2"/>
      <c r="AC22" s="2"/>
      <c r="AD22" s="2"/>
      <c r="AE22" s="2"/>
      <c r="AF22" s="2"/>
      <c r="AG22" s="5"/>
      <c r="AH22" s="5"/>
      <c r="AI22" s="5"/>
      <c r="AJ22" s="5"/>
      <c r="AK22" s="5"/>
    </row>
    <row r="23" ht="17" customHeight="1">
      <c r="A23" t="s" s="20">
        <v>81</v>
      </c>
      <c r="B23" t="s" s="20">
        <v>82</v>
      </c>
      <c r="C23" t="s" s="21">
        <v>19</v>
      </c>
      <c r="D23" t="s" s="20">
        <v>74</v>
      </c>
      <c r="E23" t="s" s="20">
        <v>83</v>
      </c>
      <c r="F23" s="22">
        <v>-50</v>
      </c>
      <c r="G23" t="s" s="23">
        <v>67</v>
      </c>
      <c r="H23" t="s" s="23">
        <v>72</v>
      </c>
      <c r="I23" t="s" s="23">
        <v>55</v>
      </c>
      <c r="J23" s="2"/>
      <c r="K23" s="2"/>
      <c r="L23" s="2"/>
      <c r="M23" s="2"/>
      <c r="N23" s="2"/>
      <c r="O23" s="2"/>
      <c r="P23" s="2"/>
      <c r="Q23" s="2"/>
      <c r="R23" s="2"/>
      <c r="S23" s="2"/>
      <c r="T23" s="2"/>
      <c r="U23" s="2"/>
      <c r="V23" s="2"/>
      <c r="W23" s="2"/>
      <c r="X23" s="2"/>
      <c r="Y23" s="2"/>
      <c r="Z23" s="2"/>
      <c r="AA23" s="2"/>
      <c r="AB23" s="2"/>
      <c r="AC23" s="2"/>
      <c r="AD23" s="2"/>
      <c r="AE23" s="2"/>
      <c r="AF23" s="2"/>
      <c r="AG23" s="5"/>
      <c r="AH23" s="5"/>
      <c r="AI23" s="5"/>
      <c r="AJ23" s="5"/>
      <c r="AK23" s="5"/>
    </row>
    <row r="24" ht="17" customHeight="1">
      <c r="A24" t="s" s="8">
        <v>84</v>
      </c>
      <c r="B24" s="2"/>
      <c r="C24" t="s" s="9">
        <v>19</v>
      </c>
      <c r="D24" t="s" s="8">
        <v>85</v>
      </c>
      <c r="E24" t="s" s="8">
        <v>86</v>
      </c>
      <c r="F24" s="10">
        <v>-75</v>
      </c>
      <c r="G24" t="s" s="11">
        <v>76</v>
      </c>
      <c r="H24" s="10">
        <v>2000</v>
      </c>
      <c r="I24" t="s" s="11">
        <v>55</v>
      </c>
      <c r="J24" s="2"/>
      <c r="K24" s="2"/>
      <c r="L24" s="2"/>
      <c r="M24" s="2"/>
      <c r="N24" s="2"/>
      <c r="O24" s="2"/>
      <c r="P24" s="2"/>
      <c r="Q24" s="2"/>
      <c r="R24" s="2"/>
      <c r="S24" s="2"/>
      <c r="T24" s="2"/>
      <c r="U24" s="2"/>
      <c r="V24" s="2"/>
      <c r="W24" s="2"/>
      <c r="X24" s="2"/>
      <c r="Y24" s="2"/>
      <c r="Z24" s="2"/>
      <c r="AA24" s="2"/>
      <c r="AB24" s="2"/>
      <c r="AC24" s="2"/>
      <c r="AD24" s="2"/>
      <c r="AE24" s="2"/>
      <c r="AF24" s="2"/>
      <c r="AG24" s="5"/>
      <c r="AH24" s="5"/>
      <c r="AI24" s="5"/>
      <c r="AJ24" s="5"/>
      <c r="AK24" s="5"/>
    </row>
    <row r="25" ht="17" customHeight="1">
      <c r="A25" t="s" s="14">
        <v>87</v>
      </c>
      <c r="B25" s="2"/>
      <c r="C25" t="s" s="15">
        <v>19</v>
      </c>
      <c r="D25" t="s" s="14">
        <v>88</v>
      </c>
      <c r="E25" t="s" s="14">
        <v>30</v>
      </c>
      <c r="F25" s="16">
        <v>-75</v>
      </c>
      <c r="G25" t="s" s="17">
        <v>89</v>
      </c>
      <c r="H25" s="16">
        <v>2000</v>
      </c>
      <c r="I25" t="s" s="17">
        <v>55</v>
      </c>
      <c r="J25" s="2"/>
      <c r="K25" s="2"/>
      <c r="L25" s="2"/>
      <c r="M25" s="2"/>
      <c r="N25" s="2"/>
      <c r="O25" s="2"/>
      <c r="P25" s="2"/>
      <c r="Q25" s="2"/>
      <c r="R25" s="2"/>
      <c r="S25" s="2"/>
      <c r="T25" s="2"/>
      <c r="U25" s="2"/>
      <c r="V25" s="2"/>
      <c r="W25" s="2"/>
      <c r="X25" s="2"/>
      <c r="Y25" s="2"/>
      <c r="Z25" s="2"/>
      <c r="AA25" s="2"/>
      <c r="AB25" s="2"/>
      <c r="AC25" s="2"/>
      <c r="AD25" s="2"/>
      <c r="AE25" s="2"/>
      <c r="AF25" s="2"/>
      <c r="AG25" s="5"/>
      <c r="AH25" s="5"/>
      <c r="AI25" s="5"/>
      <c r="AJ25" s="5"/>
      <c r="AK25" s="5"/>
    </row>
    <row r="26" ht="17" customHeight="1">
      <c r="A26" t="s" s="20">
        <v>90</v>
      </c>
      <c r="B26" s="2"/>
      <c r="C26" t="s" s="21">
        <v>19</v>
      </c>
      <c r="D26" t="s" s="20">
        <v>62</v>
      </c>
      <c r="E26" t="s" s="20">
        <v>91</v>
      </c>
      <c r="F26" s="22">
        <v>-75</v>
      </c>
      <c r="G26" t="s" s="23">
        <v>67</v>
      </c>
      <c r="H26" s="22">
        <v>2000</v>
      </c>
      <c r="I26" t="s" s="23">
        <v>55</v>
      </c>
      <c r="J26" s="2"/>
      <c r="K26" s="2"/>
      <c r="L26" s="2"/>
      <c r="M26" s="2"/>
      <c r="N26" s="2"/>
      <c r="O26" s="2"/>
      <c r="P26" s="2"/>
      <c r="Q26" s="2"/>
      <c r="R26" s="2"/>
      <c r="S26" s="2"/>
      <c r="T26" s="2"/>
      <c r="U26" s="2"/>
      <c r="V26" s="2"/>
      <c r="W26" s="2"/>
      <c r="X26" s="2"/>
      <c r="Y26" s="2"/>
      <c r="Z26" s="2"/>
      <c r="AA26" s="2"/>
      <c r="AB26" s="2"/>
      <c r="AC26" s="2"/>
      <c r="AD26" s="2"/>
      <c r="AE26" s="2"/>
      <c r="AF26" s="2"/>
      <c r="AG26" s="5"/>
      <c r="AH26" s="5"/>
      <c r="AI26" s="5"/>
      <c r="AJ26" s="5"/>
      <c r="AK26" s="5"/>
    </row>
    <row r="27" ht="17" customHeight="1">
      <c r="A27" t="s" s="8">
        <v>92</v>
      </c>
      <c r="B27" s="2"/>
      <c r="C27" t="s" s="9">
        <v>19</v>
      </c>
      <c r="D27" t="s" s="8">
        <v>52</v>
      </c>
      <c r="E27" t="s" s="8">
        <v>75</v>
      </c>
      <c r="F27" s="10">
        <v>500</v>
      </c>
      <c r="G27" t="s" s="11">
        <v>67</v>
      </c>
      <c r="H27" s="10">
        <v>4000</v>
      </c>
      <c r="I27" t="s" s="11">
        <v>21</v>
      </c>
      <c r="J27" s="2"/>
      <c r="K27" s="2"/>
      <c r="L27" s="2"/>
      <c r="M27" s="2"/>
      <c r="N27" s="2"/>
      <c r="O27" s="2"/>
      <c r="P27" s="2"/>
      <c r="Q27" s="2"/>
      <c r="R27" s="2"/>
      <c r="S27" s="2"/>
      <c r="T27" s="2"/>
      <c r="U27" s="2"/>
      <c r="V27" s="2"/>
      <c r="W27" s="2"/>
      <c r="X27" s="2"/>
      <c r="Y27" s="2"/>
      <c r="Z27" s="2"/>
      <c r="AA27" s="2"/>
      <c r="AB27" s="2"/>
      <c r="AC27" s="2"/>
      <c r="AD27" s="2"/>
      <c r="AE27" s="2"/>
      <c r="AF27" s="2"/>
      <c r="AG27" s="5"/>
      <c r="AH27" s="5"/>
      <c r="AI27" s="5"/>
      <c r="AJ27" s="5"/>
      <c r="AK27" s="5"/>
    </row>
    <row r="28" ht="17" customHeight="1">
      <c r="A28" t="s" s="8">
        <v>93</v>
      </c>
      <c r="B28" s="2"/>
      <c r="C28" t="s" s="9">
        <v>19</v>
      </c>
      <c r="D28" t="s" s="8">
        <v>88</v>
      </c>
      <c r="E28" t="s" s="8">
        <v>53</v>
      </c>
      <c r="F28" s="10">
        <v>-50</v>
      </c>
      <c r="G28" t="s" s="8">
        <v>31</v>
      </c>
      <c r="H28" s="10">
        <v>1500</v>
      </c>
      <c r="I28" t="s" s="11">
        <v>94</v>
      </c>
      <c r="J28" s="2"/>
      <c r="K28" s="2"/>
      <c r="L28" s="2"/>
      <c r="M28" s="2"/>
      <c r="N28" s="2"/>
      <c r="O28" s="2"/>
      <c r="P28" s="2"/>
      <c r="Q28" s="2"/>
      <c r="R28" s="2"/>
      <c r="S28" s="2"/>
      <c r="T28" s="2"/>
      <c r="U28" s="2"/>
      <c r="V28" s="2"/>
      <c r="W28" s="2"/>
      <c r="X28" s="2"/>
      <c r="Y28" s="2"/>
      <c r="Z28" s="2"/>
      <c r="AA28" s="2"/>
      <c r="AB28" s="2"/>
      <c r="AC28" s="2"/>
      <c r="AD28" s="2"/>
      <c r="AE28" s="2"/>
      <c r="AF28" s="2"/>
      <c r="AG28" s="5"/>
      <c r="AH28" s="5"/>
      <c r="AI28" s="5"/>
      <c r="AJ28" s="5"/>
      <c r="AK28" s="5"/>
    </row>
    <row r="29" ht="17" customHeight="1">
      <c r="A29" t="s" s="8">
        <v>95</v>
      </c>
      <c r="B29" s="2"/>
      <c r="C29" t="s" s="9">
        <v>19</v>
      </c>
      <c r="D29" t="s" s="8">
        <v>96</v>
      </c>
      <c r="E29" t="s" s="8">
        <v>97</v>
      </c>
      <c r="F29" s="2"/>
      <c r="G29" t="s" s="8">
        <v>98</v>
      </c>
      <c r="H29" s="10">
        <v>500</v>
      </c>
      <c r="I29" t="s" s="11">
        <v>94</v>
      </c>
      <c r="J29" s="2"/>
      <c r="K29" s="2"/>
      <c r="L29" s="2"/>
      <c r="M29" s="2"/>
      <c r="N29" s="2"/>
      <c r="O29" s="2"/>
      <c r="P29" s="2"/>
      <c r="Q29" s="2"/>
      <c r="R29" s="2"/>
      <c r="S29" s="2"/>
      <c r="T29" s="2"/>
      <c r="U29" s="2"/>
      <c r="V29" s="2"/>
      <c r="W29" s="2"/>
      <c r="X29" s="2"/>
      <c r="Y29" s="2"/>
      <c r="Z29" s="2"/>
      <c r="AA29" s="2"/>
      <c r="AB29" s="2"/>
      <c r="AC29" s="2"/>
      <c r="AD29" s="2"/>
      <c r="AE29" s="2"/>
      <c r="AF29" s="2"/>
      <c r="AG29" s="5"/>
      <c r="AH29" s="5"/>
      <c r="AI29" s="5"/>
      <c r="AJ29" s="5"/>
      <c r="AK29" s="5"/>
    </row>
    <row r="30" ht="17" customHeight="1">
      <c r="A30" t="s" s="14">
        <v>99</v>
      </c>
      <c r="B30" t="s" s="14">
        <v>100</v>
      </c>
      <c r="C30" t="s" s="15">
        <v>19</v>
      </c>
      <c r="D30" t="s" s="14">
        <v>74</v>
      </c>
      <c r="E30" t="s" s="14">
        <v>101</v>
      </c>
      <c r="F30" s="2"/>
      <c r="G30" t="s" s="14">
        <v>102</v>
      </c>
      <c r="H30" s="16">
        <v>2000</v>
      </c>
      <c r="I30" t="s" s="17">
        <v>94</v>
      </c>
      <c r="J30" s="2"/>
      <c r="K30" s="2"/>
      <c r="L30" s="2"/>
      <c r="M30" s="2"/>
      <c r="N30" s="2"/>
      <c r="O30" s="2"/>
      <c r="P30" s="2"/>
      <c r="Q30" s="2"/>
      <c r="R30" s="2"/>
      <c r="S30" s="2"/>
      <c r="T30" s="2"/>
      <c r="U30" s="2"/>
      <c r="V30" s="2"/>
      <c r="W30" s="2"/>
      <c r="X30" s="2"/>
      <c r="Y30" s="2"/>
      <c r="Z30" s="2"/>
      <c r="AA30" s="2"/>
      <c r="AB30" s="2"/>
      <c r="AC30" s="2"/>
      <c r="AD30" s="2"/>
      <c r="AE30" s="2"/>
      <c r="AF30" s="2"/>
      <c r="AG30" s="5"/>
      <c r="AH30" s="5"/>
      <c r="AI30" s="5"/>
      <c r="AJ30" s="5"/>
      <c r="AK30" s="5"/>
    </row>
    <row r="31" ht="17" customHeight="1">
      <c r="A31" t="s" s="8">
        <v>103</v>
      </c>
      <c r="B31" s="2"/>
      <c r="C31" t="s" s="9">
        <v>19</v>
      </c>
      <c r="D31" t="s" s="8">
        <v>85</v>
      </c>
      <c r="E31" t="s" s="8">
        <v>75</v>
      </c>
      <c r="F31" s="10">
        <v>-75</v>
      </c>
      <c r="G31" t="s" s="8">
        <v>76</v>
      </c>
      <c r="H31" s="10">
        <v>5000</v>
      </c>
      <c r="I31" t="s" s="11">
        <v>21</v>
      </c>
      <c r="J31" s="2"/>
      <c r="K31" s="2"/>
      <c r="L31" s="2"/>
      <c r="M31" s="2"/>
      <c r="N31" s="2"/>
      <c r="O31" s="2"/>
      <c r="P31" s="2"/>
      <c r="Q31" s="2"/>
      <c r="R31" s="2"/>
      <c r="S31" s="2"/>
      <c r="T31" s="2"/>
      <c r="U31" s="2"/>
      <c r="V31" s="2"/>
      <c r="W31" s="2"/>
      <c r="X31" s="2"/>
      <c r="Y31" s="2"/>
      <c r="Z31" s="2"/>
      <c r="AA31" s="2"/>
      <c r="AB31" s="2"/>
      <c r="AC31" s="2"/>
      <c r="AD31" s="2"/>
      <c r="AE31" s="2"/>
      <c r="AF31" s="2"/>
      <c r="AG31" s="5"/>
      <c r="AH31" s="5"/>
      <c r="AI31" s="5"/>
      <c r="AJ31" s="5"/>
      <c r="AK31" s="5"/>
    </row>
    <row r="32" ht="17" customHeight="1">
      <c r="A32" t="s" s="8">
        <v>104</v>
      </c>
      <c r="B32" s="2"/>
      <c r="C32" t="s" s="9">
        <v>19</v>
      </c>
      <c r="D32" t="s" s="8">
        <v>105</v>
      </c>
      <c r="E32" t="s" s="8">
        <v>75</v>
      </c>
      <c r="F32" s="10">
        <v>-75</v>
      </c>
      <c r="G32" t="s" s="8">
        <v>106</v>
      </c>
      <c r="H32" s="10">
        <v>5000</v>
      </c>
      <c r="I32" t="s" s="11">
        <v>21</v>
      </c>
      <c r="J32" s="2"/>
      <c r="K32" s="2"/>
      <c r="L32" s="2"/>
      <c r="M32" s="2"/>
      <c r="N32" s="2"/>
      <c r="O32" s="2"/>
      <c r="P32" s="2"/>
      <c r="Q32" s="2"/>
      <c r="R32" s="2"/>
      <c r="S32" s="2"/>
      <c r="T32" s="2"/>
      <c r="U32" s="2"/>
      <c r="V32" s="2"/>
      <c r="W32" s="2"/>
      <c r="X32" s="2"/>
      <c r="Y32" s="2"/>
      <c r="Z32" s="2"/>
      <c r="AA32" s="2"/>
      <c r="AB32" s="2"/>
      <c r="AC32" s="2"/>
      <c r="AD32" s="2"/>
      <c r="AE32" s="2"/>
      <c r="AF32" s="2"/>
      <c r="AG32" s="5"/>
      <c r="AH32" s="5"/>
      <c r="AI32" s="5"/>
      <c r="AJ32" s="5"/>
      <c r="AK32" s="5"/>
    </row>
    <row r="33" ht="17" customHeight="1">
      <c r="A33" t="s" s="14">
        <v>107</v>
      </c>
      <c r="B33" s="2"/>
      <c r="C33" t="s" s="15">
        <v>19</v>
      </c>
      <c r="D33" t="s" s="14">
        <v>85</v>
      </c>
      <c r="E33" t="s" s="14">
        <v>75</v>
      </c>
      <c r="F33" s="16">
        <v>-75</v>
      </c>
      <c r="G33" t="s" s="14">
        <v>108</v>
      </c>
      <c r="H33" s="16">
        <v>4000</v>
      </c>
      <c r="I33" t="s" s="17">
        <v>21</v>
      </c>
      <c r="J33" s="2"/>
      <c r="K33" s="2"/>
      <c r="L33" s="2"/>
      <c r="M33" s="2"/>
      <c r="N33" s="2"/>
      <c r="O33" s="2"/>
      <c r="P33" s="2"/>
      <c r="Q33" s="2"/>
      <c r="R33" s="2"/>
      <c r="S33" s="2"/>
      <c r="T33" s="2"/>
      <c r="U33" s="2"/>
      <c r="V33" s="2"/>
      <c r="W33" s="2"/>
      <c r="X33" s="2"/>
      <c r="Y33" s="2"/>
      <c r="Z33" s="2"/>
      <c r="AA33" s="2"/>
      <c r="AB33" s="2"/>
      <c r="AC33" s="2"/>
      <c r="AD33" s="2"/>
      <c r="AE33" s="2"/>
      <c r="AF33" s="2"/>
      <c r="AG33" s="5"/>
      <c r="AH33" s="5"/>
      <c r="AI33" s="5"/>
      <c r="AJ33" s="5"/>
      <c r="AK33" s="5"/>
    </row>
    <row r="34" ht="17" customHeight="1">
      <c r="A34" t="s" s="14">
        <v>109</v>
      </c>
      <c r="B34" s="2"/>
      <c r="C34" t="s" s="15">
        <v>19</v>
      </c>
      <c r="D34" t="s" s="14">
        <v>105</v>
      </c>
      <c r="E34" t="s" s="14">
        <v>75</v>
      </c>
      <c r="F34" s="16">
        <v>-75</v>
      </c>
      <c r="G34" t="s" s="14">
        <v>110</v>
      </c>
      <c r="H34" s="16">
        <v>4000</v>
      </c>
      <c r="I34" t="s" s="17">
        <v>21</v>
      </c>
      <c r="J34" s="2"/>
      <c r="K34" s="2"/>
      <c r="L34" s="2"/>
      <c r="M34" s="2"/>
      <c r="N34" s="2"/>
      <c r="O34" s="2"/>
      <c r="P34" s="2"/>
      <c r="Q34" s="2"/>
      <c r="R34" s="2"/>
      <c r="S34" s="2"/>
      <c r="T34" s="2"/>
      <c r="U34" s="2"/>
      <c r="V34" s="2"/>
      <c r="W34" s="2"/>
      <c r="X34" s="2"/>
      <c r="Y34" s="2"/>
      <c r="Z34" s="2"/>
      <c r="AA34" s="2"/>
      <c r="AB34" s="2"/>
      <c r="AC34" s="2"/>
      <c r="AD34" s="2"/>
      <c r="AE34" s="2"/>
      <c r="AF34" s="2"/>
      <c r="AG34" s="5"/>
      <c r="AH34" s="5"/>
      <c r="AI34" s="5"/>
      <c r="AJ34" s="5"/>
      <c r="AK34" s="5"/>
    </row>
    <row r="35" ht="17" customHeight="1">
      <c r="A35" t="s" s="20">
        <v>111</v>
      </c>
      <c r="B35" s="2"/>
      <c r="C35" t="s" s="21">
        <v>19</v>
      </c>
      <c r="D35" t="s" s="20">
        <v>85</v>
      </c>
      <c r="E35" t="s" s="20">
        <v>112</v>
      </c>
      <c r="F35" s="22">
        <v>-75</v>
      </c>
      <c r="G35" t="s" s="20">
        <v>113</v>
      </c>
      <c r="H35" s="22">
        <v>4000</v>
      </c>
      <c r="I35" t="s" s="23">
        <v>21</v>
      </c>
      <c r="J35" s="2"/>
      <c r="K35" s="2"/>
      <c r="L35" s="2"/>
      <c r="M35" s="2"/>
      <c r="N35" s="2"/>
      <c r="O35" s="2"/>
      <c r="P35" s="2"/>
      <c r="Q35" s="2"/>
      <c r="R35" s="2"/>
      <c r="S35" s="2"/>
      <c r="T35" s="2"/>
      <c r="U35" s="2"/>
      <c r="V35" s="2"/>
      <c r="W35" s="2"/>
      <c r="X35" s="2"/>
      <c r="Y35" s="2"/>
      <c r="Z35" s="2"/>
      <c r="AA35" s="2"/>
      <c r="AB35" s="2"/>
      <c r="AC35" s="2"/>
      <c r="AD35" s="2"/>
      <c r="AE35" s="2"/>
      <c r="AF35" s="2"/>
      <c r="AG35" s="5"/>
      <c r="AH35" s="5"/>
      <c r="AI35" s="5"/>
      <c r="AJ35" s="5"/>
      <c r="AK35" s="5"/>
    </row>
    <row r="36" ht="17" customHeight="1">
      <c r="A36" t="s" s="20">
        <v>114</v>
      </c>
      <c r="B36" s="2"/>
      <c r="C36" t="s" s="21">
        <v>19</v>
      </c>
      <c r="D36" t="s" s="20">
        <v>105</v>
      </c>
      <c r="E36" t="s" s="20">
        <v>112</v>
      </c>
      <c r="F36" s="22">
        <v>-75</v>
      </c>
      <c r="G36" t="s" s="20">
        <v>113</v>
      </c>
      <c r="H36" s="22">
        <v>4000</v>
      </c>
      <c r="I36" t="s" s="23">
        <v>21</v>
      </c>
      <c r="J36" s="2"/>
      <c r="K36" s="2"/>
      <c r="L36" s="2"/>
      <c r="M36" s="2"/>
      <c r="N36" s="2"/>
      <c r="O36" s="2"/>
      <c r="P36" s="2"/>
      <c r="Q36" s="2"/>
      <c r="R36" s="2"/>
      <c r="S36" s="2"/>
      <c r="T36" s="2"/>
      <c r="U36" s="2"/>
      <c r="V36" s="2"/>
      <c r="W36" s="2"/>
      <c r="X36" s="2"/>
      <c r="Y36" s="2"/>
      <c r="Z36" s="2"/>
      <c r="AA36" s="2"/>
      <c r="AB36" s="2"/>
      <c r="AC36" s="2"/>
      <c r="AD36" s="2"/>
      <c r="AE36" s="2"/>
      <c r="AF36" s="2"/>
      <c r="AG36" s="5"/>
      <c r="AH36" s="5"/>
      <c r="AI36" s="5"/>
      <c r="AJ36" s="5"/>
      <c r="AK36" s="5"/>
    </row>
    <row r="37" ht="20" customHeight="1">
      <c r="A37" t="s" s="45">
        <v>115</v>
      </c>
      <c r="B37" s="2"/>
      <c r="C37" s="46"/>
      <c r="D37" s="46"/>
      <c r="E37" s="46"/>
      <c r="F37" s="46"/>
      <c r="G37" s="46"/>
      <c r="H37" s="46"/>
      <c r="I37" s="46"/>
      <c r="J37" s="2"/>
      <c r="K37" s="2"/>
      <c r="L37" s="2"/>
      <c r="M37" s="2"/>
      <c r="N37" s="2"/>
      <c r="O37" s="2"/>
      <c r="P37" s="2"/>
      <c r="Q37" s="2"/>
      <c r="R37" s="2"/>
      <c r="S37" s="2"/>
      <c r="T37" s="2"/>
      <c r="U37" s="2"/>
      <c r="V37" s="2"/>
      <c r="W37" s="2"/>
      <c r="X37" s="2"/>
      <c r="Y37" s="2"/>
      <c r="Z37" s="2"/>
      <c r="AA37" s="2"/>
      <c r="AB37" s="2"/>
      <c r="AC37" s="2"/>
      <c r="AD37" s="2"/>
      <c r="AE37" s="2"/>
      <c r="AF37" s="2"/>
      <c r="AG37" s="5"/>
      <c r="AH37" s="5"/>
      <c r="AI37" s="5"/>
      <c r="AJ37" s="5"/>
      <c r="AK37" s="5"/>
    </row>
    <row r="38" ht="17" customHeight="1">
      <c r="A38" t="s" s="45">
        <v>116</v>
      </c>
      <c r="B38" s="2"/>
      <c r="C38" s="46"/>
      <c r="D38" s="46"/>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5"/>
      <c r="AH38" s="5"/>
      <c r="AI38" s="5"/>
      <c r="AJ38" s="5"/>
      <c r="AK38" s="5"/>
    </row>
    <row r="39" ht="17" customHeight="1">
      <c r="A39" t="s" s="45">
        <v>117</v>
      </c>
      <c r="B39" s="2"/>
      <c r="C39" s="46"/>
      <c r="D39" s="46"/>
      <c r="E39" s="46"/>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5"/>
      <c r="AH39" s="5"/>
      <c r="AI39" s="5"/>
      <c r="AJ39" s="5"/>
      <c r="AK39" s="5"/>
    </row>
    <row r="40" ht="17" customHeight="1">
      <c r="A40" t="s" s="47">
        <v>118</v>
      </c>
      <c r="B40" s="2"/>
      <c r="C40" s="46"/>
      <c r="D40" s="46"/>
      <c r="E40" s="46"/>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5"/>
      <c r="AH40" s="5"/>
      <c r="AI40" s="5"/>
      <c r="AJ40" s="5"/>
      <c r="AK40" s="5"/>
    </row>
    <row r="41" ht="17" customHeight="1">
      <c r="A41" t="s" s="45">
        <v>119</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5"/>
      <c r="AH41" s="5"/>
      <c r="AI41" s="5"/>
      <c r="AJ41" s="5"/>
      <c r="AK41" s="5"/>
    </row>
    <row r="42" ht="17" customHeight="1">
      <c r="A42" t="s" s="45">
        <v>120</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5"/>
      <c r="AH42" s="5"/>
      <c r="AI42" s="5"/>
      <c r="AJ42" s="5"/>
      <c r="AK42" s="5"/>
    </row>
    <row r="43" ht="17"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5"/>
      <c r="AH43" s="5"/>
      <c r="AI43" s="5"/>
      <c r="AJ43" s="5"/>
      <c r="AK43" s="5"/>
    </row>
    <row r="44" ht="17"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5"/>
      <c r="AH44" s="5"/>
      <c r="AI44" s="5"/>
      <c r="AJ44" s="5"/>
      <c r="AK44" s="5"/>
    </row>
    <row r="45" ht="17" customHeight="1">
      <c r="A45" s="2"/>
      <c r="B45" t="s" s="6">
        <v>121</v>
      </c>
      <c r="C45" s="4"/>
      <c r="D45" s="4"/>
      <c r="E45" s="4"/>
      <c r="F45" s="4"/>
      <c r="G45" s="4"/>
      <c r="H45" s="4"/>
      <c r="I45" s="46"/>
      <c r="J45" s="2"/>
      <c r="K45" s="2"/>
      <c r="L45" s="2"/>
      <c r="M45" s="2"/>
      <c r="N45" s="2"/>
      <c r="O45" s="2"/>
      <c r="P45" s="2"/>
      <c r="Q45" s="2"/>
      <c r="R45" t="s" s="45">
        <v>122</v>
      </c>
      <c r="S45" s="2"/>
      <c r="T45" s="2"/>
      <c r="U45" s="2"/>
      <c r="V45" s="2"/>
      <c r="W45" s="2"/>
      <c r="X45" s="2"/>
      <c r="Y45" s="2"/>
      <c r="Z45" s="2"/>
      <c r="AA45" s="2"/>
      <c r="AB45" s="2"/>
      <c r="AC45" s="2"/>
      <c r="AD45" s="2"/>
      <c r="AE45" s="2"/>
      <c r="AF45" s="2"/>
      <c r="AG45" s="5"/>
      <c r="AH45" s="5"/>
      <c r="AI45" s="5"/>
      <c r="AJ45" s="5"/>
      <c r="AK45" s="5"/>
    </row>
    <row r="46" ht="17" customHeight="1">
      <c r="A46" t="s" s="6">
        <v>3</v>
      </c>
      <c r="B46" t="s" s="6">
        <v>4</v>
      </c>
      <c r="C46" t="s" s="6">
        <v>5</v>
      </c>
      <c r="D46" t="s" s="6">
        <v>6</v>
      </c>
      <c r="E46" t="s" s="6">
        <v>7</v>
      </c>
      <c r="F46" t="s" s="6">
        <v>8</v>
      </c>
      <c r="G46" t="s" s="6">
        <v>9</v>
      </c>
      <c r="H46" t="s" s="6">
        <v>10</v>
      </c>
      <c r="I46" t="s" s="6">
        <v>11</v>
      </c>
      <c r="J46" t="s" s="6">
        <v>123</v>
      </c>
      <c r="K46" t="s" s="6">
        <v>124</v>
      </c>
      <c r="L46" t="s" s="6">
        <v>125</v>
      </c>
      <c r="M46" t="s" s="6">
        <v>126</v>
      </c>
      <c r="N46" t="s" s="6">
        <v>127</v>
      </c>
      <c r="O46" t="s" s="6">
        <v>128</v>
      </c>
      <c r="P46" t="s" s="6">
        <v>129</v>
      </c>
      <c r="Q46" t="s" s="6">
        <v>130</v>
      </c>
      <c r="R46" s="2"/>
      <c r="S46" s="2"/>
      <c r="T46" s="2"/>
      <c r="U46" s="2"/>
      <c r="V46" s="2"/>
      <c r="W46" s="2"/>
      <c r="X46" s="2"/>
      <c r="Y46" s="2"/>
      <c r="Z46" s="2"/>
      <c r="AA46" s="2"/>
      <c r="AB46" s="2"/>
      <c r="AC46" s="2"/>
      <c r="AD46" s="2"/>
      <c r="AE46" s="2"/>
      <c r="AF46" s="2"/>
      <c r="AG46" s="5"/>
      <c r="AH46" s="5"/>
      <c r="AI46" s="5"/>
      <c r="AJ46" s="5"/>
      <c r="AK46" s="5"/>
    </row>
    <row r="47" ht="17" customHeight="1">
      <c r="A47" t="s" s="8">
        <v>131</v>
      </c>
      <c r="B47" s="2"/>
      <c r="C47" t="s" s="9">
        <v>40</v>
      </c>
      <c r="D47" t="s" s="8">
        <v>132</v>
      </c>
      <c r="E47" t="s" s="8">
        <v>133</v>
      </c>
      <c r="F47" s="2"/>
      <c r="G47" t="s" s="8">
        <v>31</v>
      </c>
      <c r="H47" s="10">
        <v>300</v>
      </c>
      <c r="I47" s="2"/>
      <c r="J47" s="2"/>
      <c r="K47" s="2"/>
      <c r="L47" s="2"/>
      <c r="M47" s="10"/>
      <c r="N47" s="2"/>
      <c r="O47" s="2"/>
      <c r="P47" s="2"/>
      <c r="Q47" s="2"/>
      <c r="R47" s="2"/>
      <c r="S47" s="2"/>
      <c r="T47" s="2"/>
      <c r="U47" s="2"/>
      <c r="V47" s="2"/>
      <c r="W47" s="2"/>
      <c r="X47" s="2"/>
      <c r="Y47" s="2"/>
      <c r="Z47" s="2"/>
      <c r="AA47" s="2"/>
      <c r="AB47" s="2"/>
      <c r="AC47" s="2"/>
      <c r="AD47" s="2"/>
      <c r="AE47" s="2"/>
      <c r="AF47" s="2"/>
      <c r="AG47" s="5"/>
      <c r="AH47" s="5"/>
      <c r="AI47" s="5"/>
      <c r="AJ47" s="5"/>
      <c r="AK47" s="5"/>
    </row>
    <row r="48" ht="17" customHeight="1">
      <c r="A48" t="s" s="14">
        <v>134</v>
      </c>
      <c r="B48" s="2"/>
      <c r="C48" t="s" s="15">
        <v>40</v>
      </c>
      <c r="D48" t="s" s="14">
        <v>132</v>
      </c>
      <c r="E48" t="s" s="14">
        <v>133</v>
      </c>
      <c r="F48" s="2"/>
      <c r="G48" t="s" s="14">
        <v>31</v>
      </c>
      <c r="H48" s="16">
        <v>300</v>
      </c>
      <c r="I48" s="2"/>
      <c r="J48" s="2"/>
      <c r="K48" s="2"/>
      <c r="L48" s="2"/>
      <c r="M48" s="16"/>
      <c r="N48" s="2"/>
      <c r="O48" s="2"/>
      <c r="P48" s="2"/>
      <c r="Q48" s="2"/>
      <c r="R48" s="2"/>
      <c r="S48" s="2"/>
      <c r="T48" s="2"/>
      <c r="U48" s="2"/>
      <c r="V48" s="2"/>
      <c r="W48" s="2"/>
      <c r="X48" s="2"/>
      <c r="Y48" s="2"/>
      <c r="Z48" s="2"/>
      <c r="AA48" s="2"/>
      <c r="AB48" s="2"/>
      <c r="AC48" s="2"/>
      <c r="AD48" s="2"/>
      <c r="AE48" s="2"/>
      <c r="AF48" s="2"/>
      <c r="AG48" s="5"/>
      <c r="AH48" s="5"/>
      <c r="AI48" s="5"/>
      <c r="AJ48" s="5"/>
      <c r="AK48" s="5"/>
    </row>
    <row r="49" ht="17" customHeight="1">
      <c r="A49" t="s" s="20">
        <v>135</v>
      </c>
      <c r="B49" s="2"/>
      <c r="C49" t="s" s="21">
        <v>40</v>
      </c>
      <c r="D49" t="s" s="20">
        <v>132</v>
      </c>
      <c r="E49" t="s" s="20">
        <v>136</v>
      </c>
      <c r="F49" s="2"/>
      <c r="G49" t="s" s="20">
        <v>31</v>
      </c>
      <c r="H49" s="22">
        <v>300</v>
      </c>
      <c r="I49" s="2"/>
      <c r="J49" s="2"/>
      <c r="K49" s="2"/>
      <c r="L49" s="2"/>
      <c r="M49" s="22"/>
      <c r="N49" s="2"/>
      <c r="O49" s="2"/>
      <c r="P49" s="2"/>
      <c r="Q49" s="2"/>
      <c r="R49" s="2"/>
      <c r="S49" s="2"/>
      <c r="T49" s="2"/>
      <c r="U49" s="2"/>
      <c r="V49" s="2"/>
      <c r="W49" s="2"/>
      <c r="X49" s="2"/>
      <c r="Y49" s="2"/>
      <c r="Z49" s="2"/>
      <c r="AA49" s="2"/>
      <c r="AB49" s="2"/>
      <c r="AC49" s="2"/>
      <c r="AD49" s="2"/>
      <c r="AE49" s="2"/>
      <c r="AF49" s="2"/>
      <c r="AG49" s="5"/>
      <c r="AH49" s="5"/>
      <c r="AI49" s="5"/>
      <c r="AJ49" s="5"/>
      <c r="AK49" s="5"/>
    </row>
    <row r="50" ht="17" customHeight="1">
      <c r="A50" t="s" s="8">
        <v>137</v>
      </c>
      <c r="B50" s="2"/>
      <c r="C50" t="s" s="9">
        <v>40</v>
      </c>
      <c r="D50" t="s" s="8">
        <v>41</v>
      </c>
      <c r="E50" t="s" s="8">
        <v>30</v>
      </c>
      <c r="F50" s="2"/>
      <c r="G50" t="s" s="8">
        <v>138</v>
      </c>
      <c r="H50" s="10">
        <v>1500</v>
      </c>
      <c r="I50" t="s" s="11">
        <v>94</v>
      </c>
      <c r="J50" s="2"/>
      <c r="K50" s="2"/>
      <c r="L50" s="2"/>
      <c r="M50" s="10"/>
      <c r="N50" s="2"/>
      <c r="O50" s="2"/>
      <c r="P50" s="2"/>
      <c r="Q50" s="2"/>
      <c r="R50" s="2"/>
      <c r="S50" s="2"/>
      <c r="T50" s="2"/>
      <c r="U50" s="2"/>
      <c r="V50" s="2"/>
      <c r="W50" s="2"/>
      <c r="X50" s="2"/>
      <c r="Y50" s="2"/>
      <c r="Z50" s="2"/>
      <c r="AA50" s="2"/>
      <c r="AB50" s="2"/>
      <c r="AC50" s="2"/>
      <c r="AD50" s="2"/>
      <c r="AE50" s="2"/>
      <c r="AF50" s="2"/>
      <c r="AG50" s="5"/>
      <c r="AH50" s="5"/>
      <c r="AI50" s="5"/>
      <c r="AJ50" s="5"/>
      <c r="AK50" s="5"/>
    </row>
    <row r="51" ht="17" customHeight="1">
      <c r="A51" t="s" s="8">
        <v>139</v>
      </c>
      <c r="B51" s="2"/>
      <c r="C51" t="s" s="9">
        <v>19</v>
      </c>
      <c r="D51" t="s" s="8">
        <v>29</v>
      </c>
      <c r="E51" t="s" s="8">
        <v>53</v>
      </c>
      <c r="F51" s="10">
        <v>-25</v>
      </c>
      <c r="G51" t="s" s="8">
        <v>54</v>
      </c>
      <c r="H51" s="10">
        <v>625</v>
      </c>
      <c r="I51" t="s" s="11">
        <v>94</v>
      </c>
      <c r="J51" t="s" s="8">
        <v>140</v>
      </c>
      <c r="K51" t="s" s="8">
        <v>141</v>
      </c>
      <c r="L51" t="s" s="11">
        <v>142</v>
      </c>
      <c r="M51" s="10"/>
      <c r="N51" s="2"/>
      <c r="O51" t="s" s="8">
        <v>143</v>
      </c>
      <c r="P51" t="s" s="8">
        <v>144</v>
      </c>
      <c r="Q51" t="s" s="11">
        <v>145</v>
      </c>
      <c r="R51" s="2"/>
      <c r="S51" s="2"/>
      <c r="T51" s="2"/>
      <c r="U51" s="2"/>
      <c r="V51" s="2"/>
      <c r="W51" s="2"/>
      <c r="X51" s="2"/>
      <c r="Y51" s="2"/>
      <c r="Z51" s="2"/>
      <c r="AA51" s="2"/>
      <c r="AB51" s="2"/>
      <c r="AC51" s="2"/>
      <c r="AD51" s="2"/>
      <c r="AE51" s="2"/>
      <c r="AF51" s="2"/>
      <c r="AG51" s="5"/>
      <c r="AH51" s="5"/>
      <c r="AI51" s="5"/>
      <c r="AJ51" s="5"/>
      <c r="AK51" s="5"/>
    </row>
    <row r="52" ht="17" customHeight="1">
      <c r="A52" t="s" s="14">
        <v>146</v>
      </c>
      <c r="B52" t="s" s="14">
        <v>147</v>
      </c>
      <c r="C52" t="s" s="15">
        <v>19</v>
      </c>
      <c r="D52" t="s" s="14">
        <v>29</v>
      </c>
      <c r="E52" t="s" s="14">
        <v>53</v>
      </c>
      <c r="F52" s="16">
        <v>-25</v>
      </c>
      <c r="G52" t="s" s="14">
        <v>59</v>
      </c>
      <c r="H52" s="16">
        <v>1000</v>
      </c>
      <c r="I52" t="s" s="17">
        <v>94</v>
      </c>
      <c r="J52" t="s" s="14">
        <v>140</v>
      </c>
      <c r="K52" t="s" s="14">
        <v>148</v>
      </c>
      <c r="L52" t="s" s="17">
        <v>149</v>
      </c>
      <c r="M52" s="16">
        <v>10</v>
      </c>
      <c r="N52" t="s" s="17">
        <v>150</v>
      </c>
      <c r="O52" t="s" s="14">
        <v>151</v>
      </c>
      <c r="P52" t="s" s="14">
        <v>152</v>
      </c>
      <c r="Q52" s="16">
        <v>95</v>
      </c>
      <c r="R52" s="2"/>
      <c r="S52" s="2"/>
      <c r="T52" s="2"/>
      <c r="U52" s="2"/>
      <c r="V52" s="2"/>
      <c r="W52" s="2"/>
      <c r="X52" s="2"/>
      <c r="Y52" s="2"/>
      <c r="Z52" s="2"/>
      <c r="AA52" s="2"/>
      <c r="AB52" s="2"/>
      <c r="AC52" s="2"/>
      <c r="AD52" s="2"/>
      <c r="AE52" s="2"/>
      <c r="AF52" s="2"/>
      <c r="AG52" s="5"/>
      <c r="AH52" s="5"/>
      <c r="AI52" s="5"/>
      <c r="AJ52" s="5"/>
      <c r="AK52" s="5"/>
    </row>
    <row r="53" ht="17" customHeight="1">
      <c r="A53" t="s" s="20">
        <v>153</v>
      </c>
      <c r="B53" t="s" s="20">
        <v>154</v>
      </c>
      <c r="C53" t="s" s="21">
        <v>19</v>
      </c>
      <c r="D53" t="s" s="20">
        <v>29</v>
      </c>
      <c r="E53" t="s" s="20">
        <v>91</v>
      </c>
      <c r="F53" s="22">
        <v>-25</v>
      </c>
      <c r="G53" t="s" s="20">
        <v>67</v>
      </c>
      <c r="H53" s="22">
        <v>1000</v>
      </c>
      <c r="I53" t="s" s="23">
        <v>94</v>
      </c>
      <c r="J53" t="s" s="20">
        <v>140</v>
      </c>
      <c r="K53" t="s" s="20">
        <v>155</v>
      </c>
      <c r="L53" t="s" s="23">
        <v>156</v>
      </c>
      <c r="M53" s="22">
        <v>10</v>
      </c>
      <c r="N53" t="s" s="20">
        <v>150</v>
      </c>
      <c r="O53" s="2"/>
      <c r="P53" t="s" s="20">
        <v>157</v>
      </c>
      <c r="Q53" s="22">
        <v>100</v>
      </c>
      <c r="R53" s="2"/>
      <c r="S53" s="2"/>
      <c r="T53" s="2"/>
      <c r="U53" s="2"/>
      <c r="V53" s="2"/>
      <c r="W53" s="2"/>
      <c r="X53" s="2"/>
      <c r="Y53" s="2"/>
      <c r="Z53" s="2"/>
      <c r="AA53" s="2"/>
      <c r="AB53" s="2"/>
      <c r="AC53" s="2"/>
      <c r="AD53" s="2"/>
      <c r="AE53" s="2"/>
      <c r="AF53" s="2"/>
      <c r="AG53" s="5"/>
      <c r="AH53" s="5"/>
      <c r="AI53" s="5"/>
      <c r="AJ53" s="5"/>
      <c r="AK53" s="5"/>
    </row>
    <row r="54" ht="17" customHeight="1">
      <c r="A54" t="s" s="8">
        <v>158</v>
      </c>
      <c r="B54" s="2"/>
      <c r="C54" t="s" s="9">
        <v>19</v>
      </c>
      <c r="D54" t="s" s="8">
        <v>29</v>
      </c>
      <c r="E54" t="s" s="8">
        <v>53</v>
      </c>
      <c r="F54" s="10">
        <v>-25</v>
      </c>
      <c r="G54" t="s" s="8">
        <v>54</v>
      </c>
      <c r="H54" s="10">
        <v>2000</v>
      </c>
      <c r="I54" t="s" s="11">
        <v>94</v>
      </c>
      <c r="J54" t="s" s="8">
        <v>140</v>
      </c>
      <c r="K54" t="s" s="8">
        <v>159</v>
      </c>
      <c r="L54" t="s" s="11">
        <v>160</v>
      </c>
      <c r="M54" s="10">
        <v>20</v>
      </c>
      <c r="N54" s="10">
        <v>0</v>
      </c>
      <c r="O54" s="2"/>
      <c r="P54" t="s" s="8">
        <v>161</v>
      </c>
      <c r="Q54" s="10">
        <v>100</v>
      </c>
      <c r="R54" s="2"/>
      <c r="S54" s="2"/>
      <c r="T54" s="2"/>
      <c r="U54" s="2"/>
      <c r="V54" s="2"/>
      <c r="W54" s="2"/>
      <c r="X54" s="2"/>
      <c r="Y54" s="2"/>
      <c r="Z54" s="2"/>
      <c r="AA54" s="2"/>
      <c r="AB54" s="2"/>
      <c r="AC54" s="2"/>
      <c r="AD54" s="2"/>
      <c r="AE54" s="2"/>
      <c r="AF54" s="2"/>
      <c r="AG54" s="5"/>
      <c r="AH54" s="5"/>
      <c r="AI54" s="5"/>
      <c r="AJ54" s="5"/>
      <c r="AK54" s="5"/>
    </row>
    <row r="55" ht="17" customHeight="1">
      <c r="A55" t="s" s="8">
        <v>162</v>
      </c>
      <c r="B55" s="2"/>
      <c r="C55" t="s" s="9">
        <v>19</v>
      </c>
      <c r="D55" t="s" s="8">
        <v>88</v>
      </c>
      <c r="E55" t="s" s="8">
        <v>75</v>
      </c>
      <c r="F55" s="10">
        <v>-75</v>
      </c>
      <c r="G55" t="s" s="8">
        <v>76</v>
      </c>
      <c r="H55" s="10">
        <v>2000</v>
      </c>
      <c r="I55" t="s" s="11">
        <v>32</v>
      </c>
      <c r="J55" t="s" s="8">
        <v>163</v>
      </c>
      <c r="K55" t="s" s="8">
        <v>164</v>
      </c>
      <c r="L55" t="s" s="11">
        <v>165</v>
      </c>
      <c r="M55" s="10"/>
      <c r="N55" s="2"/>
      <c r="O55" t="s" s="8">
        <v>143</v>
      </c>
      <c r="P55" t="s" s="8">
        <v>166</v>
      </c>
      <c r="Q55" s="10">
        <v>145</v>
      </c>
      <c r="R55" s="2"/>
      <c r="S55" s="2"/>
      <c r="T55" s="2"/>
      <c r="U55" s="2"/>
      <c r="V55" s="2"/>
      <c r="W55" s="2"/>
      <c r="X55" s="2"/>
      <c r="Y55" s="2"/>
      <c r="Z55" s="2"/>
      <c r="AA55" s="2"/>
      <c r="AB55" s="2"/>
      <c r="AC55" s="2"/>
      <c r="AD55" s="2"/>
      <c r="AE55" s="2"/>
      <c r="AF55" s="2"/>
      <c r="AG55" s="5"/>
      <c r="AH55" s="5"/>
      <c r="AI55" s="5"/>
      <c r="AJ55" s="5"/>
      <c r="AK55" s="5"/>
    </row>
    <row r="56" ht="17" customHeight="1">
      <c r="A56" t="s" s="14">
        <v>167</v>
      </c>
      <c r="B56" s="2"/>
      <c r="C56" t="s" s="15">
        <v>19</v>
      </c>
      <c r="D56" t="s" s="14">
        <v>96</v>
      </c>
      <c r="E56" t="s" s="14">
        <v>75</v>
      </c>
      <c r="F56" s="16">
        <v>-75</v>
      </c>
      <c r="G56" t="s" s="14">
        <v>168</v>
      </c>
      <c r="H56" s="16">
        <v>1500</v>
      </c>
      <c r="I56" t="s" s="17">
        <v>32</v>
      </c>
      <c r="J56" t="s" s="14">
        <v>163</v>
      </c>
      <c r="K56" t="s" s="14">
        <v>169</v>
      </c>
      <c r="L56" t="s" s="17">
        <v>170</v>
      </c>
      <c r="M56" s="16"/>
      <c r="N56" s="2"/>
      <c r="O56" t="s" s="14">
        <v>171</v>
      </c>
      <c r="P56" t="s" s="14">
        <v>172</v>
      </c>
      <c r="Q56" t="s" s="17">
        <v>173</v>
      </c>
      <c r="R56" s="2"/>
      <c r="S56" s="2"/>
      <c r="T56" s="2"/>
      <c r="U56" s="2"/>
      <c r="V56" s="2"/>
      <c r="W56" s="2"/>
      <c r="X56" s="2"/>
      <c r="Y56" s="2"/>
      <c r="Z56" s="2"/>
      <c r="AA56" s="2"/>
      <c r="AB56" s="2"/>
      <c r="AC56" s="2"/>
      <c r="AD56" s="2"/>
      <c r="AE56" s="2"/>
      <c r="AF56" s="2"/>
      <c r="AG56" s="5"/>
      <c r="AH56" s="5"/>
      <c r="AI56" s="5"/>
      <c r="AJ56" s="5"/>
      <c r="AK56" s="5"/>
    </row>
    <row r="57" ht="17" customHeight="1">
      <c r="A57" t="s" s="20">
        <v>174</v>
      </c>
      <c r="B57" t="s" s="20">
        <v>175</v>
      </c>
      <c r="C57" t="s" s="21">
        <v>19</v>
      </c>
      <c r="D57" t="s" s="20">
        <v>176</v>
      </c>
      <c r="E57" t="s" s="20">
        <v>177</v>
      </c>
      <c r="F57" s="22">
        <v>-75</v>
      </c>
      <c r="G57" t="s" s="20">
        <v>178</v>
      </c>
      <c r="H57" s="22">
        <v>1500</v>
      </c>
      <c r="I57" t="s" s="23">
        <v>32</v>
      </c>
      <c r="J57" t="s" s="20">
        <v>163</v>
      </c>
      <c r="K57" t="s" s="20">
        <v>179</v>
      </c>
      <c r="L57" t="s" s="23">
        <v>180</v>
      </c>
      <c r="M57" t="s" s="23">
        <v>181</v>
      </c>
      <c r="N57" t="s" s="23">
        <v>150</v>
      </c>
      <c r="O57" t="s" s="20">
        <v>143</v>
      </c>
      <c r="P57" t="s" s="20">
        <v>182</v>
      </c>
      <c r="Q57" t="s" s="23">
        <v>183</v>
      </c>
      <c r="R57" s="2"/>
      <c r="S57" s="2"/>
      <c r="T57" s="2"/>
      <c r="U57" s="2"/>
      <c r="V57" s="2"/>
      <c r="W57" s="2"/>
      <c r="X57" s="2"/>
      <c r="Y57" s="2"/>
      <c r="Z57" s="2"/>
      <c r="AA57" s="2"/>
      <c r="AB57" s="2"/>
      <c r="AC57" s="2"/>
      <c r="AD57" s="2"/>
      <c r="AE57" s="2"/>
      <c r="AF57" s="2"/>
      <c r="AG57" s="5"/>
      <c r="AH57" s="5"/>
      <c r="AI57" s="5"/>
      <c r="AJ57" s="5"/>
      <c r="AK57" s="5"/>
    </row>
    <row r="58" ht="20" customHeight="1">
      <c r="A58" t="s" s="45">
        <v>184</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5"/>
      <c r="AH58" s="5"/>
      <c r="AI58" s="5"/>
      <c r="AJ58" s="5"/>
      <c r="AK58" s="5"/>
    </row>
    <row r="59" ht="17" customHeight="1">
      <c r="A59" t="s" s="45">
        <v>185</v>
      </c>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5"/>
      <c r="AH59" s="5"/>
      <c r="AI59" s="5"/>
      <c r="AJ59" s="5"/>
      <c r="AK59" s="5"/>
    </row>
    <row r="60" ht="17" customHeight="1">
      <c r="A60" t="s" s="45">
        <v>186</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5"/>
      <c r="AH60" s="5"/>
      <c r="AI60" s="5"/>
      <c r="AJ60" s="5"/>
      <c r="AK60" s="5"/>
    </row>
    <row r="61" ht="17" customHeight="1">
      <c r="A61" t="s" s="45">
        <v>187</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5"/>
      <c r="AH61" s="5"/>
      <c r="AI61" s="5"/>
      <c r="AJ61" s="5"/>
      <c r="AK61" s="5"/>
    </row>
    <row r="62" ht="17" customHeight="1">
      <c r="A62" t="s" s="45">
        <v>188</v>
      </c>
      <c r="B62" s="2"/>
      <c r="C62" s="46"/>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5"/>
      <c r="AH62" s="5"/>
      <c r="AI62" s="5"/>
      <c r="AJ62" s="5"/>
      <c r="AK62" s="5"/>
    </row>
    <row r="63" ht="17" customHeight="1">
      <c r="A63" t="s" s="45">
        <v>189</v>
      </c>
      <c r="B63" s="2"/>
      <c r="C63" s="46"/>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5"/>
      <c r="AH63" s="5"/>
      <c r="AI63" s="5"/>
      <c r="AJ63" s="5"/>
      <c r="AK63" s="5"/>
    </row>
    <row r="64" ht="17" customHeight="1">
      <c r="A64" t="s" s="6">
        <v>190</v>
      </c>
      <c r="B64" t="s" s="6">
        <v>125</v>
      </c>
      <c r="C64" t="s" s="6">
        <v>191</v>
      </c>
      <c r="D64" t="s" s="6">
        <v>12</v>
      </c>
      <c r="E64" t="s" s="6">
        <v>126</v>
      </c>
      <c r="F64" t="s" s="6">
        <v>127</v>
      </c>
      <c r="G64" t="s" s="6">
        <v>129</v>
      </c>
      <c r="H64" t="s" s="6">
        <v>130</v>
      </c>
      <c r="I64" s="2"/>
      <c r="J64" s="2"/>
      <c r="K64" s="2"/>
      <c r="L64" s="2"/>
      <c r="M64" s="2"/>
      <c r="N64" s="2"/>
      <c r="O64" s="2"/>
      <c r="P64" s="2"/>
      <c r="Q64" s="2"/>
      <c r="R64" s="2"/>
      <c r="S64" s="2"/>
      <c r="T64" s="2"/>
      <c r="U64" s="2"/>
      <c r="V64" s="2"/>
      <c r="W64" s="2"/>
      <c r="X64" s="2"/>
      <c r="Y64" s="2"/>
      <c r="Z64" s="2"/>
      <c r="AA64" s="2"/>
      <c r="AB64" s="2"/>
      <c r="AC64" s="2"/>
      <c r="AD64" s="2"/>
      <c r="AE64" s="2"/>
      <c r="AF64" s="2"/>
      <c r="AG64" s="5"/>
      <c r="AH64" s="5"/>
      <c r="AI64" s="5"/>
      <c r="AJ64" s="5"/>
      <c r="AK64" s="5"/>
    </row>
    <row r="65" ht="17" customHeight="1">
      <c r="A65" t="s" s="48">
        <v>192</v>
      </c>
      <c r="B65" t="s" s="48">
        <v>193</v>
      </c>
      <c r="C65" s="49">
        <v>150</v>
      </c>
      <c r="D65" t="s" s="50">
        <v>194</v>
      </c>
      <c r="E65" s="49">
        <v>5</v>
      </c>
      <c r="F65" t="s" s="51">
        <v>195</v>
      </c>
      <c r="G65" t="s" s="51">
        <v>196</v>
      </c>
      <c r="H65" t="s" s="51">
        <v>197</v>
      </c>
      <c r="I65" s="2"/>
      <c r="J65" s="2"/>
      <c r="K65" s="2"/>
      <c r="L65" s="2"/>
      <c r="M65" s="2"/>
      <c r="N65" s="2"/>
      <c r="O65" s="2"/>
      <c r="P65" s="2"/>
      <c r="Q65" s="2"/>
      <c r="R65" s="2"/>
      <c r="S65" s="2"/>
      <c r="T65" s="2"/>
      <c r="U65" s="2"/>
      <c r="V65" s="2"/>
      <c r="W65" s="2"/>
      <c r="X65" s="2"/>
      <c r="Y65" s="2"/>
      <c r="Z65" s="2"/>
      <c r="AA65" s="2"/>
      <c r="AB65" s="2"/>
      <c r="AC65" s="2"/>
      <c r="AD65" s="2"/>
      <c r="AE65" s="2"/>
      <c r="AF65" s="2"/>
      <c r="AG65" s="5"/>
      <c r="AH65" s="5"/>
      <c r="AI65" s="5"/>
      <c r="AJ65" s="5"/>
      <c r="AK65" s="5"/>
    </row>
    <row r="66" ht="17" customHeight="1">
      <c r="A66" t="s" s="8">
        <v>198</v>
      </c>
      <c r="B66" t="s" s="11">
        <v>199</v>
      </c>
      <c r="C66" s="10">
        <v>150</v>
      </c>
      <c r="D66" t="s" s="18">
        <v>200</v>
      </c>
      <c r="E66" s="10"/>
      <c r="F66" s="10"/>
      <c r="G66" t="s" s="11">
        <v>201</v>
      </c>
      <c r="H66" s="10">
        <v>11.11</v>
      </c>
      <c r="I66" s="2"/>
      <c r="J66" s="2"/>
      <c r="K66" s="2"/>
      <c r="L66" s="2"/>
      <c r="M66" s="2"/>
      <c r="N66" s="2"/>
      <c r="O66" s="2"/>
      <c r="P66" s="2"/>
      <c r="Q66" s="2"/>
      <c r="R66" s="2"/>
      <c r="S66" s="2"/>
      <c r="T66" s="2"/>
      <c r="U66" s="2"/>
      <c r="V66" s="2"/>
      <c r="W66" s="2"/>
      <c r="X66" s="2"/>
      <c r="Y66" s="2"/>
      <c r="Z66" s="2"/>
      <c r="AA66" s="2"/>
      <c r="AB66" s="2"/>
      <c r="AC66" s="2"/>
      <c r="AD66" s="2"/>
      <c r="AE66" s="2"/>
      <c r="AF66" s="2"/>
      <c r="AG66" s="5"/>
      <c r="AH66" s="5"/>
      <c r="AI66" s="5"/>
      <c r="AJ66" s="5"/>
      <c r="AK66" s="5"/>
    </row>
    <row r="67" ht="17" customHeight="1">
      <c r="A67" t="s" s="14">
        <v>202</v>
      </c>
      <c r="B67" s="16">
        <v>40</v>
      </c>
      <c r="C67" s="16">
        <v>150</v>
      </c>
      <c r="D67" t="s" s="52">
        <v>141</v>
      </c>
      <c r="E67" s="16">
        <v>155</v>
      </c>
      <c r="F67" s="16">
        <v>25</v>
      </c>
      <c r="G67" t="s" s="17">
        <v>203</v>
      </c>
      <c r="H67" t="s" s="17">
        <v>204</v>
      </c>
      <c r="I67" s="2"/>
      <c r="J67" s="2"/>
      <c r="K67" s="2"/>
      <c r="L67" s="2"/>
      <c r="M67" s="2"/>
      <c r="N67" s="2"/>
      <c r="O67" s="2"/>
      <c r="P67" s="2"/>
      <c r="Q67" s="2"/>
      <c r="R67" s="2"/>
      <c r="S67" s="2"/>
      <c r="T67" s="2"/>
      <c r="U67" s="2"/>
      <c r="V67" s="2"/>
      <c r="W67" s="2"/>
      <c r="X67" s="2"/>
      <c r="Y67" s="2"/>
      <c r="Z67" s="2"/>
      <c r="AA67" s="2"/>
      <c r="AB67" s="2"/>
      <c r="AC67" s="2"/>
      <c r="AD67" s="2"/>
      <c r="AE67" s="2"/>
      <c r="AF67" s="2"/>
      <c r="AG67" s="5"/>
      <c r="AH67" s="5"/>
      <c r="AI67" s="5"/>
      <c r="AJ67" s="5"/>
      <c r="AK67" s="5"/>
    </row>
    <row r="68" ht="17" customHeight="1">
      <c r="A68" t="s" s="20">
        <v>205</v>
      </c>
      <c r="B68" t="s" s="23">
        <v>206</v>
      </c>
      <c r="C68" s="22">
        <v>150</v>
      </c>
      <c r="D68" t="s" s="30">
        <v>200</v>
      </c>
      <c r="E68" s="22"/>
      <c r="F68" s="22"/>
      <c r="G68" t="s" s="23">
        <v>207</v>
      </c>
      <c r="H68" s="22">
        <v>32</v>
      </c>
      <c r="I68" s="2"/>
      <c r="J68" s="2"/>
      <c r="K68" s="2"/>
      <c r="L68" s="2"/>
      <c r="M68" s="2"/>
      <c r="N68" s="2"/>
      <c r="O68" s="2"/>
      <c r="P68" s="2"/>
      <c r="Q68" s="2"/>
      <c r="R68" s="2"/>
      <c r="S68" s="2"/>
      <c r="T68" s="2"/>
      <c r="U68" s="2"/>
      <c r="V68" s="2"/>
      <c r="W68" s="2"/>
      <c r="X68" s="2"/>
      <c r="Y68" s="2"/>
      <c r="Z68" s="2"/>
      <c r="AA68" s="2"/>
      <c r="AB68" s="2"/>
      <c r="AC68" s="2"/>
      <c r="AD68" s="2"/>
      <c r="AE68" s="2"/>
      <c r="AF68" s="2"/>
      <c r="AG68" s="5"/>
      <c r="AH68" s="5"/>
      <c r="AI68" s="5"/>
      <c r="AJ68" s="5"/>
      <c r="AK68" s="5"/>
    </row>
    <row r="69" ht="17" customHeight="1">
      <c r="A69" t="s" s="8">
        <v>208</v>
      </c>
      <c r="B69" s="10">
        <v>15</v>
      </c>
      <c r="C69" s="10">
        <v>300</v>
      </c>
      <c r="D69" t="s" s="18">
        <v>159</v>
      </c>
      <c r="E69" s="10">
        <v>15</v>
      </c>
      <c r="F69" s="10">
        <v>0</v>
      </c>
      <c r="G69" t="s" s="11">
        <v>209</v>
      </c>
      <c r="H69" s="10">
        <v>75</v>
      </c>
      <c r="I69" s="2"/>
      <c r="J69" s="2"/>
      <c r="K69" s="2"/>
      <c r="L69" s="2"/>
      <c r="M69" s="2"/>
      <c r="N69" s="2"/>
      <c r="O69" s="2"/>
      <c r="P69" s="2"/>
      <c r="Q69" s="2"/>
      <c r="R69" s="2"/>
      <c r="S69" s="2"/>
      <c r="T69" s="2"/>
      <c r="U69" s="2"/>
      <c r="V69" s="2"/>
      <c r="W69" s="2"/>
      <c r="X69" s="2"/>
      <c r="Y69" s="2"/>
      <c r="Z69" s="2"/>
      <c r="AA69" s="2"/>
      <c r="AB69" s="2"/>
      <c r="AC69" s="2"/>
      <c r="AD69" s="2"/>
      <c r="AE69" s="2"/>
      <c r="AF69" s="2"/>
      <c r="AG69" s="5"/>
      <c r="AH69" s="5"/>
      <c r="AI69" s="5"/>
      <c r="AJ69" s="5"/>
      <c r="AK69" s="5"/>
    </row>
    <row r="70" ht="17" customHeight="1">
      <c r="A70" t="s" s="14">
        <v>210</v>
      </c>
      <c r="B70" t="s" s="17">
        <v>211</v>
      </c>
      <c r="C70" s="16">
        <v>150</v>
      </c>
      <c r="D70" t="s" s="52">
        <v>148</v>
      </c>
      <c r="E70" s="16">
        <v>5</v>
      </c>
      <c r="F70" t="s" s="17">
        <v>195</v>
      </c>
      <c r="G70" t="s" s="17">
        <v>212</v>
      </c>
      <c r="H70" s="16">
        <v>44.44</v>
      </c>
      <c r="I70" s="2"/>
      <c r="J70" s="2"/>
      <c r="K70" s="2"/>
      <c r="L70" s="2"/>
      <c r="M70" s="2"/>
      <c r="N70" s="2"/>
      <c r="O70" s="2"/>
      <c r="P70" s="2"/>
      <c r="Q70" s="2"/>
      <c r="R70" s="2"/>
      <c r="S70" s="2"/>
      <c r="T70" s="2"/>
      <c r="U70" s="2"/>
      <c r="V70" s="2"/>
      <c r="W70" s="2"/>
      <c r="X70" s="2"/>
      <c r="Y70" s="2"/>
      <c r="Z70" s="2"/>
      <c r="AA70" s="2"/>
      <c r="AB70" s="2"/>
      <c r="AC70" s="2"/>
      <c r="AD70" s="2"/>
      <c r="AE70" s="2"/>
      <c r="AF70" s="2"/>
      <c r="AG70" s="5"/>
      <c r="AH70" s="5"/>
      <c r="AI70" s="5"/>
      <c r="AJ70" s="5"/>
      <c r="AK70" s="5"/>
    </row>
    <row r="71" ht="17" customHeight="1">
      <c r="A71" t="s" s="20">
        <v>213</v>
      </c>
      <c r="B71" t="s" s="20">
        <v>214</v>
      </c>
      <c r="C71" s="22">
        <v>150</v>
      </c>
      <c r="D71" t="s" s="30">
        <v>148</v>
      </c>
      <c r="E71" s="22"/>
      <c r="F71" s="22"/>
      <c r="G71" t="s" s="23">
        <v>215</v>
      </c>
      <c r="H71" t="s" s="23">
        <v>216</v>
      </c>
      <c r="I71" s="2"/>
      <c r="J71" s="2"/>
      <c r="K71" s="2"/>
      <c r="L71" s="2"/>
      <c r="M71" s="2"/>
      <c r="N71" s="2"/>
      <c r="O71" s="2"/>
      <c r="P71" s="2"/>
      <c r="Q71" s="2"/>
      <c r="R71" s="2"/>
      <c r="S71" s="2"/>
      <c r="T71" s="2"/>
      <c r="U71" s="2"/>
      <c r="V71" s="2"/>
      <c r="W71" s="2"/>
      <c r="X71" s="2"/>
      <c r="Y71" s="2"/>
      <c r="Z71" s="2"/>
      <c r="AA71" s="2"/>
      <c r="AB71" s="2"/>
      <c r="AC71" s="2"/>
      <c r="AD71" s="2"/>
      <c r="AE71" s="2"/>
      <c r="AF71" s="2"/>
      <c r="AG71" s="5"/>
      <c r="AH71" s="5"/>
      <c r="AI71" s="5"/>
      <c r="AJ71" s="5"/>
      <c r="AK71" s="5"/>
    </row>
    <row r="72" ht="17" customHeight="1">
      <c r="A72" t="s" s="53">
        <v>217</v>
      </c>
      <c r="B72" s="54">
        <v>5</v>
      </c>
      <c r="C72" s="54">
        <v>25</v>
      </c>
      <c r="D72" t="s" s="55">
        <v>218</v>
      </c>
      <c r="E72" s="54"/>
      <c r="F72" s="54"/>
      <c r="G72" t="s" s="56">
        <v>219</v>
      </c>
      <c r="H72" s="54">
        <v>50</v>
      </c>
      <c r="I72" s="2"/>
      <c r="J72" s="2"/>
      <c r="K72" s="2"/>
      <c r="L72" s="2"/>
      <c r="M72" s="2"/>
      <c r="N72" s="2"/>
      <c r="O72" s="2"/>
      <c r="P72" s="2"/>
      <c r="Q72" s="2"/>
      <c r="R72" s="2"/>
      <c r="S72" s="2"/>
      <c r="T72" s="2"/>
      <c r="U72" s="2"/>
      <c r="V72" s="2"/>
      <c r="W72" s="2"/>
      <c r="X72" s="2"/>
      <c r="Y72" s="2"/>
      <c r="Z72" s="2"/>
      <c r="AA72" s="2"/>
      <c r="AB72" s="2"/>
      <c r="AC72" s="2"/>
      <c r="AD72" s="2"/>
      <c r="AE72" s="2"/>
      <c r="AF72" s="2"/>
      <c r="AG72" s="5"/>
      <c r="AH72" s="5"/>
      <c r="AI72" s="5"/>
      <c r="AJ72" s="5"/>
      <c r="AK72" s="5"/>
    </row>
    <row r="73" ht="17" customHeight="1">
      <c r="A73" t="s" s="14">
        <v>220</v>
      </c>
      <c r="B73" s="16">
        <v>30000000</v>
      </c>
      <c r="C73" s="16">
        <v>200</v>
      </c>
      <c r="D73" t="s" s="52">
        <v>221</v>
      </c>
      <c r="E73" s="16"/>
      <c r="F73" s="16"/>
      <c r="G73" t="s" s="17">
        <v>222</v>
      </c>
      <c r="H73" t="s" s="17">
        <v>197</v>
      </c>
      <c r="I73" s="2"/>
      <c r="J73" s="2"/>
      <c r="K73" s="2"/>
      <c r="L73" s="2"/>
      <c r="M73" s="2"/>
      <c r="N73" s="2"/>
      <c r="O73" s="2"/>
      <c r="P73" s="2"/>
      <c r="Q73" s="2"/>
      <c r="R73" s="2"/>
      <c r="S73" s="2"/>
      <c r="T73" s="2"/>
      <c r="U73" s="2"/>
      <c r="V73" s="2"/>
      <c r="W73" s="2"/>
      <c r="X73" s="2"/>
      <c r="Y73" s="2"/>
      <c r="Z73" s="2"/>
      <c r="AA73" s="2"/>
      <c r="AB73" s="2"/>
      <c r="AC73" s="2"/>
      <c r="AD73" s="2"/>
      <c r="AE73" s="2"/>
      <c r="AF73" s="2"/>
      <c r="AG73" s="5"/>
      <c r="AH73" s="5"/>
      <c r="AI73" s="5"/>
      <c r="AJ73" s="5"/>
      <c r="AK73" s="5"/>
    </row>
    <row r="74" ht="17" customHeight="1">
      <c r="A74" t="s" s="20">
        <v>223</v>
      </c>
      <c r="B74" t="s" s="23">
        <v>224</v>
      </c>
      <c r="C74" s="22">
        <v>150</v>
      </c>
      <c r="D74" t="s" s="30">
        <v>221</v>
      </c>
      <c r="E74" s="22"/>
      <c r="F74" s="22"/>
      <c r="G74" t="s" s="23">
        <v>224</v>
      </c>
      <c r="H74" t="s" s="23">
        <v>224</v>
      </c>
      <c r="I74" s="2"/>
      <c r="J74" s="2"/>
      <c r="K74" s="2"/>
      <c r="L74" s="2"/>
      <c r="M74" s="2"/>
      <c r="N74" s="2"/>
      <c r="O74" s="2"/>
      <c r="P74" s="2"/>
      <c r="Q74" s="2"/>
      <c r="R74" s="2"/>
      <c r="S74" s="2"/>
      <c r="T74" s="2"/>
      <c r="U74" s="2"/>
      <c r="V74" s="2"/>
      <c r="W74" s="2"/>
      <c r="X74" s="2"/>
      <c r="Y74" s="2"/>
      <c r="Z74" s="2"/>
      <c r="AA74" s="2"/>
      <c r="AB74" s="2"/>
      <c r="AC74" s="2"/>
      <c r="AD74" s="2"/>
      <c r="AE74" s="2"/>
      <c r="AF74" s="2"/>
      <c r="AG74" s="5"/>
      <c r="AH74" s="5"/>
      <c r="AI74" s="5"/>
      <c r="AJ74" s="5"/>
      <c r="AK74" s="5"/>
    </row>
    <row r="75" ht="17" customHeight="1">
      <c r="A75" t="s" s="8">
        <v>225</v>
      </c>
      <c r="B75" s="10">
        <v>100</v>
      </c>
      <c r="C75" s="10">
        <v>150</v>
      </c>
      <c r="D75" t="s" s="18">
        <v>164</v>
      </c>
      <c r="E75" s="10"/>
      <c r="F75" s="10"/>
      <c r="G75" s="10">
        <v>1.75</v>
      </c>
      <c r="H75" s="10">
        <v>57</v>
      </c>
      <c r="I75" s="2"/>
      <c r="J75" s="2"/>
      <c r="K75" s="2"/>
      <c r="L75" s="2"/>
      <c r="M75" s="2"/>
      <c r="N75" s="2"/>
      <c r="O75" s="2"/>
      <c r="P75" s="2"/>
      <c r="Q75" s="2"/>
      <c r="R75" s="2"/>
      <c r="S75" s="2"/>
      <c r="T75" s="2"/>
      <c r="U75" s="2"/>
      <c r="V75" s="2"/>
      <c r="W75" s="2"/>
      <c r="X75" s="2"/>
      <c r="Y75" s="2"/>
      <c r="Z75" s="2"/>
      <c r="AA75" s="2"/>
      <c r="AB75" s="2"/>
      <c r="AC75" s="2"/>
      <c r="AD75" s="2"/>
      <c r="AE75" s="2"/>
      <c r="AF75" s="2"/>
      <c r="AG75" s="5"/>
      <c r="AH75" s="5"/>
      <c r="AI75" s="5"/>
      <c r="AJ75" s="5"/>
      <c r="AK75" s="5"/>
    </row>
    <row r="76" ht="17" customHeight="1">
      <c r="A76" t="s" s="8">
        <v>226</v>
      </c>
      <c r="B76" t="s" s="11">
        <v>224</v>
      </c>
      <c r="C76" t="s" s="11">
        <v>227</v>
      </c>
      <c r="D76" t="s" s="18">
        <v>221</v>
      </c>
      <c r="E76" s="10"/>
      <c r="F76" s="10"/>
      <c r="G76" t="s" s="11">
        <v>224</v>
      </c>
      <c r="H76" t="s" s="11">
        <v>224</v>
      </c>
      <c r="I76" s="2"/>
      <c r="J76" s="2"/>
      <c r="K76" s="2"/>
      <c r="L76" s="2"/>
      <c r="M76" s="2"/>
      <c r="N76" s="2"/>
      <c r="O76" s="2"/>
      <c r="P76" s="2"/>
      <c r="Q76" s="2"/>
      <c r="R76" s="2"/>
      <c r="S76" s="2"/>
      <c r="T76" s="2"/>
      <c r="U76" s="2"/>
      <c r="V76" s="2"/>
      <c r="W76" s="2"/>
      <c r="X76" s="2"/>
      <c r="Y76" s="2"/>
      <c r="Z76" s="2"/>
      <c r="AA76" s="2"/>
      <c r="AB76" s="2"/>
      <c r="AC76" s="2"/>
      <c r="AD76" s="2"/>
      <c r="AE76" s="2"/>
      <c r="AF76" s="2"/>
      <c r="AG76" s="5"/>
      <c r="AH76" s="5"/>
      <c r="AI76" s="5"/>
      <c r="AJ76" s="5"/>
      <c r="AK76" s="5"/>
    </row>
    <row r="77" ht="17" customHeight="1">
      <c r="A77" t="s" s="14">
        <v>228</v>
      </c>
      <c r="B77" t="s" s="17">
        <v>224</v>
      </c>
      <c r="C77" s="16">
        <v>140</v>
      </c>
      <c r="D77" t="s" s="52">
        <v>221</v>
      </c>
      <c r="E77" s="16"/>
      <c r="F77" s="16"/>
      <c r="G77" t="s" s="17">
        <v>224</v>
      </c>
      <c r="H77" t="s" s="17">
        <v>224</v>
      </c>
      <c r="I77" s="2"/>
      <c r="J77" s="2"/>
      <c r="K77" s="2"/>
      <c r="L77" s="2"/>
      <c r="M77" s="2"/>
      <c r="N77" s="2"/>
      <c r="O77" s="2"/>
      <c r="P77" s="2"/>
      <c r="Q77" s="2"/>
      <c r="R77" s="2"/>
      <c r="S77" s="2"/>
      <c r="T77" s="2"/>
      <c r="U77" s="2"/>
      <c r="V77" s="2"/>
      <c r="W77" s="2"/>
      <c r="X77" s="2"/>
      <c r="Y77" s="2"/>
      <c r="Z77" s="2"/>
      <c r="AA77" s="2"/>
      <c r="AB77" s="2"/>
      <c r="AC77" s="2"/>
      <c r="AD77" s="2"/>
      <c r="AE77" s="2"/>
      <c r="AF77" s="2"/>
      <c r="AG77" s="5"/>
      <c r="AH77" s="5"/>
      <c r="AI77" s="5"/>
      <c r="AJ77" s="5"/>
      <c r="AK77" s="5"/>
    </row>
    <row r="78" ht="17" customHeight="1">
      <c r="A78" t="s" s="20">
        <v>229</v>
      </c>
      <c r="B78" t="s" s="23">
        <v>224</v>
      </c>
      <c r="C78" s="22">
        <v>300</v>
      </c>
      <c r="D78" t="s" s="30">
        <v>230</v>
      </c>
      <c r="E78" s="22"/>
      <c r="F78" s="22"/>
      <c r="G78" t="s" s="23">
        <v>224</v>
      </c>
      <c r="H78" t="s" s="23">
        <v>224</v>
      </c>
      <c r="I78" s="2"/>
      <c r="J78" s="2"/>
      <c r="K78" s="2"/>
      <c r="L78" s="2"/>
      <c r="M78" s="2"/>
      <c r="N78" s="2"/>
      <c r="O78" s="2"/>
      <c r="P78" s="2"/>
      <c r="Q78" s="2"/>
      <c r="R78" s="2"/>
      <c r="S78" s="2"/>
      <c r="T78" s="2"/>
      <c r="U78" s="2"/>
      <c r="V78" s="2"/>
      <c r="W78" s="2"/>
      <c r="X78" s="2"/>
      <c r="Y78" s="2"/>
      <c r="Z78" s="2"/>
      <c r="AA78" s="2"/>
      <c r="AB78" s="2"/>
      <c r="AC78" s="2"/>
      <c r="AD78" s="2"/>
      <c r="AE78" s="2"/>
      <c r="AF78" s="2"/>
      <c r="AG78" s="5"/>
      <c r="AH78" s="5"/>
      <c r="AI78" s="5"/>
      <c r="AJ78" s="5"/>
      <c r="AK78" s="5"/>
    </row>
    <row r="79" ht="17" customHeight="1">
      <c r="A79" t="s" s="20">
        <v>231</v>
      </c>
      <c r="B79" t="s" s="23">
        <v>224</v>
      </c>
      <c r="C79" s="22">
        <v>250</v>
      </c>
      <c r="D79" t="s" s="30">
        <v>200</v>
      </c>
      <c r="E79" s="22"/>
      <c r="F79" s="22"/>
      <c r="G79" t="s" s="23">
        <v>224</v>
      </c>
      <c r="H79" t="s" s="23">
        <v>224</v>
      </c>
      <c r="I79" s="2"/>
      <c r="J79" s="2"/>
      <c r="K79" s="2"/>
      <c r="L79" s="2"/>
      <c r="M79" s="2"/>
      <c r="N79" s="2"/>
      <c r="O79" s="2"/>
      <c r="P79" s="2"/>
      <c r="Q79" s="2"/>
      <c r="R79" s="2"/>
      <c r="S79" s="2"/>
      <c r="T79" s="2"/>
      <c r="U79" s="2"/>
      <c r="V79" s="2"/>
      <c r="W79" s="2"/>
      <c r="X79" s="2"/>
      <c r="Y79" s="2"/>
      <c r="Z79" s="2"/>
      <c r="AA79" s="2"/>
      <c r="AB79" s="2"/>
      <c r="AC79" s="2"/>
      <c r="AD79" s="2"/>
      <c r="AE79" s="2"/>
      <c r="AF79" s="2"/>
      <c r="AG79" s="5"/>
      <c r="AH79" s="5"/>
      <c r="AI79" s="5"/>
      <c r="AJ79" s="5"/>
      <c r="AK79" s="5"/>
    </row>
    <row r="80" ht="17" customHeight="1">
      <c r="A80" t="s" s="8">
        <v>232</v>
      </c>
      <c r="B80" t="s" s="11">
        <v>224</v>
      </c>
      <c r="C80" s="10">
        <v>225</v>
      </c>
      <c r="D80" t="s" s="18">
        <v>233</v>
      </c>
      <c r="E80" s="10"/>
      <c r="F80" s="10"/>
      <c r="G80" t="s" s="11">
        <v>224</v>
      </c>
      <c r="H80" t="s" s="11">
        <v>224</v>
      </c>
      <c r="I80" s="2"/>
      <c r="J80" s="2"/>
      <c r="K80" s="2"/>
      <c r="L80" s="2"/>
      <c r="M80" s="2"/>
      <c r="N80" s="2"/>
      <c r="O80" s="2"/>
      <c r="P80" s="2"/>
      <c r="Q80" s="2"/>
      <c r="R80" s="2"/>
      <c r="S80" s="2"/>
      <c r="T80" s="2"/>
      <c r="U80" s="2"/>
      <c r="V80" s="2"/>
      <c r="W80" s="2"/>
      <c r="X80" s="2"/>
      <c r="Y80" s="2"/>
      <c r="Z80" s="2"/>
      <c r="AA80" s="2"/>
      <c r="AB80" s="2"/>
      <c r="AC80" s="2"/>
      <c r="AD80" s="2"/>
      <c r="AE80" s="2"/>
      <c r="AF80" s="2"/>
      <c r="AG80" s="5"/>
      <c r="AH80" s="5"/>
      <c r="AI80" s="5"/>
      <c r="AJ80" s="5"/>
      <c r="AK80" s="5"/>
    </row>
    <row r="81" ht="17" customHeight="1">
      <c r="A81" t="s" s="14">
        <v>234</v>
      </c>
      <c r="B81" t="s" s="17">
        <v>224</v>
      </c>
      <c r="C81" s="16">
        <v>290</v>
      </c>
      <c r="D81" t="s" s="52">
        <v>235</v>
      </c>
      <c r="E81" s="16"/>
      <c r="F81" s="16"/>
      <c r="G81" t="s" s="17">
        <v>224</v>
      </c>
      <c r="H81" t="s" s="17">
        <v>224</v>
      </c>
      <c r="I81" s="2"/>
      <c r="J81" s="2"/>
      <c r="K81" s="2"/>
      <c r="L81" s="2"/>
      <c r="M81" s="2"/>
      <c r="N81" s="2"/>
      <c r="O81" s="2"/>
      <c r="P81" s="2"/>
      <c r="Q81" s="2"/>
      <c r="R81" s="2"/>
      <c r="S81" s="2"/>
      <c r="T81" s="2"/>
      <c r="U81" s="2"/>
      <c r="V81" s="2"/>
      <c r="W81" s="2"/>
      <c r="X81" s="2"/>
      <c r="Y81" s="2"/>
      <c r="Z81" s="2"/>
      <c r="AA81" s="2"/>
      <c r="AB81" s="2"/>
      <c r="AC81" s="2"/>
      <c r="AD81" s="2"/>
      <c r="AE81" s="2"/>
      <c r="AF81" s="2"/>
      <c r="AG81" s="5"/>
      <c r="AH81" s="5"/>
      <c r="AI81" s="5"/>
      <c r="AJ81" s="5"/>
      <c r="AK81" s="5"/>
    </row>
    <row r="82" ht="17" customHeight="1">
      <c r="A82" t="s" s="45">
        <v>236</v>
      </c>
      <c r="B82" s="57"/>
      <c r="C82" s="57"/>
      <c r="D82" s="57"/>
      <c r="E82" s="57"/>
      <c r="F82" s="57"/>
      <c r="G82" s="57"/>
      <c r="H82" s="57"/>
      <c r="I82" s="2"/>
      <c r="J82" s="2"/>
      <c r="K82" s="2"/>
      <c r="L82" s="2"/>
      <c r="M82" s="2"/>
      <c r="N82" s="2"/>
      <c r="O82" s="2"/>
      <c r="P82" s="2"/>
      <c r="Q82" s="2"/>
      <c r="R82" s="2"/>
      <c r="S82" s="2"/>
      <c r="T82" s="2"/>
      <c r="U82" s="2"/>
      <c r="V82" s="2"/>
      <c r="W82" s="2"/>
      <c r="X82" s="2"/>
      <c r="Y82" s="2"/>
      <c r="Z82" s="2"/>
      <c r="AA82" s="2"/>
      <c r="AB82" s="2"/>
      <c r="AC82" s="2"/>
      <c r="AD82" s="2"/>
      <c r="AE82" s="2"/>
      <c r="AF82" s="2"/>
      <c r="AG82" s="5"/>
      <c r="AH82" s="5"/>
      <c r="AI82" s="5"/>
      <c r="AJ82" s="5"/>
      <c r="AK82" s="5"/>
    </row>
    <row r="83" ht="17" customHeight="1">
      <c r="A83" t="s" s="45">
        <v>237</v>
      </c>
      <c r="B83" s="57"/>
      <c r="C83" s="57"/>
      <c r="D83" s="57"/>
      <c r="E83" s="57"/>
      <c r="F83" s="57"/>
      <c r="G83" s="57"/>
      <c r="H83" s="57"/>
      <c r="I83" s="2"/>
      <c r="J83" s="2"/>
      <c r="K83" s="2"/>
      <c r="L83" s="2"/>
      <c r="M83" s="2"/>
      <c r="N83" s="2"/>
      <c r="O83" s="2"/>
      <c r="P83" s="2"/>
      <c r="Q83" s="2"/>
      <c r="R83" s="2"/>
      <c r="S83" s="2"/>
      <c r="T83" s="2"/>
      <c r="U83" s="2"/>
      <c r="V83" s="2"/>
      <c r="W83" s="2"/>
      <c r="X83" s="2"/>
      <c r="Y83" s="2"/>
      <c r="Z83" s="2"/>
      <c r="AA83" s="2"/>
      <c r="AB83" s="2"/>
      <c r="AC83" s="2"/>
      <c r="AD83" s="2"/>
      <c r="AE83" s="2"/>
      <c r="AF83" s="2"/>
      <c r="AG83" s="5"/>
      <c r="AH83" s="5"/>
      <c r="AI83" s="5"/>
      <c r="AJ83" s="5"/>
      <c r="AK83" s="5"/>
    </row>
    <row r="84" ht="17"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5"/>
      <c r="AH84" s="5"/>
      <c r="AI84" s="5"/>
      <c r="AJ84" s="5"/>
      <c r="AK84" s="5"/>
    </row>
    <row r="85" ht="17"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5"/>
      <c r="AH85" s="5"/>
      <c r="AI85" s="5"/>
      <c r="AJ85" s="5"/>
      <c r="AK85" s="5"/>
    </row>
    <row r="86" ht="17" customHeight="1">
      <c r="A86" s="2"/>
      <c r="B86" t="s" s="6">
        <v>238</v>
      </c>
      <c r="C86" s="4"/>
      <c r="D86" s="4"/>
      <c r="E86" s="4"/>
      <c r="F86" s="4"/>
      <c r="G86" s="4"/>
      <c r="H86" s="2"/>
      <c r="I86" s="2"/>
      <c r="J86" s="2"/>
      <c r="K86" s="2"/>
      <c r="L86" s="2"/>
      <c r="M86" s="2"/>
      <c r="N86" s="2"/>
      <c r="O86" s="2"/>
      <c r="P86" s="2"/>
      <c r="Q86" s="2"/>
      <c r="R86" s="2"/>
      <c r="S86" s="2"/>
      <c r="T86" s="2"/>
      <c r="U86" s="2"/>
      <c r="V86" s="2"/>
      <c r="W86" s="2"/>
      <c r="X86" s="2"/>
      <c r="Y86" s="2"/>
      <c r="Z86" s="2"/>
      <c r="AA86" s="2"/>
      <c r="AB86" s="2"/>
      <c r="AC86" s="2"/>
      <c r="AD86" s="2"/>
      <c r="AE86" s="2"/>
      <c r="AF86" s="2"/>
      <c r="AG86" s="5"/>
      <c r="AH86" s="5"/>
      <c r="AI86" s="5"/>
      <c r="AJ86" s="5"/>
      <c r="AK86" s="5"/>
    </row>
    <row r="87" ht="17" customHeight="1">
      <c r="A87" t="s" s="6">
        <v>3</v>
      </c>
      <c r="B87" t="s" s="6">
        <v>4</v>
      </c>
      <c r="C87" t="s" s="6">
        <v>5</v>
      </c>
      <c r="D87" t="s" s="6">
        <v>6</v>
      </c>
      <c r="E87" t="s" s="6">
        <v>7</v>
      </c>
      <c r="F87" t="s" s="6">
        <v>9</v>
      </c>
      <c r="G87" t="s" s="6">
        <v>10</v>
      </c>
      <c r="H87" t="s" s="6">
        <v>239</v>
      </c>
      <c r="I87" t="s" s="6">
        <v>240</v>
      </c>
      <c r="J87" t="s" s="6">
        <v>241</v>
      </c>
      <c r="K87" t="s" s="6">
        <v>124</v>
      </c>
      <c r="L87" t="s" s="6">
        <v>125</v>
      </c>
      <c r="M87" t="s" s="6">
        <v>126</v>
      </c>
      <c r="N87" t="s" s="7">
        <v>127</v>
      </c>
      <c r="O87" t="s" s="6">
        <v>128</v>
      </c>
      <c r="P87" t="s" s="6">
        <v>129</v>
      </c>
      <c r="Q87" t="s" s="6">
        <v>130</v>
      </c>
      <c r="R87" t="s" s="6">
        <v>242</v>
      </c>
      <c r="S87" t="s" s="7">
        <v>22</v>
      </c>
      <c r="T87" t="s" s="7">
        <v>25</v>
      </c>
      <c r="U87" t="s" s="7">
        <v>27</v>
      </c>
      <c r="V87" t="s" s="7">
        <v>33</v>
      </c>
      <c r="W87" t="s" s="7">
        <v>35</v>
      </c>
      <c r="X87" t="s" s="7">
        <v>38</v>
      </c>
      <c r="Y87" t="s" s="7">
        <v>42</v>
      </c>
      <c r="Z87" t="s" s="7">
        <v>44</v>
      </c>
      <c r="AA87" t="s" s="7">
        <v>49</v>
      </c>
      <c r="AB87" t="s" s="7">
        <v>56</v>
      </c>
      <c r="AC87" t="s" s="7">
        <v>60</v>
      </c>
      <c r="AD87" t="s" s="7">
        <v>65</v>
      </c>
      <c r="AE87" s="58"/>
      <c r="AF87" s="2"/>
      <c r="AG87" s="5"/>
      <c r="AH87" s="5"/>
      <c r="AI87" s="5"/>
      <c r="AJ87" s="5"/>
      <c r="AK87" s="5"/>
    </row>
    <row r="88" ht="17" customHeight="1">
      <c r="A88" t="s" s="8">
        <v>243</v>
      </c>
      <c r="B88" t="s" s="8">
        <v>244</v>
      </c>
      <c r="C88" t="s" s="9">
        <v>19</v>
      </c>
      <c r="D88" t="s" s="8">
        <v>245</v>
      </c>
      <c r="E88" t="s" s="8">
        <v>196</v>
      </c>
      <c r="F88" t="s" s="8">
        <v>246</v>
      </c>
      <c r="G88" s="10">
        <v>150</v>
      </c>
      <c r="H88" s="10">
        <v>85</v>
      </c>
      <c r="I88" t="s" s="8">
        <v>247</v>
      </c>
      <c r="J88" t="s" s="8">
        <v>248</v>
      </c>
      <c r="K88" t="s" s="8">
        <v>249</v>
      </c>
      <c r="L88" s="10">
        <v>200</v>
      </c>
      <c r="M88" s="10"/>
      <c r="N88" t="s" s="11">
        <v>197</v>
      </c>
      <c r="O88" s="2"/>
      <c r="P88" t="s" s="8">
        <v>196</v>
      </c>
      <c r="Q88" s="10">
        <v>100</v>
      </c>
      <c r="R88" t="s" s="8">
        <v>250</v>
      </c>
      <c r="S88" s="10">
        <v>150</v>
      </c>
      <c r="T88" s="10">
        <v>150</v>
      </c>
      <c r="U88" s="10">
        <v>100</v>
      </c>
      <c r="V88" s="10">
        <v>100</v>
      </c>
      <c r="W88" s="10">
        <v>25</v>
      </c>
      <c r="X88" s="10">
        <v>25</v>
      </c>
      <c r="Y88" s="10">
        <v>25</v>
      </c>
      <c r="Z88" s="10">
        <v>100</v>
      </c>
      <c r="AA88" s="10">
        <v>1000</v>
      </c>
      <c r="AB88" s="10">
        <v>50</v>
      </c>
      <c r="AC88" s="10">
        <v>100</v>
      </c>
      <c r="AD88" s="10">
        <v>100</v>
      </c>
      <c r="AE88" s="2"/>
      <c r="AF88" s="2"/>
      <c r="AG88" s="5"/>
      <c r="AH88" s="5"/>
      <c r="AI88" s="5"/>
      <c r="AJ88" s="5"/>
      <c r="AK88" s="5"/>
    </row>
    <row r="89" ht="17" customHeight="1">
      <c r="A89" t="s" s="14">
        <v>251</v>
      </c>
      <c r="B89" t="s" s="14">
        <v>252</v>
      </c>
      <c r="C89" t="s" s="15">
        <v>19</v>
      </c>
      <c r="D89" t="s" s="14">
        <v>253</v>
      </c>
      <c r="E89" t="s" s="14">
        <v>196</v>
      </c>
      <c r="F89" t="s" s="14">
        <v>254</v>
      </c>
      <c r="G89" s="16">
        <v>30</v>
      </c>
      <c r="H89" t="s" s="17">
        <v>255</v>
      </c>
      <c r="I89" t="s" s="14">
        <v>247</v>
      </c>
      <c r="J89" t="s" s="14">
        <v>248</v>
      </c>
      <c r="K89" t="s" s="14">
        <v>249</v>
      </c>
      <c r="L89" s="16">
        <v>200</v>
      </c>
      <c r="M89" s="16"/>
      <c r="N89" s="16"/>
      <c r="O89" s="2"/>
      <c r="P89" t="s" s="14">
        <v>196</v>
      </c>
      <c r="Q89" s="16">
        <v>100</v>
      </c>
      <c r="R89" t="s" s="14">
        <v>256</v>
      </c>
      <c r="S89" s="16">
        <v>150</v>
      </c>
      <c r="T89" s="16">
        <v>150</v>
      </c>
      <c r="U89" s="16">
        <v>100</v>
      </c>
      <c r="V89" s="16">
        <v>100</v>
      </c>
      <c r="W89" s="16">
        <v>10</v>
      </c>
      <c r="X89" s="16">
        <v>10</v>
      </c>
      <c r="Y89" s="16">
        <v>10</v>
      </c>
      <c r="Z89" s="16">
        <v>100</v>
      </c>
      <c r="AA89" s="16">
        <v>1000</v>
      </c>
      <c r="AB89" s="16">
        <v>50</v>
      </c>
      <c r="AC89" s="16">
        <v>100</v>
      </c>
      <c r="AD89" s="16">
        <v>100</v>
      </c>
      <c r="AE89" s="2"/>
      <c r="AF89" s="2"/>
      <c r="AG89" s="5"/>
      <c r="AH89" s="5"/>
      <c r="AI89" s="5"/>
      <c r="AJ89" s="5"/>
      <c r="AK89" s="5"/>
    </row>
    <row r="90" ht="17" customHeight="1">
      <c r="A90" t="s" s="20">
        <v>257</v>
      </c>
      <c r="B90" t="s" s="20">
        <v>258</v>
      </c>
      <c r="C90" s="59"/>
      <c r="D90" t="s" s="20">
        <v>259</v>
      </c>
      <c r="E90" t="s" s="20">
        <v>133</v>
      </c>
      <c r="F90" t="s" s="20">
        <v>260</v>
      </c>
      <c r="G90" s="22">
        <v>100</v>
      </c>
      <c r="H90" s="22">
        <v>125</v>
      </c>
      <c r="I90" s="2"/>
      <c r="J90" t="s" s="20">
        <v>261</v>
      </c>
      <c r="K90" t="s" s="20">
        <v>179</v>
      </c>
      <c r="L90" t="s" s="23">
        <v>262</v>
      </c>
      <c r="M90" s="22">
        <v>20</v>
      </c>
      <c r="N90" s="22">
        <v>0</v>
      </c>
      <c r="O90" s="2"/>
      <c r="P90" t="s" s="20">
        <v>263</v>
      </c>
      <c r="Q90" t="s" s="23">
        <v>263</v>
      </c>
      <c r="R90" s="22">
        <v>0</v>
      </c>
      <c r="S90" s="22">
        <v>200</v>
      </c>
      <c r="T90" s="22">
        <v>75</v>
      </c>
      <c r="U90" s="22">
        <v>1</v>
      </c>
      <c r="V90" s="22">
        <v>0</v>
      </c>
      <c r="W90" s="22">
        <v>100</v>
      </c>
      <c r="X90" s="22">
        <v>75</v>
      </c>
      <c r="Y90" s="22">
        <v>200</v>
      </c>
      <c r="Z90" s="22">
        <v>100</v>
      </c>
      <c r="AA90" s="22">
        <v>100</v>
      </c>
      <c r="AB90" s="22">
        <v>75</v>
      </c>
      <c r="AC90" s="22">
        <v>100</v>
      </c>
      <c r="AD90" s="22">
        <v>5</v>
      </c>
      <c r="AE90" s="2"/>
      <c r="AF90" s="2"/>
      <c r="AG90" s="5"/>
      <c r="AH90" s="5"/>
      <c r="AI90" s="5"/>
      <c r="AJ90" s="5"/>
      <c r="AK90" s="5"/>
    </row>
    <row r="91" ht="17" customHeight="1">
      <c r="A91" t="s" s="8">
        <v>198</v>
      </c>
      <c r="B91" t="s" s="8">
        <v>264</v>
      </c>
      <c r="C91" t="s" s="9">
        <v>40</v>
      </c>
      <c r="D91" t="s" s="8">
        <v>265</v>
      </c>
      <c r="E91" t="s" s="8">
        <v>266</v>
      </c>
      <c r="F91" t="s" s="8">
        <v>246</v>
      </c>
      <c r="G91" s="10">
        <v>100</v>
      </c>
      <c r="H91" s="10">
        <v>50</v>
      </c>
      <c r="I91" t="s" s="8">
        <v>247</v>
      </c>
      <c r="J91" t="s" s="8">
        <v>267</v>
      </c>
      <c r="K91" t="s" s="8">
        <v>268</v>
      </c>
      <c r="L91" t="s" s="11">
        <v>269</v>
      </c>
      <c r="M91" t="s" s="11">
        <v>270</v>
      </c>
      <c r="N91" s="19">
        <v>5</v>
      </c>
      <c r="O91" s="2"/>
      <c r="P91" t="s" s="8">
        <v>271</v>
      </c>
      <c r="Q91" t="s" s="11">
        <v>272</v>
      </c>
      <c r="R91" t="s" s="11">
        <v>273</v>
      </c>
      <c r="S91" s="10">
        <v>100</v>
      </c>
      <c r="T91" s="10">
        <v>150</v>
      </c>
      <c r="U91" s="10">
        <v>100</v>
      </c>
      <c r="V91" s="10">
        <v>100</v>
      </c>
      <c r="W91" s="10">
        <v>20</v>
      </c>
      <c r="X91" s="10">
        <v>10</v>
      </c>
      <c r="Y91" s="10">
        <v>20</v>
      </c>
      <c r="Z91" s="10">
        <v>100</v>
      </c>
      <c r="AA91" s="10">
        <v>1000</v>
      </c>
      <c r="AB91" s="10">
        <v>100</v>
      </c>
      <c r="AC91" s="10"/>
      <c r="AD91" s="10">
        <v>100</v>
      </c>
      <c r="AE91" s="2"/>
      <c r="AF91" s="2"/>
      <c r="AG91" s="5"/>
      <c r="AH91" s="5"/>
      <c r="AI91" s="5"/>
      <c r="AJ91" s="5"/>
      <c r="AK91" s="5"/>
    </row>
    <row r="92" ht="17" customHeight="1">
      <c r="A92" t="s" s="14">
        <v>202</v>
      </c>
      <c r="B92" t="s" s="14">
        <v>274</v>
      </c>
      <c r="C92" t="s" s="15">
        <v>40</v>
      </c>
      <c r="D92" t="s" s="14">
        <v>253</v>
      </c>
      <c r="E92" t="s" s="14">
        <v>133</v>
      </c>
      <c r="F92" t="s" s="14">
        <v>254</v>
      </c>
      <c r="G92" s="16">
        <v>150</v>
      </c>
      <c r="H92" t="s" s="17">
        <v>275</v>
      </c>
      <c r="I92" t="s" s="14">
        <v>247</v>
      </c>
      <c r="J92" t="s" s="14">
        <v>267</v>
      </c>
      <c r="K92" t="s" s="14">
        <v>200</v>
      </c>
      <c r="L92" s="16">
        <v>40</v>
      </c>
      <c r="M92" s="16">
        <v>155</v>
      </c>
      <c r="N92" s="16">
        <v>25</v>
      </c>
      <c r="O92" s="2"/>
      <c r="P92" t="s" s="14">
        <v>276</v>
      </c>
      <c r="Q92" s="16">
        <v>16.667</v>
      </c>
      <c r="R92" s="16">
        <v>150</v>
      </c>
      <c r="S92" t="s" s="52">
        <v>277</v>
      </c>
      <c r="T92" t="s" s="52">
        <v>278</v>
      </c>
      <c r="U92" t="s" s="52">
        <v>279</v>
      </c>
      <c r="V92" t="s" s="52">
        <v>280</v>
      </c>
      <c r="W92" t="s" s="52">
        <v>281</v>
      </c>
      <c r="X92" t="s" s="52">
        <v>282</v>
      </c>
      <c r="Y92" t="s" s="52">
        <v>281</v>
      </c>
      <c r="Z92" t="s" s="52">
        <v>279</v>
      </c>
      <c r="AA92" t="s" s="52">
        <v>283</v>
      </c>
      <c r="AB92" t="s" s="52">
        <v>284</v>
      </c>
      <c r="AC92" s="60"/>
      <c r="AD92" s="16">
        <v>100</v>
      </c>
      <c r="AE92" s="2"/>
      <c r="AF92" s="2"/>
      <c r="AG92" s="5"/>
      <c r="AH92" s="5"/>
      <c r="AI92" s="5"/>
      <c r="AJ92" s="5"/>
      <c r="AK92" s="5"/>
    </row>
    <row r="93" ht="17" customHeight="1">
      <c r="A93" t="s" s="20">
        <v>205</v>
      </c>
      <c r="B93" t="s" s="20">
        <v>285</v>
      </c>
      <c r="C93" t="s" s="21">
        <v>40</v>
      </c>
      <c r="D93" t="s" s="20">
        <v>286</v>
      </c>
      <c r="E93" t="s" s="20">
        <v>133</v>
      </c>
      <c r="F93" t="s" s="20">
        <v>260</v>
      </c>
      <c r="G93" s="22">
        <v>160</v>
      </c>
      <c r="H93" t="s" s="23">
        <v>287</v>
      </c>
      <c r="I93" t="s" s="20">
        <v>247</v>
      </c>
      <c r="J93" t="s" s="20">
        <v>267</v>
      </c>
      <c r="K93" t="s" s="20">
        <v>288</v>
      </c>
      <c r="L93" t="s" s="23">
        <v>289</v>
      </c>
      <c r="M93" s="22"/>
      <c r="N93" s="22"/>
      <c r="O93" s="2"/>
      <c r="P93" t="s" s="20">
        <v>290</v>
      </c>
      <c r="Q93" s="22">
        <v>12.5</v>
      </c>
      <c r="R93" t="s" s="23">
        <v>291</v>
      </c>
      <c r="S93" s="22">
        <v>100</v>
      </c>
      <c r="T93" s="22">
        <v>150</v>
      </c>
      <c r="U93" s="22">
        <v>100</v>
      </c>
      <c r="V93" s="22">
        <v>100</v>
      </c>
      <c r="W93" s="22">
        <v>20</v>
      </c>
      <c r="X93" s="22">
        <v>10</v>
      </c>
      <c r="Y93" s="22">
        <v>20</v>
      </c>
      <c r="Z93" s="22">
        <v>100</v>
      </c>
      <c r="AA93" s="22">
        <v>1000</v>
      </c>
      <c r="AB93" s="22">
        <v>100</v>
      </c>
      <c r="AC93" s="22"/>
      <c r="AD93" s="22">
        <v>100</v>
      </c>
      <c r="AE93" s="2"/>
      <c r="AF93" s="2"/>
      <c r="AG93" s="5"/>
      <c r="AH93" s="5"/>
      <c r="AI93" s="5"/>
      <c r="AJ93" s="5"/>
      <c r="AK93" s="5"/>
    </row>
    <row r="94" ht="17" customHeight="1">
      <c r="A94" t="s" s="20">
        <v>231</v>
      </c>
      <c r="B94" t="s" s="20">
        <v>292</v>
      </c>
      <c r="C94" t="s" s="21">
        <v>40</v>
      </c>
      <c r="D94" t="s" s="20">
        <v>41</v>
      </c>
      <c r="E94" t="s" s="20">
        <v>133</v>
      </c>
      <c r="F94" t="s" s="20">
        <v>260</v>
      </c>
      <c r="G94" s="22">
        <v>200</v>
      </c>
      <c r="H94" s="22">
        <v>60</v>
      </c>
      <c r="I94" t="s" s="20">
        <v>247</v>
      </c>
      <c r="J94" t="s" s="20">
        <v>267</v>
      </c>
      <c r="K94" t="s" s="20">
        <v>200</v>
      </c>
      <c r="L94" t="s" s="23">
        <v>293</v>
      </c>
      <c r="M94" t="s" s="23">
        <v>294</v>
      </c>
      <c r="N94" t="s" s="23">
        <v>150</v>
      </c>
      <c r="O94" s="2"/>
      <c r="P94" t="s" s="20">
        <v>295</v>
      </c>
      <c r="Q94" t="s" s="23">
        <v>296</v>
      </c>
      <c r="R94" t="s" s="23">
        <v>297</v>
      </c>
      <c r="S94" s="22">
        <v>100</v>
      </c>
      <c r="T94" s="22">
        <v>150</v>
      </c>
      <c r="U94" s="22">
        <v>100</v>
      </c>
      <c r="V94" s="22">
        <v>100</v>
      </c>
      <c r="W94" s="22">
        <v>20</v>
      </c>
      <c r="X94" s="22">
        <v>10</v>
      </c>
      <c r="Y94" s="22">
        <v>20</v>
      </c>
      <c r="Z94" s="22">
        <v>100</v>
      </c>
      <c r="AA94" s="22">
        <v>1000</v>
      </c>
      <c r="AB94" s="22">
        <v>100</v>
      </c>
      <c r="AC94" s="22"/>
      <c r="AD94" s="22">
        <v>100</v>
      </c>
      <c r="AE94" s="2"/>
      <c r="AF94" s="2"/>
      <c r="AG94" s="5"/>
      <c r="AH94" s="5"/>
      <c r="AI94" s="5"/>
      <c r="AJ94" s="5"/>
      <c r="AK94" s="5"/>
    </row>
    <row r="95" ht="17" customHeight="1">
      <c r="A95" t="s" s="8">
        <v>208</v>
      </c>
      <c r="B95" t="s" s="8">
        <v>298</v>
      </c>
      <c r="C95" t="s" s="9">
        <v>40</v>
      </c>
      <c r="D95" t="s" s="8">
        <v>259</v>
      </c>
      <c r="E95" t="s" s="8">
        <v>133</v>
      </c>
      <c r="F95" t="s" s="8">
        <v>246</v>
      </c>
      <c r="G95" s="10">
        <v>100</v>
      </c>
      <c r="H95" s="10">
        <v>50</v>
      </c>
      <c r="I95" t="s" s="8">
        <v>247</v>
      </c>
      <c r="J95" t="s" s="8">
        <v>267</v>
      </c>
      <c r="K95" t="s" s="8">
        <v>299</v>
      </c>
      <c r="L95" t="s" s="11">
        <v>300</v>
      </c>
      <c r="M95" t="s" s="11">
        <v>301</v>
      </c>
      <c r="N95" s="10">
        <v>0</v>
      </c>
      <c r="O95" t="s" s="8">
        <v>302</v>
      </c>
      <c r="P95" t="s" s="8">
        <v>303</v>
      </c>
      <c r="Q95" t="s" s="11">
        <v>304</v>
      </c>
      <c r="R95" t="s" s="11">
        <v>305</v>
      </c>
      <c r="S95" s="10">
        <v>150</v>
      </c>
      <c r="T95" s="10">
        <v>150</v>
      </c>
      <c r="U95" s="10">
        <v>100</v>
      </c>
      <c r="V95" s="10">
        <v>100</v>
      </c>
      <c r="W95" s="10">
        <v>10</v>
      </c>
      <c r="X95" s="10">
        <v>20</v>
      </c>
      <c r="Y95" s="10">
        <v>10</v>
      </c>
      <c r="Z95" s="10">
        <v>100</v>
      </c>
      <c r="AA95" s="10">
        <v>1000</v>
      </c>
      <c r="AB95" s="10">
        <v>100</v>
      </c>
      <c r="AC95" s="10"/>
      <c r="AD95" s="10">
        <v>100</v>
      </c>
      <c r="AE95" s="2"/>
      <c r="AF95" s="2"/>
      <c r="AG95" s="5"/>
      <c r="AH95" s="5"/>
      <c r="AI95" s="5"/>
      <c r="AJ95" s="5"/>
      <c r="AK95" s="5"/>
    </row>
    <row r="96" ht="17" customHeight="1">
      <c r="A96" t="s" s="14">
        <v>210</v>
      </c>
      <c r="B96" t="s" s="14">
        <v>306</v>
      </c>
      <c r="C96" t="s" s="15">
        <v>40</v>
      </c>
      <c r="D96" t="s" s="14">
        <v>307</v>
      </c>
      <c r="E96" t="s" s="14">
        <v>133</v>
      </c>
      <c r="F96" t="s" s="14">
        <v>254</v>
      </c>
      <c r="G96" s="16">
        <v>100</v>
      </c>
      <c r="H96" s="16">
        <v>50</v>
      </c>
      <c r="I96" t="s" s="14">
        <v>247</v>
      </c>
      <c r="J96" t="s" s="14">
        <v>308</v>
      </c>
      <c r="K96" t="s" s="14">
        <v>148</v>
      </c>
      <c r="L96" t="s" s="17">
        <v>309</v>
      </c>
      <c r="M96" s="16">
        <v>5</v>
      </c>
      <c r="N96" t="s" s="17">
        <v>150</v>
      </c>
      <c r="O96" t="s" s="14">
        <v>310</v>
      </c>
      <c r="P96" t="s" s="14">
        <v>311</v>
      </c>
      <c r="Q96" t="s" s="17">
        <v>312</v>
      </c>
      <c r="R96" t="s" s="17">
        <v>313</v>
      </c>
      <c r="S96" s="16">
        <v>150</v>
      </c>
      <c r="T96" s="16">
        <v>150</v>
      </c>
      <c r="U96" s="16">
        <v>100</v>
      </c>
      <c r="V96" s="16">
        <v>100</v>
      </c>
      <c r="W96" s="16">
        <v>10</v>
      </c>
      <c r="X96" s="16">
        <v>20</v>
      </c>
      <c r="Y96" s="16">
        <v>10</v>
      </c>
      <c r="Z96" s="16">
        <v>100</v>
      </c>
      <c r="AA96" s="16">
        <v>1000</v>
      </c>
      <c r="AB96" s="16">
        <v>100</v>
      </c>
      <c r="AC96" s="16"/>
      <c r="AD96" s="16">
        <v>100</v>
      </c>
      <c r="AE96" s="2"/>
      <c r="AF96" s="2"/>
      <c r="AG96" s="5"/>
      <c r="AH96" s="5"/>
      <c r="AI96" s="5"/>
      <c r="AJ96" s="5"/>
      <c r="AK96" s="5"/>
    </row>
    <row r="97" ht="17" customHeight="1">
      <c r="A97" t="s" s="20">
        <v>213</v>
      </c>
      <c r="B97" t="s" s="20">
        <v>314</v>
      </c>
      <c r="C97" t="s" s="21">
        <v>40</v>
      </c>
      <c r="D97" t="s" s="20">
        <v>259</v>
      </c>
      <c r="E97" t="s" s="20">
        <v>133</v>
      </c>
      <c r="F97" t="s" s="20">
        <v>260</v>
      </c>
      <c r="G97" s="22">
        <v>100</v>
      </c>
      <c r="H97" s="22">
        <v>50</v>
      </c>
      <c r="I97" t="s" s="20">
        <v>315</v>
      </c>
      <c r="J97" t="s" s="20">
        <v>267</v>
      </c>
      <c r="K97" t="s" s="20">
        <v>148</v>
      </c>
      <c r="L97" s="22">
        <v>60</v>
      </c>
      <c r="M97" s="22"/>
      <c r="N97" s="22"/>
      <c r="O97" s="2"/>
      <c r="P97" t="s" s="20">
        <v>316</v>
      </c>
      <c r="Q97" s="22">
        <v>43.8</v>
      </c>
      <c r="R97" s="22">
        <v>175</v>
      </c>
      <c r="S97" t="s" s="30">
        <v>317</v>
      </c>
      <c r="T97" t="s" s="30">
        <v>318</v>
      </c>
      <c r="U97" t="s" s="30">
        <v>319</v>
      </c>
      <c r="V97" t="s" s="30">
        <v>320</v>
      </c>
      <c r="W97" t="s" s="30">
        <v>321</v>
      </c>
      <c r="X97" t="s" s="30">
        <v>322</v>
      </c>
      <c r="Y97" t="s" s="30">
        <v>321</v>
      </c>
      <c r="Z97" t="s" s="30">
        <v>319</v>
      </c>
      <c r="AA97" t="s" s="30">
        <v>323</v>
      </c>
      <c r="AB97" s="31">
        <v>100</v>
      </c>
      <c r="AC97" s="31"/>
      <c r="AD97" s="31">
        <v>100</v>
      </c>
      <c r="AE97" s="31"/>
      <c r="AF97" s="2"/>
      <c r="AG97" s="5"/>
      <c r="AH97" s="5"/>
      <c r="AI97" s="5"/>
      <c r="AJ97" s="5"/>
      <c r="AK97" s="5"/>
    </row>
    <row r="98" ht="17" customHeight="1">
      <c r="A98" t="s" s="8">
        <v>138</v>
      </c>
      <c r="B98" t="s" s="8">
        <v>324</v>
      </c>
      <c r="C98" t="s" s="9">
        <v>19</v>
      </c>
      <c r="D98" t="s" s="8">
        <v>41</v>
      </c>
      <c r="E98" t="s" s="8">
        <v>30</v>
      </c>
      <c r="F98" t="s" s="8">
        <v>246</v>
      </c>
      <c r="G98" s="10">
        <v>50</v>
      </c>
      <c r="H98" s="10">
        <v>40</v>
      </c>
      <c r="I98" t="s" s="8">
        <v>247</v>
      </c>
      <c r="J98" t="s" s="8">
        <v>325</v>
      </c>
      <c r="K98" t="s" s="8">
        <v>200</v>
      </c>
      <c r="L98" s="10">
        <v>50</v>
      </c>
      <c r="M98" s="10"/>
      <c r="N98" s="10"/>
      <c r="O98" s="2"/>
      <c r="P98" t="s" s="8">
        <v>326</v>
      </c>
      <c r="Q98" s="10">
        <v>16.66</v>
      </c>
      <c r="R98" s="10">
        <v>100</v>
      </c>
      <c r="S98" s="10">
        <v>100</v>
      </c>
      <c r="T98" s="10">
        <v>150</v>
      </c>
      <c r="U98" s="10">
        <v>100</v>
      </c>
      <c r="V98" s="10">
        <v>100</v>
      </c>
      <c r="W98" s="10">
        <v>20</v>
      </c>
      <c r="X98" s="10">
        <v>10</v>
      </c>
      <c r="Y98" s="10">
        <v>20</v>
      </c>
      <c r="Z98" s="10">
        <v>100</v>
      </c>
      <c r="AA98" s="10">
        <v>1000</v>
      </c>
      <c r="AB98" s="10">
        <v>100</v>
      </c>
      <c r="AC98" s="10">
        <v>100</v>
      </c>
      <c r="AD98" s="10">
        <v>100</v>
      </c>
      <c r="AE98" s="2"/>
      <c r="AF98" s="2"/>
      <c r="AG98" s="5"/>
      <c r="AH98" s="5"/>
      <c r="AI98" s="5"/>
      <c r="AJ98" s="5"/>
      <c r="AK98" s="5"/>
    </row>
    <row r="99" ht="17" customHeight="1">
      <c r="A99" t="s" s="14">
        <v>327</v>
      </c>
      <c r="B99" t="s" s="14">
        <v>328</v>
      </c>
      <c r="C99" t="s" s="15">
        <v>19</v>
      </c>
      <c r="D99" t="s" s="14">
        <v>41</v>
      </c>
      <c r="E99" t="s" s="14">
        <v>30</v>
      </c>
      <c r="F99" t="s" s="14">
        <v>254</v>
      </c>
      <c r="G99" s="16">
        <v>50</v>
      </c>
      <c r="H99" s="16">
        <v>40</v>
      </c>
      <c r="I99" t="s" s="14">
        <v>247</v>
      </c>
      <c r="J99" t="s" s="14">
        <v>325</v>
      </c>
      <c r="K99" s="2"/>
      <c r="L99" s="2"/>
      <c r="M99" s="16"/>
      <c r="N99" s="16"/>
      <c r="O99" s="2"/>
      <c r="P99" s="2"/>
      <c r="Q99" s="2"/>
      <c r="R99" s="2"/>
      <c r="S99" s="16">
        <v>100</v>
      </c>
      <c r="T99" s="16">
        <v>150</v>
      </c>
      <c r="U99" s="16">
        <v>100</v>
      </c>
      <c r="V99" s="16">
        <v>100</v>
      </c>
      <c r="W99" s="16">
        <v>20</v>
      </c>
      <c r="X99" s="16">
        <v>10</v>
      </c>
      <c r="Y99" s="16">
        <v>20</v>
      </c>
      <c r="Z99" s="16">
        <v>100</v>
      </c>
      <c r="AA99" s="16">
        <v>1000</v>
      </c>
      <c r="AB99" s="16">
        <v>100</v>
      </c>
      <c r="AC99" s="16">
        <v>100</v>
      </c>
      <c r="AD99" s="16">
        <v>100</v>
      </c>
      <c r="AE99" s="2"/>
      <c r="AF99" s="2"/>
      <c r="AG99" s="5"/>
      <c r="AH99" s="5"/>
      <c r="AI99" s="5"/>
      <c r="AJ99" s="5"/>
      <c r="AK99" s="5"/>
    </row>
    <row r="100" ht="17" customHeight="1">
      <c r="A100" t="s" s="20">
        <v>329</v>
      </c>
      <c r="B100" t="s" s="20">
        <v>330</v>
      </c>
      <c r="C100" t="s" s="21">
        <v>19</v>
      </c>
      <c r="D100" t="s" s="20">
        <v>41</v>
      </c>
      <c r="E100" t="s" s="20">
        <v>30</v>
      </c>
      <c r="F100" t="s" s="20">
        <v>260</v>
      </c>
      <c r="G100" s="22">
        <v>50</v>
      </c>
      <c r="H100" t="s" s="23">
        <v>331</v>
      </c>
      <c r="I100" t="s" s="20">
        <v>247</v>
      </c>
      <c r="J100" t="s" s="20">
        <v>267</v>
      </c>
      <c r="K100" s="2"/>
      <c r="L100" s="2"/>
      <c r="M100" s="22"/>
      <c r="N100" s="22"/>
      <c r="O100" s="2"/>
      <c r="P100" s="2"/>
      <c r="Q100" s="2"/>
      <c r="R100" s="2"/>
      <c r="S100" s="22">
        <v>100</v>
      </c>
      <c r="T100" s="22">
        <v>150</v>
      </c>
      <c r="U100" s="22">
        <v>100</v>
      </c>
      <c r="V100" s="22">
        <v>100</v>
      </c>
      <c r="W100" s="22">
        <v>20</v>
      </c>
      <c r="X100" s="22">
        <v>10</v>
      </c>
      <c r="Y100" s="22">
        <v>20</v>
      </c>
      <c r="Z100" s="22">
        <v>100</v>
      </c>
      <c r="AA100" s="22">
        <v>1000</v>
      </c>
      <c r="AB100" s="22">
        <v>100</v>
      </c>
      <c r="AC100" s="22">
        <v>100</v>
      </c>
      <c r="AD100" s="22">
        <v>100</v>
      </c>
      <c r="AE100" s="2"/>
      <c r="AF100" s="2"/>
      <c r="AG100" s="5"/>
      <c r="AH100" s="5"/>
      <c r="AI100" s="5"/>
      <c r="AJ100" s="5"/>
      <c r="AK100" s="5"/>
    </row>
    <row r="101" ht="17" customHeight="1">
      <c r="A101" t="s" s="14">
        <v>220</v>
      </c>
      <c r="B101" t="s" s="14">
        <v>332</v>
      </c>
      <c r="C101" t="s" s="15">
        <v>19</v>
      </c>
      <c r="D101" t="s" s="14">
        <v>74</v>
      </c>
      <c r="E101" t="s" s="14">
        <v>30</v>
      </c>
      <c r="F101" t="s" s="14">
        <v>333</v>
      </c>
      <c r="G101" s="16">
        <v>75</v>
      </c>
      <c r="H101" s="16">
        <v>50</v>
      </c>
      <c r="I101" t="s" s="14">
        <v>247</v>
      </c>
      <c r="J101" t="s" s="14">
        <v>267</v>
      </c>
      <c r="K101" s="2"/>
      <c r="L101" s="2"/>
      <c r="M101" s="16"/>
      <c r="N101" s="16"/>
      <c r="O101" s="2"/>
      <c r="P101" s="2"/>
      <c r="Q101" s="2"/>
      <c r="R101" t="s" s="14">
        <v>334</v>
      </c>
      <c r="S101" s="16">
        <v>100</v>
      </c>
      <c r="T101" s="16">
        <v>150</v>
      </c>
      <c r="U101" s="16">
        <v>100</v>
      </c>
      <c r="V101" s="16">
        <v>100</v>
      </c>
      <c r="W101" s="16">
        <v>20</v>
      </c>
      <c r="X101" s="16">
        <v>10</v>
      </c>
      <c r="Y101" s="16">
        <v>20</v>
      </c>
      <c r="Z101" s="16">
        <v>100</v>
      </c>
      <c r="AA101" s="16">
        <v>1000</v>
      </c>
      <c r="AB101" s="16">
        <v>100</v>
      </c>
      <c r="AC101" s="16">
        <v>100</v>
      </c>
      <c r="AD101" s="16">
        <v>100</v>
      </c>
      <c r="AE101" s="61"/>
      <c r="AF101" s="2"/>
      <c r="AG101" s="5"/>
      <c r="AH101" s="5"/>
      <c r="AI101" s="5"/>
      <c r="AJ101" s="5"/>
      <c r="AK101" s="5"/>
    </row>
    <row r="102" ht="17" customHeight="1">
      <c r="A102" t="s" s="20">
        <v>223</v>
      </c>
      <c r="B102" t="s" s="20">
        <v>335</v>
      </c>
      <c r="C102" t="s" s="21">
        <v>19</v>
      </c>
      <c r="D102" t="s" s="20">
        <v>74</v>
      </c>
      <c r="E102" t="s" s="20">
        <v>30</v>
      </c>
      <c r="F102" t="s" s="20">
        <v>336</v>
      </c>
      <c r="G102" s="22">
        <v>200</v>
      </c>
      <c r="H102" s="22">
        <v>75</v>
      </c>
      <c r="I102" t="s" s="20">
        <v>247</v>
      </c>
      <c r="J102" t="s" s="20">
        <v>267</v>
      </c>
      <c r="K102" t="s" s="20">
        <v>337</v>
      </c>
      <c r="L102" t="s" s="23">
        <v>338</v>
      </c>
      <c r="M102" s="22"/>
      <c r="N102" s="22"/>
      <c r="O102" s="2"/>
      <c r="P102" t="s" s="20">
        <v>339</v>
      </c>
      <c r="Q102" t="s" s="23">
        <v>340</v>
      </c>
      <c r="R102" t="s" s="20">
        <v>341</v>
      </c>
      <c r="S102" s="22">
        <v>100</v>
      </c>
      <c r="T102" s="22">
        <v>150</v>
      </c>
      <c r="U102" s="22">
        <v>100</v>
      </c>
      <c r="V102" s="22">
        <v>100</v>
      </c>
      <c r="W102" s="22">
        <v>20</v>
      </c>
      <c r="X102" s="22">
        <v>10</v>
      </c>
      <c r="Y102" s="22">
        <v>20</v>
      </c>
      <c r="Z102" s="22">
        <v>100</v>
      </c>
      <c r="AA102" s="22">
        <v>1000</v>
      </c>
      <c r="AB102" s="22">
        <v>100</v>
      </c>
      <c r="AC102" s="22">
        <v>100</v>
      </c>
      <c r="AD102" s="22">
        <v>100</v>
      </c>
      <c r="AE102" s="61"/>
      <c r="AF102" s="2"/>
      <c r="AG102" s="5"/>
      <c r="AH102" s="5"/>
      <c r="AI102" s="5"/>
      <c r="AJ102" s="5"/>
      <c r="AK102" s="5"/>
    </row>
    <row r="103" ht="17" customHeight="1">
      <c r="A103" t="s" s="8">
        <v>342</v>
      </c>
      <c r="B103" t="s" s="8">
        <v>343</v>
      </c>
      <c r="C103" t="s" s="9">
        <v>40</v>
      </c>
      <c r="D103" t="s" s="8">
        <v>344</v>
      </c>
      <c r="E103" t="s" s="8">
        <v>30</v>
      </c>
      <c r="F103" t="s" s="8">
        <v>76</v>
      </c>
      <c r="G103" s="10">
        <v>200</v>
      </c>
      <c r="H103" s="10">
        <v>50</v>
      </c>
      <c r="I103" t="s" s="8">
        <v>345</v>
      </c>
      <c r="J103" t="s" s="8">
        <v>267</v>
      </c>
      <c r="K103" t="s" s="8">
        <v>164</v>
      </c>
      <c r="L103" s="10">
        <v>100</v>
      </c>
      <c r="M103" t="s" s="11">
        <v>346</v>
      </c>
      <c r="N103" t="s" s="11">
        <v>150</v>
      </c>
      <c r="O103" s="2"/>
      <c r="P103" t="s" s="8">
        <v>347</v>
      </c>
      <c r="Q103" s="10">
        <v>40</v>
      </c>
      <c r="R103" s="10">
        <v>125</v>
      </c>
      <c r="S103" s="10">
        <v>150</v>
      </c>
      <c r="T103" s="10">
        <v>150</v>
      </c>
      <c r="U103" s="10">
        <v>100</v>
      </c>
      <c r="V103" s="10">
        <v>100</v>
      </c>
      <c r="W103" s="10">
        <v>10</v>
      </c>
      <c r="X103" s="10">
        <v>10</v>
      </c>
      <c r="Y103" s="10">
        <v>10</v>
      </c>
      <c r="Z103" s="10">
        <v>30</v>
      </c>
      <c r="AA103" s="10">
        <v>50</v>
      </c>
      <c r="AB103" s="10">
        <v>100</v>
      </c>
      <c r="AC103" s="10"/>
      <c r="AD103" s="10">
        <v>100</v>
      </c>
      <c r="AE103" s="2"/>
      <c r="AF103" s="2"/>
      <c r="AG103" s="5"/>
      <c r="AH103" s="5"/>
      <c r="AI103" s="5"/>
      <c r="AJ103" s="5"/>
      <c r="AK103" s="5"/>
    </row>
    <row r="104" ht="17" customHeight="1">
      <c r="A104" t="s" s="8">
        <v>232</v>
      </c>
      <c r="B104" t="s" s="8">
        <v>348</v>
      </c>
      <c r="C104" t="s" s="9">
        <v>40</v>
      </c>
      <c r="D104" t="s" s="8">
        <v>88</v>
      </c>
      <c r="E104" t="s" s="8">
        <v>78</v>
      </c>
      <c r="F104" t="s" s="8">
        <v>106</v>
      </c>
      <c r="G104" s="10">
        <v>900</v>
      </c>
      <c r="H104" s="10">
        <v>50</v>
      </c>
      <c r="I104" t="s" s="8">
        <v>345</v>
      </c>
      <c r="J104" t="s" s="8">
        <v>267</v>
      </c>
      <c r="K104" t="s" s="8">
        <v>349</v>
      </c>
      <c r="L104" t="s" s="11">
        <v>350</v>
      </c>
      <c r="M104" t="s" s="11">
        <v>143</v>
      </c>
      <c r="N104" t="s" s="11">
        <v>143</v>
      </c>
      <c r="O104" s="2"/>
      <c r="P104" t="s" s="8">
        <v>152</v>
      </c>
      <c r="Q104" s="10">
        <v>266.66</v>
      </c>
      <c r="R104" s="10">
        <v>225</v>
      </c>
      <c r="S104" s="10">
        <v>150</v>
      </c>
      <c r="T104" s="10">
        <v>150</v>
      </c>
      <c r="U104" s="10">
        <v>100</v>
      </c>
      <c r="V104" s="10">
        <v>0</v>
      </c>
      <c r="W104" s="10">
        <v>20</v>
      </c>
      <c r="X104" s="10">
        <v>20</v>
      </c>
      <c r="Y104" s="10">
        <v>20</v>
      </c>
      <c r="Z104" s="10">
        <v>100</v>
      </c>
      <c r="AA104" s="10">
        <v>1000</v>
      </c>
      <c r="AB104" s="10">
        <v>100</v>
      </c>
      <c r="AC104" s="10"/>
      <c r="AD104" s="10">
        <v>0</v>
      </c>
      <c r="AE104" s="2"/>
      <c r="AF104" s="2"/>
      <c r="AG104" s="5"/>
      <c r="AH104" s="5"/>
      <c r="AI104" s="5"/>
      <c r="AJ104" s="5"/>
      <c r="AK104" s="5"/>
    </row>
    <row r="105" ht="17" customHeight="1">
      <c r="A105" t="s" s="14">
        <v>234</v>
      </c>
      <c r="B105" t="s" s="14">
        <v>351</v>
      </c>
      <c r="C105" t="s" s="15">
        <v>19</v>
      </c>
      <c r="D105" t="s" s="14">
        <v>88</v>
      </c>
      <c r="E105" t="s" s="14">
        <v>78</v>
      </c>
      <c r="F105" t="s" s="14">
        <v>352</v>
      </c>
      <c r="G105" s="16">
        <v>500</v>
      </c>
      <c r="H105" s="16">
        <v>70</v>
      </c>
      <c r="I105" t="s" s="14">
        <v>345</v>
      </c>
      <c r="J105" t="s" s="14">
        <v>267</v>
      </c>
      <c r="K105" t="s" s="14">
        <v>235</v>
      </c>
      <c r="L105" s="16">
        <v>75</v>
      </c>
      <c r="M105" t="s" s="17">
        <v>143</v>
      </c>
      <c r="N105" t="s" s="17">
        <v>143</v>
      </c>
      <c r="O105" s="2"/>
      <c r="P105" t="s" s="14">
        <v>353</v>
      </c>
      <c r="Q105" t="s" s="17">
        <v>354</v>
      </c>
      <c r="R105" s="16">
        <v>200</v>
      </c>
      <c r="S105" s="16">
        <v>150</v>
      </c>
      <c r="T105" s="16">
        <v>150</v>
      </c>
      <c r="U105" s="16">
        <v>100</v>
      </c>
      <c r="V105" s="16">
        <v>0</v>
      </c>
      <c r="W105" s="16">
        <v>10</v>
      </c>
      <c r="X105" s="16">
        <v>20</v>
      </c>
      <c r="Y105" s="16">
        <v>10</v>
      </c>
      <c r="Z105" s="16">
        <v>100</v>
      </c>
      <c r="AA105" s="16">
        <v>1000</v>
      </c>
      <c r="AB105" s="16">
        <v>100</v>
      </c>
      <c r="AC105" s="16"/>
      <c r="AD105" s="16">
        <v>100</v>
      </c>
      <c r="AE105" s="2"/>
      <c r="AF105" s="2"/>
      <c r="AG105" s="5"/>
      <c r="AH105" s="5"/>
      <c r="AI105" s="5"/>
      <c r="AJ105" s="5"/>
      <c r="AK105" s="5"/>
    </row>
    <row r="106" ht="17" customHeight="1">
      <c r="A106" t="s" s="20">
        <v>355</v>
      </c>
      <c r="B106" t="s" s="20">
        <v>356</v>
      </c>
      <c r="C106" s="62"/>
      <c r="D106" t="s" s="20">
        <v>357</v>
      </c>
      <c r="E106" t="s" s="20">
        <v>30</v>
      </c>
      <c r="F106" t="s" s="20">
        <v>358</v>
      </c>
      <c r="G106" s="22">
        <v>400</v>
      </c>
      <c r="H106" s="22">
        <v>100</v>
      </c>
      <c r="I106" s="2"/>
      <c r="J106" t="s" s="20">
        <v>267</v>
      </c>
      <c r="K106" t="s" s="20">
        <v>148</v>
      </c>
      <c r="L106" t="s" s="23">
        <v>359</v>
      </c>
      <c r="M106" s="22">
        <v>10</v>
      </c>
      <c r="N106" t="s" s="23">
        <v>150</v>
      </c>
      <c r="O106" t="s" s="20">
        <v>360</v>
      </c>
      <c r="P106" t="s" s="20">
        <v>361</v>
      </c>
      <c r="Q106" t="s" s="23">
        <v>362</v>
      </c>
      <c r="R106" t="s" s="23">
        <v>363</v>
      </c>
      <c r="S106" s="22">
        <v>200</v>
      </c>
      <c r="T106" s="22">
        <v>100</v>
      </c>
      <c r="U106" s="22">
        <v>1</v>
      </c>
      <c r="V106" s="22">
        <v>0</v>
      </c>
      <c r="W106" s="22">
        <v>100</v>
      </c>
      <c r="X106" s="22">
        <v>100</v>
      </c>
      <c r="Y106" s="22">
        <v>200</v>
      </c>
      <c r="Z106" s="22"/>
      <c r="AA106" s="22"/>
      <c r="AB106" s="22">
        <v>75</v>
      </c>
      <c r="AC106" s="22"/>
      <c r="AD106" s="22">
        <v>5</v>
      </c>
      <c r="AE106" t="s" s="20">
        <v>197</v>
      </c>
      <c r="AF106" s="2"/>
      <c r="AG106" s="5"/>
      <c r="AH106" s="5"/>
      <c r="AI106" s="5"/>
      <c r="AJ106" s="5"/>
      <c r="AK106" s="5"/>
    </row>
    <row r="107" ht="17" customHeight="1">
      <c r="A107" t="s" s="8">
        <v>226</v>
      </c>
      <c r="B107" t="s" s="8">
        <v>364</v>
      </c>
      <c r="C107" t="s" s="9">
        <v>19</v>
      </c>
      <c r="D107" t="s" s="8">
        <v>52</v>
      </c>
      <c r="E107" t="s" s="8">
        <v>75</v>
      </c>
      <c r="F107" t="s" s="8">
        <v>106</v>
      </c>
      <c r="G107" s="10">
        <v>300</v>
      </c>
      <c r="H107" s="10">
        <v>60</v>
      </c>
      <c r="I107" t="s" s="8">
        <v>365</v>
      </c>
      <c r="J107" t="s" s="8">
        <v>366</v>
      </c>
      <c r="K107" t="s" s="8">
        <v>221</v>
      </c>
      <c r="L107" s="10">
        <v>1000</v>
      </c>
      <c r="M107" s="10"/>
      <c r="N107" s="10"/>
      <c r="O107" t="s" s="8">
        <v>367</v>
      </c>
      <c r="P107" t="s" s="8">
        <v>368</v>
      </c>
      <c r="Q107" s="10">
        <v>500</v>
      </c>
      <c r="R107" t="s" s="11">
        <v>369</v>
      </c>
      <c r="S107" s="10">
        <v>100</v>
      </c>
      <c r="T107" s="10">
        <v>200</v>
      </c>
      <c r="U107" s="10">
        <v>12</v>
      </c>
      <c r="V107" s="10">
        <v>100</v>
      </c>
      <c r="W107" s="10">
        <v>20</v>
      </c>
      <c r="X107" s="10">
        <v>10</v>
      </c>
      <c r="Y107" s="10">
        <v>25</v>
      </c>
      <c r="Z107" s="10">
        <v>100</v>
      </c>
      <c r="AA107" s="10">
        <v>1000</v>
      </c>
      <c r="AB107" s="10">
        <v>50</v>
      </c>
      <c r="AC107" s="10">
        <v>100</v>
      </c>
      <c r="AD107" s="10">
        <v>100</v>
      </c>
      <c r="AE107" s="2"/>
      <c r="AF107" s="2"/>
      <c r="AG107" s="5"/>
      <c r="AH107" s="5"/>
      <c r="AI107" s="5"/>
      <c r="AJ107" s="5"/>
      <c r="AK107" s="5"/>
    </row>
    <row r="108" ht="17" customHeight="1">
      <c r="A108" t="s" s="14">
        <v>228</v>
      </c>
      <c r="B108" t="s" s="14">
        <v>370</v>
      </c>
      <c r="C108" t="s" s="15">
        <v>19</v>
      </c>
      <c r="D108" t="s" s="14">
        <v>52</v>
      </c>
      <c r="E108" t="s" s="14">
        <v>75</v>
      </c>
      <c r="F108" t="s" s="14">
        <v>371</v>
      </c>
      <c r="G108" s="16">
        <v>300</v>
      </c>
      <c r="H108" s="16">
        <v>55</v>
      </c>
      <c r="I108" t="s" s="14">
        <v>365</v>
      </c>
      <c r="J108" t="s" s="14">
        <v>267</v>
      </c>
      <c r="K108" t="s" s="14">
        <v>221</v>
      </c>
      <c r="L108" s="16">
        <v>100</v>
      </c>
      <c r="M108" s="16"/>
      <c r="N108" s="16"/>
      <c r="O108" s="2"/>
      <c r="P108" t="s" s="14">
        <v>372</v>
      </c>
      <c r="Q108" s="16">
        <v>1000</v>
      </c>
      <c r="R108" s="16">
        <v>140</v>
      </c>
      <c r="S108" s="16">
        <v>100</v>
      </c>
      <c r="T108" s="16">
        <v>200</v>
      </c>
      <c r="U108" s="16">
        <v>12</v>
      </c>
      <c r="V108" s="16">
        <v>100</v>
      </c>
      <c r="W108" s="16">
        <v>20</v>
      </c>
      <c r="X108" s="16">
        <v>10</v>
      </c>
      <c r="Y108" s="16">
        <v>25</v>
      </c>
      <c r="Z108" s="16">
        <v>100</v>
      </c>
      <c r="AA108" s="16">
        <v>1000</v>
      </c>
      <c r="AB108" s="16">
        <v>50</v>
      </c>
      <c r="AC108" s="16">
        <v>100</v>
      </c>
      <c r="AD108" s="16">
        <v>100</v>
      </c>
      <c r="AE108" s="2"/>
      <c r="AF108" s="2"/>
      <c r="AG108" s="5"/>
      <c r="AH108" s="5"/>
      <c r="AI108" s="5"/>
      <c r="AJ108" s="5"/>
      <c r="AK108" s="5"/>
    </row>
    <row r="109" ht="17" customHeight="1">
      <c r="A109" t="s" s="20">
        <v>229</v>
      </c>
      <c r="B109" t="s" s="20">
        <v>373</v>
      </c>
      <c r="C109" s="59"/>
      <c r="D109" t="s" s="20">
        <v>52</v>
      </c>
      <c r="E109" t="s" s="20">
        <v>75</v>
      </c>
      <c r="F109" t="s" s="20">
        <v>358</v>
      </c>
      <c r="G109" s="22">
        <v>350</v>
      </c>
      <c r="H109" s="22">
        <v>70</v>
      </c>
      <c r="I109" t="s" s="20">
        <v>365</v>
      </c>
      <c r="J109" t="s" s="20">
        <v>374</v>
      </c>
      <c r="K109" t="s" s="20">
        <v>375</v>
      </c>
      <c r="L109" t="s" s="23">
        <v>376</v>
      </c>
      <c r="M109" t="s" s="23">
        <v>377</v>
      </c>
      <c r="N109" t="s" s="23">
        <v>150</v>
      </c>
      <c r="O109" t="s" s="20">
        <v>378</v>
      </c>
      <c r="P109" t="s" s="20">
        <v>379</v>
      </c>
      <c r="Q109" t="s" s="23">
        <v>380</v>
      </c>
      <c r="R109" s="22">
        <v>150</v>
      </c>
      <c r="S109" s="22">
        <v>100</v>
      </c>
      <c r="T109" s="22">
        <v>200</v>
      </c>
      <c r="U109" s="22">
        <v>12</v>
      </c>
      <c r="V109" s="22">
        <v>100</v>
      </c>
      <c r="W109" s="22">
        <v>20</v>
      </c>
      <c r="X109" s="22">
        <v>10</v>
      </c>
      <c r="Y109" s="22">
        <v>25</v>
      </c>
      <c r="Z109" s="22">
        <v>100</v>
      </c>
      <c r="AA109" s="22">
        <v>1000</v>
      </c>
      <c r="AB109" s="22">
        <v>50</v>
      </c>
      <c r="AC109" s="22">
        <v>100</v>
      </c>
      <c r="AD109" s="22">
        <v>100</v>
      </c>
      <c r="AE109" s="2"/>
      <c r="AF109" s="2"/>
      <c r="AG109" s="5"/>
      <c r="AH109" s="5"/>
      <c r="AI109" s="5"/>
      <c r="AJ109" s="5"/>
      <c r="AK109" s="5"/>
    </row>
    <row r="110" ht="20" customHeight="1">
      <c r="A110" t="s" s="45">
        <v>381</v>
      </c>
      <c r="B110" s="2"/>
      <c r="C110" s="46"/>
      <c r="D110" s="46"/>
      <c r="E110" s="46"/>
      <c r="F110" s="46"/>
      <c r="G110" s="46"/>
      <c r="H110" s="2"/>
      <c r="I110" s="2"/>
      <c r="J110" s="2"/>
      <c r="K110" s="2"/>
      <c r="L110" s="2"/>
      <c r="M110" s="2"/>
      <c r="N110" s="57"/>
      <c r="O110" s="2"/>
      <c r="P110" s="2"/>
      <c r="Q110" s="2"/>
      <c r="R110" s="2"/>
      <c r="S110" s="2"/>
      <c r="T110" s="2"/>
      <c r="U110" s="2"/>
      <c r="V110" s="2"/>
      <c r="W110" s="2"/>
      <c r="X110" s="2"/>
      <c r="Y110" s="2"/>
      <c r="Z110" s="2"/>
      <c r="AA110" s="2"/>
      <c r="AB110" s="2"/>
      <c r="AC110" s="2"/>
      <c r="AD110" s="2"/>
      <c r="AE110" s="2"/>
      <c r="AF110" s="2"/>
      <c r="AG110" s="5"/>
      <c r="AH110" s="5"/>
      <c r="AI110" s="5"/>
      <c r="AJ110" s="5"/>
      <c r="AK110" s="5"/>
    </row>
    <row r="111" ht="17" customHeight="1">
      <c r="A111" t="s" s="45">
        <v>382</v>
      </c>
      <c r="B111" s="2"/>
      <c r="C111" s="46"/>
      <c r="D111" s="46"/>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5"/>
      <c r="AH111" s="5"/>
      <c r="AI111" s="5"/>
      <c r="AJ111" s="5"/>
      <c r="AK111" s="5"/>
    </row>
    <row r="112" ht="17" customHeight="1">
      <c r="A112" t="s" s="45">
        <v>383</v>
      </c>
      <c r="B112" s="2"/>
      <c r="C112" s="46"/>
      <c r="D112" s="46"/>
      <c r="E112" s="46"/>
      <c r="F112" s="46"/>
      <c r="G112" s="46"/>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5"/>
      <c r="AH112" s="5"/>
      <c r="AI112" s="5"/>
      <c r="AJ112" s="5"/>
      <c r="AK112" s="5"/>
    </row>
    <row r="113" ht="17" customHeight="1">
      <c r="A113" t="s" s="45">
        <v>384</v>
      </c>
      <c r="B113" s="2"/>
      <c r="C113" s="46"/>
      <c r="D113" s="4"/>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5"/>
      <c r="AH113" s="5"/>
      <c r="AI113" s="5"/>
      <c r="AJ113" s="5"/>
      <c r="AK113" s="5"/>
    </row>
    <row r="114" ht="17" customHeight="1">
      <c r="A114" t="s" s="63">
        <v>385</v>
      </c>
      <c r="B114" s="2"/>
      <c r="C114" s="61"/>
      <c r="D114" s="64"/>
      <c r="E114" s="64"/>
      <c r="F114" s="64"/>
      <c r="G114" s="64"/>
      <c r="H114" s="64"/>
      <c r="I114" s="64"/>
      <c r="J114" s="64"/>
      <c r="K114" s="64"/>
      <c r="L114" s="64"/>
      <c r="M114" s="64"/>
      <c r="N114" s="2"/>
      <c r="O114" s="2"/>
      <c r="P114" s="2"/>
      <c r="Q114" s="2"/>
      <c r="R114" s="2"/>
      <c r="S114" s="2"/>
      <c r="T114" s="2"/>
      <c r="U114" s="2"/>
      <c r="V114" s="2"/>
      <c r="W114" s="2"/>
      <c r="X114" s="2"/>
      <c r="Y114" s="2"/>
      <c r="Z114" s="2"/>
      <c r="AA114" s="2"/>
      <c r="AB114" s="2"/>
      <c r="AC114" s="2"/>
      <c r="AD114" s="2"/>
      <c r="AE114" s="2"/>
      <c r="AF114" s="2"/>
      <c r="AG114" s="5"/>
      <c r="AH114" s="5"/>
      <c r="AI114" s="5"/>
      <c r="AJ114" s="5"/>
      <c r="AK114" s="5"/>
    </row>
    <row r="115" ht="17" customHeight="1">
      <c r="A115" t="s" s="45">
        <v>386</v>
      </c>
      <c r="B115" s="2"/>
      <c r="C115" s="46"/>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5"/>
      <c r="AH115" s="5"/>
      <c r="AI115" s="5"/>
      <c r="AJ115" s="5"/>
      <c r="AK115" s="5"/>
    </row>
    <row r="116" ht="17" customHeight="1">
      <c r="A116" t="s" s="47">
        <v>387</v>
      </c>
      <c r="B116" s="2"/>
      <c r="C116" s="46"/>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5"/>
      <c r="AH116" s="5"/>
      <c r="AI116" s="5"/>
      <c r="AJ116" s="5"/>
      <c r="AK116" s="5"/>
    </row>
    <row r="117" ht="17" customHeight="1">
      <c r="A117" s="46"/>
      <c r="B117" s="2"/>
      <c r="C117" s="46"/>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5"/>
      <c r="AH117" s="5"/>
      <c r="AI117" s="5"/>
      <c r="AJ117" s="5"/>
      <c r="AK117" s="5"/>
    </row>
    <row r="118" ht="17" customHeight="1">
      <c r="A118" s="2"/>
      <c r="B118" s="2"/>
      <c r="C118" s="46"/>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5"/>
      <c r="AH118" s="5"/>
      <c r="AI118" s="5"/>
      <c r="AJ118" s="5"/>
      <c r="AK118" s="5"/>
    </row>
    <row r="119" ht="17" customHeight="1">
      <c r="A119" s="2"/>
      <c r="B119" t="s" s="6">
        <v>388</v>
      </c>
      <c r="C119" s="4"/>
      <c r="D119" s="4"/>
      <c r="E119" s="4"/>
      <c r="F119" s="4"/>
      <c r="G119" s="4"/>
      <c r="H119" s="46"/>
      <c r="I119" s="46"/>
      <c r="J119" s="46"/>
      <c r="K119" s="46"/>
      <c r="L119" s="2"/>
      <c r="M119" s="2"/>
      <c r="N119" s="2"/>
      <c r="O119" s="2"/>
      <c r="P119" s="2"/>
      <c r="Q119" s="2"/>
      <c r="R119" s="2"/>
      <c r="S119" s="2"/>
      <c r="T119" s="2"/>
      <c r="U119" s="2"/>
      <c r="V119" s="2"/>
      <c r="W119" s="2"/>
      <c r="X119" s="2"/>
      <c r="Y119" s="2"/>
      <c r="Z119" s="2"/>
      <c r="AA119" s="2"/>
      <c r="AB119" s="2"/>
      <c r="AC119" s="2"/>
      <c r="AD119" s="2"/>
      <c r="AE119" s="2"/>
      <c r="AF119" s="2"/>
      <c r="AG119" s="5"/>
      <c r="AH119" s="5"/>
      <c r="AI119" s="5"/>
      <c r="AJ119" s="5"/>
      <c r="AK119" s="5"/>
    </row>
    <row r="120" ht="17" customHeight="1">
      <c r="A120" t="s" s="7">
        <v>3</v>
      </c>
      <c r="B120" t="s" s="7">
        <v>4</v>
      </c>
      <c r="C120" t="s" s="7">
        <v>5</v>
      </c>
      <c r="D120" t="s" s="7">
        <v>6</v>
      </c>
      <c r="E120" t="s" s="7">
        <v>7</v>
      </c>
      <c r="F120" t="s" s="7">
        <v>9</v>
      </c>
      <c r="G120" t="s" s="7">
        <v>10</v>
      </c>
      <c r="H120" t="s" s="6">
        <v>239</v>
      </c>
      <c r="I120" t="s" s="7">
        <v>240</v>
      </c>
      <c r="J120" t="s" s="47">
        <v>241</v>
      </c>
      <c r="K120" t="s" s="7">
        <v>124</v>
      </c>
      <c r="L120" t="s" s="7">
        <v>125</v>
      </c>
      <c r="M120" t="s" s="7">
        <v>126</v>
      </c>
      <c r="N120" t="s" s="7">
        <v>127</v>
      </c>
      <c r="O120" t="s" s="7">
        <v>128</v>
      </c>
      <c r="P120" t="s" s="7">
        <v>129</v>
      </c>
      <c r="Q120" t="s" s="7">
        <v>130</v>
      </c>
      <c r="R120" t="s" s="7">
        <v>242</v>
      </c>
      <c r="S120" t="s" s="7">
        <v>22</v>
      </c>
      <c r="T120" t="s" s="7">
        <v>25</v>
      </c>
      <c r="U120" t="s" s="7">
        <v>27</v>
      </c>
      <c r="V120" t="s" s="7">
        <v>33</v>
      </c>
      <c r="W120" t="s" s="7">
        <v>35</v>
      </c>
      <c r="X120" t="s" s="7">
        <v>38</v>
      </c>
      <c r="Y120" t="s" s="7">
        <v>42</v>
      </c>
      <c r="Z120" t="s" s="7">
        <v>44</v>
      </c>
      <c r="AA120" t="s" s="7">
        <v>49</v>
      </c>
      <c r="AB120" t="s" s="7">
        <v>56</v>
      </c>
      <c r="AC120" t="s" s="7">
        <v>60</v>
      </c>
      <c r="AD120" t="s" s="7">
        <v>65</v>
      </c>
      <c r="AE120" s="2"/>
      <c r="AF120" s="2"/>
      <c r="AG120" s="5"/>
      <c r="AH120" s="5"/>
      <c r="AI120" s="5"/>
      <c r="AJ120" s="5"/>
      <c r="AK120" s="5"/>
    </row>
    <row r="121" ht="17" customHeight="1">
      <c r="A121" t="s" s="8">
        <v>389</v>
      </c>
      <c r="B121" t="s" s="8">
        <v>18</v>
      </c>
      <c r="C121" t="s" s="9">
        <v>19</v>
      </c>
      <c r="D121" t="s" s="18">
        <v>105</v>
      </c>
      <c r="E121" t="s" s="18">
        <v>86</v>
      </c>
      <c r="F121" t="s" s="18">
        <v>390</v>
      </c>
      <c r="G121" s="19">
        <v>5000</v>
      </c>
      <c r="H121" s="19">
        <v>50</v>
      </c>
      <c r="I121" t="s" s="18">
        <v>391</v>
      </c>
      <c r="J121" t="s" s="18">
        <v>267</v>
      </c>
      <c r="K121" s="19"/>
      <c r="L121" s="19"/>
      <c r="M121" s="19"/>
      <c r="N121" t="s" s="18">
        <v>197</v>
      </c>
      <c r="O121" t="s" s="18">
        <v>197</v>
      </c>
      <c r="P121" t="s" s="11">
        <v>197</v>
      </c>
      <c r="Q121" t="s" s="11">
        <v>197</v>
      </c>
      <c r="R121" s="19"/>
      <c r="S121" s="10">
        <v>50</v>
      </c>
      <c r="T121" s="10">
        <v>100</v>
      </c>
      <c r="U121" s="10">
        <v>0</v>
      </c>
      <c r="V121" s="10">
        <v>0</v>
      </c>
      <c r="W121" s="10">
        <v>100</v>
      </c>
      <c r="X121" s="10">
        <v>100</v>
      </c>
      <c r="Y121" s="10">
        <v>125</v>
      </c>
      <c r="Z121" s="10">
        <v>125</v>
      </c>
      <c r="AA121" s="10">
        <v>125</v>
      </c>
      <c r="AB121" s="10">
        <v>100</v>
      </c>
      <c r="AC121" s="10">
        <v>100</v>
      </c>
      <c r="AD121" s="10">
        <v>5</v>
      </c>
      <c r="AE121" s="2"/>
      <c r="AF121" s="2"/>
      <c r="AG121" s="5"/>
      <c r="AH121" s="5"/>
      <c r="AI121" s="5"/>
      <c r="AJ121" s="5"/>
      <c r="AK121" s="5"/>
    </row>
    <row r="122" ht="17" customHeight="1">
      <c r="A122" t="s" s="14">
        <v>392</v>
      </c>
      <c r="B122" t="s" s="14">
        <v>18</v>
      </c>
      <c r="C122" t="s" s="15">
        <v>19</v>
      </c>
      <c r="D122" t="s" s="52">
        <v>105</v>
      </c>
      <c r="E122" t="s" s="52">
        <v>86</v>
      </c>
      <c r="F122" t="s" s="52">
        <v>393</v>
      </c>
      <c r="G122" s="60">
        <v>5000</v>
      </c>
      <c r="H122" s="60">
        <v>50</v>
      </c>
      <c r="I122" t="s" s="52">
        <v>391</v>
      </c>
      <c r="J122" t="s" s="52">
        <v>267</v>
      </c>
      <c r="K122" s="60"/>
      <c r="L122" s="60"/>
      <c r="M122" s="60"/>
      <c r="N122" s="60"/>
      <c r="O122" s="60"/>
      <c r="P122" s="16"/>
      <c r="Q122" s="16"/>
      <c r="R122" s="60"/>
      <c r="S122" s="16">
        <v>50</v>
      </c>
      <c r="T122" s="16">
        <v>100</v>
      </c>
      <c r="U122" s="16">
        <v>0</v>
      </c>
      <c r="V122" s="16">
        <v>0</v>
      </c>
      <c r="W122" s="16">
        <v>100</v>
      </c>
      <c r="X122" s="16">
        <v>100</v>
      </c>
      <c r="Y122" s="16">
        <v>125</v>
      </c>
      <c r="Z122" s="16">
        <v>125</v>
      </c>
      <c r="AA122" s="16">
        <v>125</v>
      </c>
      <c r="AB122" s="16">
        <v>100</v>
      </c>
      <c r="AC122" s="16">
        <v>100</v>
      </c>
      <c r="AD122" s="16">
        <v>5</v>
      </c>
      <c r="AE122" s="2"/>
      <c r="AF122" s="2"/>
      <c r="AG122" s="5"/>
      <c r="AH122" s="5"/>
      <c r="AI122" s="5"/>
      <c r="AJ122" s="5"/>
      <c r="AK122" s="5"/>
    </row>
    <row r="123" ht="17" customHeight="1">
      <c r="A123" t="s" s="20">
        <v>394</v>
      </c>
      <c r="B123" t="s" s="20">
        <v>18</v>
      </c>
      <c r="C123" t="s" s="21">
        <v>19</v>
      </c>
      <c r="D123" t="s" s="30">
        <v>105</v>
      </c>
      <c r="E123" t="s" s="30">
        <v>86</v>
      </c>
      <c r="F123" t="s" s="30">
        <v>395</v>
      </c>
      <c r="G123" s="31">
        <v>5000</v>
      </c>
      <c r="H123" s="31">
        <v>40</v>
      </c>
      <c r="I123" t="s" s="30">
        <v>391</v>
      </c>
      <c r="J123" t="s" s="30">
        <v>396</v>
      </c>
      <c r="K123" s="31"/>
      <c r="L123" s="31"/>
      <c r="M123" s="31"/>
      <c r="N123" s="31"/>
      <c r="O123" s="31"/>
      <c r="P123" s="31"/>
      <c r="Q123" s="31"/>
      <c r="R123" s="31"/>
      <c r="S123" s="22">
        <v>50</v>
      </c>
      <c r="T123" s="22">
        <v>100</v>
      </c>
      <c r="U123" s="22">
        <v>0</v>
      </c>
      <c r="V123" s="22">
        <v>0</v>
      </c>
      <c r="W123" s="22">
        <v>100</v>
      </c>
      <c r="X123" s="22">
        <v>100</v>
      </c>
      <c r="Y123" s="22">
        <v>125</v>
      </c>
      <c r="Z123" s="22">
        <v>125</v>
      </c>
      <c r="AA123" s="22">
        <v>125</v>
      </c>
      <c r="AB123" s="22">
        <v>100</v>
      </c>
      <c r="AC123" s="22">
        <v>100</v>
      </c>
      <c r="AD123" s="22">
        <v>5</v>
      </c>
      <c r="AE123" s="2"/>
      <c r="AF123" s="2"/>
      <c r="AG123" s="5"/>
      <c r="AH123" s="5"/>
      <c r="AI123" s="5"/>
      <c r="AJ123" s="5"/>
      <c r="AK123" s="5"/>
    </row>
    <row r="124" ht="17" customHeight="1">
      <c r="A124" t="s" s="20">
        <v>397</v>
      </c>
      <c r="B124" t="s" s="20">
        <v>398</v>
      </c>
      <c r="C124" t="s" s="21">
        <v>19</v>
      </c>
      <c r="D124" t="s" s="30">
        <v>399</v>
      </c>
      <c r="E124" t="s" s="30">
        <v>400</v>
      </c>
      <c r="F124" t="s" s="30">
        <v>26</v>
      </c>
      <c r="G124" t="s" s="30">
        <v>401</v>
      </c>
      <c r="H124" t="s" s="30">
        <v>402</v>
      </c>
      <c r="I124" t="s" s="30">
        <v>403</v>
      </c>
      <c r="J124" t="s" s="30">
        <v>404</v>
      </c>
      <c r="K124" s="31"/>
      <c r="L124" s="31"/>
      <c r="M124" s="31"/>
      <c r="N124" s="31"/>
      <c r="O124" s="31"/>
      <c r="P124" s="22"/>
      <c r="Q124" s="22"/>
      <c r="R124" s="31"/>
      <c r="S124" s="22">
        <v>100</v>
      </c>
      <c r="T124" s="22">
        <v>100</v>
      </c>
      <c r="U124" s="22">
        <v>0</v>
      </c>
      <c r="V124" s="22">
        <v>0</v>
      </c>
      <c r="W124" s="22">
        <v>150</v>
      </c>
      <c r="X124" s="22">
        <v>150</v>
      </c>
      <c r="Y124" s="22">
        <v>150</v>
      </c>
      <c r="Z124" s="22">
        <v>150</v>
      </c>
      <c r="AA124" s="22">
        <v>150</v>
      </c>
      <c r="AB124" s="22">
        <v>100</v>
      </c>
      <c r="AC124" s="22">
        <v>100</v>
      </c>
      <c r="AD124" s="22">
        <v>5</v>
      </c>
      <c r="AE124" s="2"/>
      <c r="AF124" s="2"/>
      <c r="AG124" s="5"/>
      <c r="AH124" s="5"/>
      <c r="AI124" s="5"/>
      <c r="AJ124" s="5"/>
      <c r="AK124" s="5"/>
    </row>
    <row r="125" ht="17" customHeight="1">
      <c r="A125" t="s" s="20">
        <v>405</v>
      </c>
      <c r="B125" t="s" s="20">
        <v>406</v>
      </c>
      <c r="C125" t="s" s="21">
        <v>19</v>
      </c>
      <c r="D125" t="s" s="30">
        <v>176</v>
      </c>
      <c r="E125" t="s" s="30">
        <v>53</v>
      </c>
      <c r="F125" t="s" s="30">
        <v>395</v>
      </c>
      <c r="G125" s="31">
        <v>500</v>
      </c>
      <c r="H125" s="31">
        <v>50</v>
      </c>
      <c r="I125" t="s" s="30">
        <v>403</v>
      </c>
      <c r="J125" t="s" s="30">
        <v>267</v>
      </c>
      <c r="K125" t="s" s="30">
        <v>141</v>
      </c>
      <c r="L125" s="31">
        <v>4</v>
      </c>
      <c r="M125" s="31"/>
      <c r="N125" s="31"/>
      <c r="O125" s="31"/>
      <c r="P125" t="s" s="30">
        <v>407</v>
      </c>
      <c r="Q125" s="31">
        <v>30.78</v>
      </c>
      <c r="R125" s="31">
        <v>150</v>
      </c>
      <c r="S125" s="22">
        <v>50</v>
      </c>
      <c r="T125" s="22">
        <v>100</v>
      </c>
      <c r="U125" s="22">
        <v>0</v>
      </c>
      <c r="V125" s="22">
        <v>0</v>
      </c>
      <c r="W125" s="22">
        <v>100</v>
      </c>
      <c r="X125" s="22">
        <v>100</v>
      </c>
      <c r="Y125" s="22">
        <v>150</v>
      </c>
      <c r="Z125" s="22">
        <v>150</v>
      </c>
      <c r="AA125" s="22">
        <v>150</v>
      </c>
      <c r="AB125" s="22">
        <v>100</v>
      </c>
      <c r="AC125" s="22">
        <v>100</v>
      </c>
      <c r="AD125" s="22">
        <v>5</v>
      </c>
      <c r="AE125" s="2"/>
      <c r="AF125" s="2"/>
      <c r="AG125" s="5"/>
      <c r="AH125" s="5"/>
      <c r="AI125" s="5"/>
      <c r="AJ125" s="5"/>
      <c r="AK125" s="5"/>
    </row>
    <row r="126" ht="17" customHeight="1">
      <c r="A126" t="s" s="8">
        <v>408</v>
      </c>
      <c r="B126" t="s" s="8">
        <v>409</v>
      </c>
      <c r="C126" t="s" s="9">
        <v>19</v>
      </c>
      <c r="D126" t="s" s="18">
        <v>176</v>
      </c>
      <c r="E126" t="s" s="18">
        <v>53</v>
      </c>
      <c r="F126" t="s" s="18">
        <v>390</v>
      </c>
      <c r="G126" s="19">
        <v>500</v>
      </c>
      <c r="H126" s="19">
        <v>50</v>
      </c>
      <c r="I126" t="s" s="18">
        <v>403</v>
      </c>
      <c r="J126" t="s" s="18">
        <v>267</v>
      </c>
      <c r="K126" s="19"/>
      <c r="L126" s="19"/>
      <c r="M126" s="19"/>
      <c r="N126" s="19"/>
      <c r="O126" s="19"/>
      <c r="P126" t="s" s="18">
        <v>197</v>
      </c>
      <c r="Q126" s="10"/>
      <c r="R126" s="19"/>
      <c r="S126" s="10">
        <v>50</v>
      </c>
      <c r="T126" s="10">
        <v>100</v>
      </c>
      <c r="U126" s="10">
        <v>0</v>
      </c>
      <c r="V126" s="10">
        <v>0</v>
      </c>
      <c r="W126" s="10">
        <v>100</v>
      </c>
      <c r="X126" s="10">
        <v>100</v>
      </c>
      <c r="Y126" s="10">
        <v>150</v>
      </c>
      <c r="Z126" s="10">
        <v>150</v>
      </c>
      <c r="AA126" s="10">
        <v>150</v>
      </c>
      <c r="AB126" s="10">
        <v>100</v>
      </c>
      <c r="AC126" s="10">
        <v>100</v>
      </c>
      <c r="AD126" s="10">
        <v>5</v>
      </c>
      <c r="AE126" s="2"/>
      <c r="AF126" s="2"/>
      <c r="AG126" s="5"/>
      <c r="AH126" s="5"/>
      <c r="AI126" s="5"/>
      <c r="AJ126" s="5"/>
      <c r="AK126" s="5"/>
    </row>
    <row r="127" ht="17" customHeight="1">
      <c r="A127" t="s" s="14">
        <v>410</v>
      </c>
      <c r="B127" t="s" s="14">
        <v>18</v>
      </c>
      <c r="C127" t="s" s="15">
        <v>19</v>
      </c>
      <c r="D127" t="s" s="52">
        <v>74</v>
      </c>
      <c r="E127" t="s" s="52">
        <v>53</v>
      </c>
      <c r="F127" t="s" s="52">
        <v>393</v>
      </c>
      <c r="G127" s="60">
        <v>500</v>
      </c>
      <c r="H127" s="60">
        <v>50</v>
      </c>
      <c r="I127" t="s" s="52">
        <v>403</v>
      </c>
      <c r="J127" t="s" s="52">
        <v>267</v>
      </c>
      <c r="K127" s="60"/>
      <c r="L127" s="60"/>
      <c r="M127" s="60"/>
      <c r="N127" s="60"/>
      <c r="O127" s="60"/>
      <c r="P127" s="16"/>
      <c r="Q127" s="60"/>
      <c r="R127" s="16"/>
      <c r="S127" s="16">
        <v>50</v>
      </c>
      <c r="T127" s="16">
        <v>100</v>
      </c>
      <c r="U127" s="16">
        <v>0</v>
      </c>
      <c r="V127" s="16">
        <v>0</v>
      </c>
      <c r="W127" s="16">
        <v>100</v>
      </c>
      <c r="X127" s="16">
        <v>100</v>
      </c>
      <c r="Y127" s="16">
        <v>150</v>
      </c>
      <c r="Z127" s="16">
        <v>150</v>
      </c>
      <c r="AA127" s="16">
        <v>150</v>
      </c>
      <c r="AB127" s="16">
        <v>100</v>
      </c>
      <c r="AC127" s="16">
        <v>100</v>
      </c>
      <c r="AD127" s="16">
        <v>5</v>
      </c>
      <c r="AE127" s="2"/>
      <c r="AF127" s="2"/>
      <c r="AG127" s="5"/>
      <c r="AH127" s="5"/>
      <c r="AI127" s="5"/>
      <c r="AJ127" s="5"/>
      <c r="AK127" s="5"/>
    </row>
    <row r="128" ht="17" customHeight="1">
      <c r="A128" t="s" s="8">
        <v>411</v>
      </c>
      <c r="B128" t="s" s="8">
        <v>18</v>
      </c>
      <c r="C128" t="s" s="9">
        <v>19</v>
      </c>
      <c r="D128" t="s" s="18">
        <v>96</v>
      </c>
      <c r="E128" t="s" s="18">
        <v>53</v>
      </c>
      <c r="F128" t="s" s="18">
        <v>390</v>
      </c>
      <c r="G128" s="19">
        <v>500</v>
      </c>
      <c r="H128" s="19">
        <v>50</v>
      </c>
      <c r="I128" t="s" s="18">
        <v>403</v>
      </c>
      <c r="J128" t="s" s="18">
        <v>412</v>
      </c>
      <c r="K128" s="19"/>
      <c r="L128" s="19"/>
      <c r="M128" s="19"/>
      <c r="N128" s="19"/>
      <c r="O128" s="19"/>
      <c r="P128" s="10"/>
      <c r="Q128" s="19"/>
      <c r="R128" s="19"/>
      <c r="S128" s="10">
        <v>50</v>
      </c>
      <c r="T128" s="10">
        <v>100</v>
      </c>
      <c r="U128" s="10">
        <v>0</v>
      </c>
      <c r="V128" s="10">
        <v>0</v>
      </c>
      <c r="W128" s="10">
        <v>100</v>
      </c>
      <c r="X128" s="10">
        <v>100</v>
      </c>
      <c r="Y128" s="10">
        <v>125</v>
      </c>
      <c r="Z128" s="10">
        <v>125</v>
      </c>
      <c r="AA128" s="10">
        <v>125</v>
      </c>
      <c r="AB128" s="10">
        <v>100</v>
      </c>
      <c r="AC128" s="10">
        <v>100</v>
      </c>
      <c r="AD128" s="10">
        <v>5</v>
      </c>
      <c r="AE128" s="2"/>
      <c r="AF128" s="2"/>
      <c r="AG128" s="5"/>
      <c r="AH128" s="5"/>
      <c r="AI128" s="5"/>
      <c r="AJ128" s="5"/>
      <c r="AK128" s="5"/>
    </row>
    <row r="129" ht="17" customHeight="1">
      <c r="A129" t="s" s="20">
        <v>413</v>
      </c>
      <c r="B129" t="s" s="20">
        <v>414</v>
      </c>
      <c r="C129" t="s" s="21">
        <v>19</v>
      </c>
      <c r="D129" t="s" s="30">
        <v>41</v>
      </c>
      <c r="E129" t="s" s="30">
        <v>133</v>
      </c>
      <c r="F129" t="s" s="30">
        <v>415</v>
      </c>
      <c r="G129" s="31">
        <v>400</v>
      </c>
      <c r="H129" s="31">
        <v>100</v>
      </c>
      <c r="I129" t="s" s="30">
        <v>345</v>
      </c>
      <c r="J129" t="s" s="30">
        <v>267</v>
      </c>
      <c r="K129" t="s" s="30">
        <v>179</v>
      </c>
      <c r="L129" s="31">
        <v>250</v>
      </c>
      <c r="M129" s="31">
        <v>20</v>
      </c>
      <c r="N129" s="31">
        <v>0</v>
      </c>
      <c r="O129" s="31"/>
      <c r="P129" t="s" s="23">
        <v>197</v>
      </c>
      <c r="Q129" s="22"/>
      <c r="R129" t="s" s="30">
        <v>416</v>
      </c>
      <c r="S129" s="22">
        <v>50</v>
      </c>
      <c r="T129" s="22">
        <v>50</v>
      </c>
      <c r="U129" s="22">
        <v>0</v>
      </c>
      <c r="V129" s="22">
        <v>0</v>
      </c>
      <c r="W129" s="22">
        <v>150</v>
      </c>
      <c r="X129" s="22">
        <v>150</v>
      </c>
      <c r="Y129" s="22">
        <v>150</v>
      </c>
      <c r="Z129" s="22">
        <v>150</v>
      </c>
      <c r="AA129" s="22">
        <v>150</v>
      </c>
      <c r="AB129" s="22">
        <v>100</v>
      </c>
      <c r="AC129" s="22">
        <v>75</v>
      </c>
      <c r="AD129" s="22">
        <v>5</v>
      </c>
      <c r="AE129" s="2"/>
      <c r="AF129" s="2"/>
      <c r="AG129" s="5"/>
      <c r="AH129" s="5"/>
      <c r="AI129" s="5"/>
      <c r="AJ129" s="5"/>
      <c r="AK129" s="5"/>
    </row>
    <row r="130" ht="17" customHeight="1">
      <c r="A130" t="s" s="8">
        <v>417</v>
      </c>
      <c r="B130" t="s" s="8">
        <v>418</v>
      </c>
      <c r="C130" t="s" s="9">
        <v>19</v>
      </c>
      <c r="D130" t="s" s="18">
        <v>419</v>
      </c>
      <c r="E130" t="s" s="18">
        <v>133</v>
      </c>
      <c r="F130" t="s" s="18">
        <v>420</v>
      </c>
      <c r="G130" s="19">
        <v>50</v>
      </c>
      <c r="H130" t="s" s="18">
        <v>421</v>
      </c>
      <c r="I130" t="s" s="18">
        <v>422</v>
      </c>
      <c r="J130" t="s" s="18">
        <v>396</v>
      </c>
      <c r="K130" t="s" s="18">
        <v>423</v>
      </c>
      <c r="L130" t="s" s="18">
        <v>424</v>
      </c>
      <c r="M130" s="19"/>
      <c r="N130" s="19"/>
      <c r="O130" s="19"/>
      <c r="P130" t="s" s="11">
        <v>425</v>
      </c>
      <c r="Q130" s="19">
        <v>25</v>
      </c>
      <c r="R130" t="s" s="18">
        <v>426</v>
      </c>
      <c r="S130" s="19">
        <v>150</v>
      </c>
      <c r="T130" s="19">
        <v>200</v>
      </c>
      <c r="U130" s="19">
        <v>100</v>
      </c>
      <c r="V130" s="19">
        <v>0</v>
      </c>
      <c r="W130" s="19">
        <v>25</v>
      </c>
      <c r="X130" s="19">
        <v>25</v>
      </c>
      <c r="Y130" s="19">
        <v>25</v>
      </c>
      <c r="Z130" s="19">
        <v>25</v>
      </c>
      <c r="AA130" s="19">
        <v>10000</v>
      </c>
      <c r="AB130" s="19">
        <v>75</v>
      </c>
      <c r="AC130" s="19">
        <v>100</v>
      </c>
      <c r="AD130" s="19">
        <v>0</v>
      </c>
      <c r="AE130" s="2"/>
      <c r="AF130" s="2"/>
      <c r="AG130" s="5"/>
      <c r="AH130" s="5"/>
      <c r="AI130" s="5"/>
      <c r="AJ130" s="5"/>
      <c r="AK130" s="5"/>
    </row>
    <row r="131" ht="17" customHeight="1">
      <c r="A131" t="s" s="8">
        <v>427</v>
      </c>
      <c r="B131" t="s" s="8">
        <v>428</v>
      </c>
      <c r="C131" t="s" s="9">
        <v>40</v>
      </c>
      <c r="D131" t="s" s="18">
        <v>419</v>
      </c>
      <c r="E131" t="s" s="18">
        <v>30</v>
      </c>
      <c r="F131" t="s" s="18">
        <v>429</v>
      </c>
      <c r="G131" s="19">
        <v>300</v>
      </c>
      <c r="H131" s="19">
        <v>150</v>
      </c>
      <c r="I131" t="s" s="18">
        <v>345</v>
      </c>
      <c r="J131" t="s" s="18">
        <v>412</v>
      </c>
      <c r="K131" t="s" s="18">
        <v>179</v>
      </c>
      <c r="L131" t="s" s="18">
        <v>430</v>
      </c>
      <c r="M131" t="s" s="18">
        <v>143</v>
      </c>
      <c r="N131" t="s" s="18">
        <v>143</v>
      </c>
      <c r="O131" t="s" s="18">
        <v>143</v>
      </c>
      <c r="P131" t="s" s="11">
        <v>431</v>
      </c>
      <c r="Q131" t="s" s="18">
        <v>432</v>
      </c>
      <c r="R131" t="s" s="18">
        <v>433</v>
      </c>
      <c r="S131" s="19">
        <v>50</v>
      </c>
      <c r="T131" s="19">
        <v>100</v>
      </c>
      <c r="U131" s="19">
        <v>100</v>
      </c>
      <c r="V131" s="19">
        <v>0</v>
      </c>
      <c r="W131" s="19">
        <v>50</v>
      </c>
      <c r="X131" s="19">
        <v>60</v>
      </c>
      <c r="Y131" s="19">
        <v>170</v>
      </c>
      <c r="Z131" s="19">
        <v>170</v>
      </c>
      <c r="AA131" s="19">
        <v>170</v>
      </c>
      <c r="AB131" s="19">
        <v>100</v>
      </c>
      <c r="AC131" s="19"/>
      <c r="AD131" s="19">
        <v>5</v>
      </c>
      <c r="AE131" s="2"/>
      <c r="AF131" s="2"/>
      <c r="AG131" s="5"/>
      <c r="AH131" s="5"/>
      <c r="AI131" s="5"/>
      <c r="AJ131" s="5"/>
      <c r="AK131" s="5"/>
    </row>
    <row r="132" ht="17" customHeight="1">
      <c r="A132" t="s" s="8">
        <v>434</v>
      </c>
      <c r="B132" t="s" s="8">
        <v>435</v>
      </c>
      <c r="C132" t="s" s="9">
        <v>40</v>
      </c>
      <c r="D132" t="s" s="18">
        <v>96</v>
      </c>
      <c r="E132" t="s" s="18">
        <v>30</v>
      </c>
      <c r="F132" t="s" s="18">
        <v>76</v>
      </c>
      <c r="G132" s="19">
        <v>600</v>
      </c>
      <c r="H132" s="19">
        <v>80</v>
      </c>
      <c r="I132" t="s" s="18">
        <v>345</v>
      </c>
      <c r="J132" t="s" s="18">
        <v>436</v>
      </c>
      <c r="K132" t="s" s="18">
        <v>437</v>
      </c>
      <c r="L132" t="s" s="18">
        <v>438</v>
      </c>
      <c r="M132" t="s" s="18">
        <v>143</v>
      </c>
      <c r="N132" t="s" s="18">
        <v>143</v>
      </c>
      <c r="O132" t="s" s="18">
        <v>143</v>
      </c>
      <c r="P132" t="s" s="11">
        <v>439</v>
      </c>
      <c r="Q132" t="s" s="18">
        <v>440</v>
      </c>
      <c r="R132" t="s" s="18">
        <v>441</v>
      </c>
      <c r="S132" s="19">
        <v>50</v>
      </c>
      <c r="T132" s="19">
        <v>100</v>
      </c>
      <c r="U132" s="19">
        <v>0</v>
      </c>
      <c r="V132" s="19">
        <v>0</v>
      </c>
      <c r="W132" s="19">
        <v>75</v>
      </c>
      <c r="X132" s="19">
        <v>100</v>
      </c>
      <c r="Y132" s="19">
        <v>170</v>
      </c>
      <c r="Z132" s="19">
        <v>170</v>
      </c>
      <c r="AA132" s="19">
        <v>170</v>
      </c>
      <c r="AB132" s="19">
        <v>100</v>
      </c>
      <c r="AC132" s="19"/>
      <c r="AD132" s="19">
        <v>5</v>
      </c>
      <c r="AE132" s="2"/>
      <c r="AF132" s="2"/>
      <c r="AG132" s="5"/>
      <c r="AH132" s="5"/>
      <c r="AI132" s="5"/>
      <c r="AJ132" s="5"/>
      <c r="AK132" s="5"/>
    </row>
    <row r="133" ht="17" customHeight="1">
      <c r="A133" t="s" s="8">
        <v>442</v>
      </c>
      <c r="B133" t="s" s="8">
        <v>443</v>
      </c>
      <c r="C133" t="s" s="9">
        <v>40</v>
      </c>
      <c r="D133" t="s" s="18">
        <v>357</v>
      </c>
      <c r="E133" t="s" s="18">
        <v>30</v>
      </c>
      <c r="F133" t="s" s="18">
        <v>420</v>
      </c>
      <c r="G133" s="19">
        <v>450</v>
      </c>
      <c r="H133" s="19">
        <v>100</v>
      </c>
      <c r="I133" t="s" s="18">
        <v>345</v>
      </c>
      <c r="J133" t="s" s="18">
        <v>267</v>
      </c>
      <c r="K133" t="s" s="18">
        <v>141</v>
      </c>
      <c r="L133" t="s" s="18">
        <v>444</v>
      </c>
      <c r="M133" t="s" s="18">
        <v>445</v>
      </c>
      <c r="N133" t="s" s="18">
        <v>446</v>
      </c>
      <c r="O133" s="19"/>
      <c r="P133" t="s" s="18">
        <v>196</v>
      </c>
      <c r="Q133" t="s" s="11">
        <v>447</v>
      </c>
      <c r="R133" t="s" s="18">
        <v>448</v>
      </c>
      <c r="S133" s="10">
        <v>50</v>
      </c>
      <c r="T133" s="10">
        <v>100</v>
      </c>
      <c r="U133" s="10">
        <v>0</v>
      </c>
      <c r="V133" s="10">
        <v>0</v>
      </c>
      <c r="W133" s="10">
        <v>75</v>
      </c>
      <c r="X133" s="10">
        <v>100</v>
      </c>
      <c r="Y133" s="10">
        <v>170</v>
      </c>
      <c r="Z133" s="10">
        <v>170</v>
      </c>
      <c r="AA133" s="10">
        <v>170</v>
      </c>
      <c r="AB133" s="10">
        <v>100</v>
      </c>
      <c r="AC133" s="10"/>
      <c r="AD133" s="10">
        <v>5</v>
      </c>
      <c r="AE133" s="2"/>
      <c r="AF133" s="2"/>
      <c r="AG133" s="5"/>
      <c r="AH133" s="5"/>
      <c r="AI133" s="5"/>
      <c r="AJ133" s="5"/>
      <c r="AK133" s="5"/>
    </row>
    <row r="134" ht="17" customHeight="1">
      <c r="A134" t="s" s="14">
        <v>449</v>
      </c>
      <c r="B134" t="s" s="14">
        <v>450</v>
      </c>
      <c r="C134" t="s" s="15">
        <v>19</v>
      </c>
      <c r="D134" t="s" s="52">
        <v>344</v>
      </c>
      <c r="E134" t="s" s="52">
        <v>30</v>
      </c>
      <c r="F134" t="s" s="52">
        <v>393</v>
      </c>
      <c r="G134" s="60">
        <v>500</v>
      </c>
      <c r="H134" s="60">
        <v>90</v>
      </c>
      <c r="I134" t="s" s="52">
        <v>451</v>
      </c>
      <c r="J134" t="s" s="52">
        <v>267</v>
      </c>
      <c r="K134" t="s" s="52">
        <v>452</v>
      </c>
      <c r="L134" t="s" s="52">
        <v>453</v>
      </c>
      <c r="M134" t="s" s="52">
        <v>454</v>
      </c>
      <c r="N134" t="s" s="52">
        <v>150</v>
      </c>
      <c r="O134" s="60"/>
      <c r="P134" t="s" s="52">
        <v>455</v>
      </c>
      <c r="Q134" t="s" s="52">
        <v>456</v>
      </c>
      <c r="R134" s="60">
        <v>150</v>
      </c>
      <c r="S134" s="16">
        <v>50</v>
      </c>
      <c r="T134" s="16">
        <v>100</v>
      </c>
      <c r="U134" s="16">
        <v>0</v>
      </c>
      <c r="V134" s="16">
        <v>0</v>
      </c>
      <c r="W134" s="16">
        <v>75</v>
      </c>
      <c r="X134" s="16">
        <v>100</v>
      </c>
      <c r="Y134" s="16">
        <v>170</v>
      </c>
      <c r="Z134" s="16">
        <v>170</v>
      </c>
      <c r="AA134" s="16">
        <v>170</v>
      </c>
      <c r="AB134" s="16">
        <v>100</v>
      </c>
      <c r="AC134" s="16">
        <v>100</v>
      </c>
      <c r="AD134" s="16">
        <v>5</v>
      </c>
      <c r="AE134" s="2"/>
      <c r="AF134" s="2"/>
      <c r="AG134" s="5"/>
      <c r="AH134" s="5"/>
      <c r="AI134" s="5"/>
      <c r="AJ134" s="5"/>
      <c r="AK134" s="5"/>
    </row>
    <row r="135" ht="17" customHeight="1">
      <c r="A135" t="s" s="20">
        <v>457</v>
      </c>
      <c r="B135" t="s" s="20">
        <v>458</v>
      </c>
      <c r="C135" t="s" s="21">
        <v>19</v>
      </c>
      <c r="D135" t="s" s="30">
        <v>29</v>
      </c>
      <c r="E135" t="s" s="30">
        <v>30</v>
      </c>
      <c r="F135" t="s" s="30">
        <v>415</v>
      </c>
      <c r="G135" s="31">
        <v>350</v>
      </c>
      <c r="H135" t="s" s="30">
        <v>459</v>
      </c>
      <c r="I135" t="s" s="30">
        <v>345</v>
      </c>
      <c r="J135" t="s" s="30">
        <v>267</v>
      </c>
      <c r="K135" t="s" s="30">
        <v>141</v>
      </c>
      <c r="L135" t="s" s="30">
        <v>460</v>
      </c>
      <c r="M135" s="31"/>
      <c r="N135" s="31"/>
      <c r="O135" s="31"/>
      <c r="P135" t="s" s="30">
        <v>461</v>
      </c>
      <c r="Q135" s="31">
        <v>26.56</v>
      </c>
      <c r="R135" s="31">
        <v>150</v>
      </c>
      <c r="S135" s="22">
        <v>50</v>
      </c>
      <c r="T135" s="22">
        <v>100</v>
      </c>
      <c r="U135" s="22">
        <v>0</v>
      </c>
      <c r="V135" s="22">
        <v>0</v>
      </c>
      <c r="W135" s="22">
        <v>75</v>
      </c>
      <c r="X135" s="22">
        <v>100</v>
      </c>
      <c r="Y135" s="22">
        <v>170</v>
      </c>
      <c r="Z135" s="22">
        <v>170</v>
      </c>
      <c r="AA135" s="22">
        <v>170</v>
      </c>
      <c r="AB135" s="22">
        <v>100</v>
      </c>
      <c r="AC135" s="22">
        <v>100</v>
      </c>
      <c r="AD135" s="22">
        <v>5</v>
      </c>
      <c r="AE135" s="2"/>
      <c r="AF135" s="2"/>
      <c r="AG135" s="5"/>
      <c r="AH135" s="5"/>
      <c r="AI135" s="5"/>
      <c r="AJ135" s="5"/>
      <c r="AK135" s="5"/>
    </row>
    <row r="136" ht="17" customHeight="1">
      <c r="A136" t="s" s="14">
        <v>462</v>
      </c>
      <c r="B136" t="s" s="14">
        <v>450</v>
      </c>
      <c r="C136" t="s" s="15">
        <v>40</v>
      </c>
      <c r="D136" t="s" s="52">
        <v>29</v>
      </c>
      <c r="E136" t="s" s="52">
        <v>30</v>
      </c>
      <c r="F136" t="s" s="52">
        <v>463</v>
      </c>
      <c r="G136" s="60">
        <v>360</v>
      </c>
      <c r="H136" s="60">
        <v>120</v>
      </c>
      <c r="I136" t="s" s="52">
        <v>345</v>
      </c>
      <c r="J136" t="s" s="52">
        <v>464</v>
      </c>
      <c r="K136" t="s" s="52">
        <v>148</v>
      </c>
      <c r="L136" t="s" s="52">
        <v>465</v>
      </c>
      <c r="M136" t="s" s="52">
        <v>466</v>
      </c>
      <c r="N136" t="s" s="52">
        <v>467</v>
      </c>
      <c r="O136" t="s" s="17">
        <v>468</v>
      </c>
      <c r="P136" t="s" s="17">
        <v>469</v>
      </c>
      <c r="Q136" t="s" s="52">
        <v>470</v>
      </c>
      <c r="R136" t="s" s="52">
        <v>471</v>
      </c>
      <c r="S136" s="16">
        <v>50</v>
      </c>
      <c r="T136" s="16">
        <v>100</v>
      </c>
      <c r="U136" s="16">
        <v>0</v>
      </c>
      <c r="V136" s="16">
        <v>0</v>
      </c>
      <c r="W136" s="16">
        <v>100</v>
      </c>
      <c r="X136" s="16">
        <v>150</v>
      </c>
      <c r="Y136" s="16">
        <v>170</v>
      </c>
      <c r="Z136" s="16">
        <v>170</v>
      </c>
      <c r="AA136" s="16">
        <v>170</v>
      </c>
      <c r="AB136" s="16">
        <v>100</v>
      </c>
      <c r="AC136" s="16"/>
      <c r="AD136" s="16">
        <v>5</v>
      </c>
      <c r="AE136" s="2"/>
      <c r="AF136" s="2"/>
      <c r="AG136" s="5"/>
      <c r="AH136" s="5"/>
      <c r="AI136" s="5"/>
      <c r="AJ136" s="5"/>
      <c r="AK136" s="5"/>
    </row>
    <row r="137" ht="17" customHeight="1">
      <c r="A137" t="s" s="8">
        <v>472</v>
      </c>
      <c r="B137" t="s" s="8">
        <v>473</v>
      </c>
      <c r="C137" t="s" s="9">
        <v>19</v>
      </c>
      <c r="D137" t="s" s="18">
        <v>357</v>
      </c>
      <c r="E137" t="s" s="18">
        <v>30</v>
      </c>
      <c r="F137" t="s" s="18">
        <v>390</v>
      </c>
      <c r="G137" s="19">
        <v>300</v>
      </c>
      <c r="H137" s="19">
        <v>100</v>
      </c>
      <c r="I137" t="s" s="18">
        <v>451</v>
      </c>
      <c r="J137" t="s" s="18">
        <v>140</v>
      </c>
      <c r="K137" t="s" s="18">
        <v>159</v>
      </c>
      <c r="L137" s="19">
        <v>15</v>
      </c>
      <c r="M137" s="19">
        <v>15</v>
      </c>
      <c r="N137" s="19">
        <v>0</v>
      </c>
      <c r="O137" s="19"/>
      <c r="P137" t="s" s="11">
        <v>209</v>
      </c>
      <c r="Q137" s="10">
        <v>75</v>
      </c>
      <c r="R137" t="s" s="18">
        <v>474</v>
      </c>
      <c r="S137" s="10">
        <v>50</v>
      </c>
      <c r="T137" s="10">
        <v>100</v>
      </c>
      <c r="U137" s="10">
        <v>0</v>
      </c>
      <c r="V137" s="10">
        <v>0</v>
      </c>
      <c r="W137" s="10">
        <v>100</v>
      </c>
      <c r="X137" s="10">
        <v>100</v>
      </c>
      <c r="Y137" s="10">
        <v>125</v>
      </c>
      <c r="Z137" s="10">
        <v>125</v>
      </c>
      <c r="AA137" s="10">
        <v>125</v>
      </c>
      <c r="AB137" s="10">
        <v>100</v>
      </c>
      <c r="AC137" s="10">
        <v>100</v>
      </c>
      <c r="AD137" s="10">
        <v>5</v>
      </c>
      <c r="AE137" s="2"/>
      <c r="AF137" s="2"/>
      <c r="AG137" s="5"/>
      <c r="AH137" s="5"/>
      <c r="AI137" s="5"/>
      <c r="AJ137" s="5"/>
      <c r="AK137" s="5"/>
    </row>
    <row r="138" ht="17" customHeight="1">
      <c r="A138" t="s" s="20">
        <v>475</v>
      </c>
      <c r="B138" t="s" s="20">
        <v>476</v>
      </c>
      <c r="C138" t="s" s="21">
        <v>40</v>
      </c>
      <c r="D138" t="s" s="30">
        <v>96</v>
      </c>
      <c r="E138" t="s" s="30">
        <v>30</v>
      </c>
      <c r="F138" t="s" s="30">
        <v>477</v>
      </c>
      <c r="G138" s="31">
        <v>400</v>
      </c>
      <c r="H138" s="31">
        <v>85</v>
      </c>
      <c r="I138" t="s" s="30">
        <v>345</v>
      </c>
      <c r="J138" t="s" s="30">
        <v>464</v>
      </c>
      <c r="K138" t="s" s="30">
        <v>148</v>
      </c>
      <c r="L138" t="s" s="30">
        <v>478</v>
      </c>
      <c r="M138" s="31">
        <v>20</v>
      </c>
      <c r="N138" t="s" s="30">
        <v>150</v>
      </c>
      <c r="O138" s="31"/>
      <c r="P138" t="s" s="23">
        <v>479</v>
      </c>
      <c r="Q138" s="22">
        <v>68.2</v>
      </c>
      <c r="R138" s="31">
        <v>300</v>
      </c>
      <c r="S138" s="22">
        <v>50</v>
      </c>
      <c r="T138" s="22">
        <v>100</v>
      </c>
      <c r="U138" s="22">
        <v>0</v>
      </c>
      <c r="V138" s="22">
        <v>0</v>
      </c>
      <c r="W138" s="22">
        <v>100</v>
      </c>
      <c r="X138" s="22">
        <v>100</v>
      </c>
      <c r="Y138" s="22">
        <v>125</v>
      </c>
      <c r="Z138" s="22">
        <v>125</v>
      </c>
      <c r="AA138" s="22">
        <v>125</v>
      </c>
      <c r="AB138" s="22">
        <v>100</v>
      </c>
      <c r="AC138" s="22"/>
      <c r="AD138" s="22">
        <v>5</v>
      </c>
      <c r="AE138" s="2"/>
      <c r="AF138" s="2"/>
      <c r="AG138" s="5"/>
      <c r="AH138" s="5"/>
      <c r="AI138" s="5"/>
      <c r="AJ138" s="5"/>
      <c r="AK138" s="5"/>
    </row>
    <row r="139" ht="17" customHeight="1">
      <c r="A139" t="s" s="20">
        <v>480</v>
      </c>
      <c r="B139" t="s" s="20">
        <v>481</v>
      </c>
      <c r="C139" t="s" s="21">
        <v>19</v>
      </c>
      <c r="D139" t="s" s="30">
        <v>74</v>
      </c>
      <c r="E139" t="s" s="30">
        <v>30</v>
      </c>
      <c r="F139" t="s" s="30">
        <v>477</v>
      </c>
      <c r="G139" s="31">
        <v>380</v>
      </c>
      <c r="H139" t="s" s="30">
        <v>482</v>
      </c>
      <c r="I139" t="s" s="30">
        <v>403</v>
      </c>
      <c r="J139" t="s" s="30">
        <v>267</v>
      </c>
      <c r="K139" t="s" s="30">
        <v>483</v>
      </c>
      <c r="L139" s="31">
        <v>20</v>
      </c>
      <c r="M139" s="31"/>
      <c r="N139" s="31"/>
      <c r="O139" t="s" s="30">
        <v>171</v>
      </c>
      <c r="P139" t="s" s="23">
        <v>484</v>
      </c>
      <c r="Q139" s="22">
        <v>37.74</v>
      </c>
      <c r="R139" s="31">
        <v>150</v>
      </c>
      <c r="S139" s="31">
        <v>50</v>
      </c>
      <c r="T139" s="31">
        <v>25</v>
      </c>
      <c r="U139" s="31">
        <v>0</v>
      </c>
      <c r="V139" s="31">
        <v>0</v>
      </c>
      <c r="W139" s="31">
        <v>100</v>
      </c>
      <c r="X139" s="31">
        <v>100</v>
      </c>
      <c r="Y139" s="31">
        <v>100</v>
      </c>
      <c r="Z139" s="31">
        <v>100</v>
      </c>
      <c r="AA139" s="31">
        <v>100</v>
      </c>
      <c r="AB139" s="31">
        <v>100</v>
      </c>
      <c r="AC139" s="31">
        <v>100</v>
      </c>
      <c r="AD139" s="22">
        <v>5</v>
      </c>
      <c r="AE139" s="2"/>
      <c r="AF139" s="2"/>
      <c r="AG139" s="5"/>
      <c r="AH139" s="5"/>
      <c r="AI139" s="5"/>
      <c r="AJ139" s="5"/>
      <c r="AK139" s="5"/>
    </row>
    <row r="140" ht="17" customHeight="1">
      <c r="A140" t="s" s="8">
        <v>485</v>
      </c>
      <c r="B140" t="s" s="8">
        <v>486</v>
      </c>
      <c r="C140" t="s" s="9">
        <v>40</v>
      </c>
      <c r="D140" t="s" s="18">
        <v>74</v>
      </c>
      <c r="E140" t="s" s="18">
        <v>30</v>
      </c>
      <c r="F140" t="s" s="18">
        <v>76</v>
      </c>
      <c r="G140" s="19">
        <v>550</v>
      </c>
      <c r="H140" s="19">
        <v>75</v>
      </c>
      <c r="I140" t="s" s="18">
        <v>403</v>
      </c>
      <c r="J140" t="s" s="18">
        <v>267</v>
      </c>
      <c r="K140" t="s" s="18">
        <v>487</v>
      </c>
      <c r="L140" t="s" s="18">
        <v>488</v>
      </c>
      <c r="M140" s="19"/>
      <c r="N140" s="19"/>
      <c r="O140" t="s" s="18">
        <v>171</v>
      </c>
      <c r="P140" t="s" s="11">
        <v>489</v>
      </c>
      <c r="Q140" t="s" s="18">
        <v>490</v>
      </c>
      <c r="R140" t="s" s="18">
        <v>491</v>
      </c>
      <c r="S140" s="10">
        <v>50</v>
      </c>
      <c r="T140" s="10">
        <v>25</v>
      </c>
      <c r="U140" s="10">
        <v>0</v>
      </c>
      <c r="V140" s="10">
        <v>0</v>
      </c>
      <c r="W140" s="10">
        <v>100</v>
      </c>
      <c r="X140" s="10">
        <v>100</v>
      </c>
      <c r="Y140" s="10">
        <v>100</v>
      </c>
      <c r="Z140" s="10">
        <v>100</v>
      </c>
      <c r="AA140" s="10">
        <v>100</v>
      </c>
      <c r="AB140" s="10">
        <v>100</v>
      </c>
      <c r="AC140" s="10"/>
      <c r="AD140" s="10">
        <v>5</v>
      </c>
      <c r="AE140" s="2"/>
      <c r="AF140" s="2"/>
      <c r="AG140" s="5"/>
      <c r="AH140" s="5"/>
      <c r="AI140" s="5"/>
      <c r="AJ140" s="5"/>
      <c r="AK140" s="5"/>
    </row>
    <row r="141" ht="17" customHeight="1">
      <c r="A141" t="s" s="14">
        <v>492</v>
      </c>
      <c r="B141" t="s" s="14">
        <v>493</v>
      </c>
      <c r="C141" t="s" s="15">
        <v>40</v>
      </c>
      <c r="D141" t="s" s="52">
        <v>494</v>
      </c>
      <c r="E141" t="s" s="52">
        <v>30</v>
      </c>
      <c r="F141" t="s" s="52">
        <v>333</v>
      </c>
      <c r="G141" s="60">
        <v>480</v>
      </c>
      <c r="H141" s="60">
        <v>80</v>
      </c>
      <c r="I141" t="s" s="52">
        <v>403</v>
      </c>
      <c r="J141" t="s" s="52">
        <v>267</v>
      </c>
      <c r="K141" t="s" s="52">
        <v>483</v>
      </c>
      <c r="L141" s="60">
        <v>60</v>
      </c>
      <c r="M141" s="60"/>
      <c r="N141" s="60"/>
      <c r="O141" t="s" s="52">
        <v>171</v>
      </c>
      <c r="P141" t="s" s="52">
        <v>196</v>
      </c>
      <c r="Q141" s="16">
        <v>30</v>
      </c>
      <c r="R141" t="s" s="52">
        <v>495</v>
      </c>
      <c r="S141" s="16">
        <v>50</v>
      </c>
      <c r="T141" s="16">
        <v>25</v>
      </c>
      <c r="U141" s="16">
        <v>0</v>
      </c>
      <c r="V141" s="16">
        <v>0</v>
      </c>
      <c r="W141" s="16">
        <v>100</v>
      </c>
      <c r="X141" s="16">
        <v>100</v>
      </c>
      <c r="Y141" s="16">
        <v>100</v>
      </c>
      <c r="Z141" s="16">
        <v>100</v>
      </c>
      <c r="AA141" s="16">
        <v>100</v>
      </c>
      <c r="AB141" s="16">
        <v>100</v>
      </c>
      <c r="AC141" s="16"/>
      <c r="AD141" s="16">
        <v>5</v>
      </c>
      <c r="AE141" s="2"/>
      <c r="AF141" s="2"/>
      <c r="AG141" s="5"/>
      <c r="AH141" s="5"/>
      <c r="AI141" s="5"/>
      <c r="AJ141" s="5"/>
      <c r="AK141" s="5"/>
    </row>
    <row r="142" ht="17" customHeight="1">
      <c r="A142" t="s" s="14">
        <v>496</v>
      </c>
      <c r="B142" t="s" s="14">
        <v>497</v>
      </c>
      <c r="C142" t="s" s="15">
        <v>40</v>
      </c>
      <c r="D142" t="s" s="52">
        <v>498</v>
      </c>
      <c r="E142" t="s" s="52">
        <v>78</v>
      </c>
      <c r="F142" t="s" s="52">
        <v>371</v>
      </c>
      <c r="G142" s="60">
        <v>500</v>
      </c>
      <c r="H142" s="60">
        <v>80</v>
      </c>
      <c r="I142" t="s" s="52">
        <v>403</v>
      </c>
      <c r="J142" t="s" s="52">
        <v>267</v>
      </c>
      <c r="K142" t="s" s="52">
        <v>169</v>
      </c>
      <c r="L142" t="s" s="52">
        <v>499</v>
      </c>
      <c r="M142" s="60"/>
      <c r="N142" s="60"/>
      <c r="O142" t="s" s="52">
        <v>171</v>
      </c>
      <c r="P142" t="s" s="52">
        <v>500</v>
      </c>
      <c r="Q142" s="16">
        <v>120</v>
      </c>
      <c r="R142" t="s" s="52">
        <v>501</v>
      </c>
      <c r="S142" s="16">
        <v>50</v>
      </c>
      <c r="T142" s="16">
        <v>25</v>
      </c>
      <c r="U142" s="16">
        <v>0</v>
      </c>
      <c r="V142" s="16">
        <v>0</v>
      </c>
      <c r="W142" s="16">
        <v>100</v>
      </c>
      <c r="X142" s="16">
        <v>100</v>
      </c>
      <c r="Y142" s="16">
        <v>100</v>
      </c>
      <c r="Z142" s="16">
        <v>100</v>
      </c>
      <c r="AA142" s="16">
        <v>100</v>
      </c>
      <c r="AB142" s="16">
        <v>100</v>
      </c>
      <c r="AC142" s="16"/>
      <c r="AD142" s="16">
        <v>5</v>
      </c>
      <c r="AE142" s="2"/>
      <c r="AF142" s="2"/>
      <c r="AG142" s="5"/>
      <c r="AH142" s="5"/>
      <c r="AI142" s="5"/>
      <c r="AJ142" s="5"/>
      <c r="AK142" s="5"/>
    </row>
    <row r="143" ht="17" customHeight="1">
      <c r="A143" t="s" s="14">
        <v>502</v>
      </c>
      <c r="B143" t="s" s="14">
        <v>503</v>
      </c>
      <c r="C143" t="s" s="15">
        <v>19</v>
      </c>
      <c r="D143" t="s" s="52">
        <v>88</v>
      </c>
      <c r="E143" t="s" s="52">
        <v>53</v>
      </c>
      <c r="F143" t="s" s="52">
        <v>333</v>
      </c>
      <c r="G143" s="60">
        <v>1200</v>
      </c>
      <c r="H143" t="s" s="52">
        <v>504</v>
      </c>
      <c r="I143" t="s" s="52">
        <v>391</v>
      </c>
      <c r="J143" t="s" s="52">
        <v>267</v>
      </c>
      <c r="K143" t="s" s="52">
        <v>483</v>
      </c>
      <c r="L143" s="60">
        <v>120</v>
      </c>
      <c r="M143" t="s" s="52">
        <v>197</v>
      </c>
      <c r="N143" s="60"/>
      <c r="O143" t="s" s="52">
        <v>171</v>
      </c>
      <c r="P143" t="s" s="52">
        <v>196</v>
      </c>
      <c r="Q143" s="60">
        <v>60</v>
      </c>
      <c r="R143" t="s" s="52">
        <v>505</v>
      </c>
      <c r="S143" s="16">
        <v>50</v>
      </c>
      <c r="T143" s="16">
        <v>25</v>
      </c>
      <c r="U143" s="16">
        <v>0</v>
      </c>
      <c r="V143" s="16">
        <v>0</v>
      </c>
      <c r="W143" s="16">
        <v>100</v>
      </c>
      <c r="X143" s="60">
        <v>150</v>
      </c>
      <c r="Y143" s="60">
        <v>100</v>
      </c>
      <c r="Z143" s="60">
        <v>100</v>
      </c>
      <c r="AA143" s="60">
        <v>100</v>
      </c>
      <c r="AB143" s="60">
        <v>100</v>
      </c>
      <c r="AC143" s="60">
        <v>50</v>
      </c>
      <c r="AD143" s="60">
        <v>5</v>
      </c>
      <c r="AE143" s="2"/>
      <c r="AF143" s="2"/>
      <c r="AG143" s="5"/>
      <c r="AH143" s="5"/>
      <c r="AI143" s="5"/>
      <c r="AJ143" s="5"/>
      <c r="AK143" s="5"/>
    </row>
    <row r="144" ht="17" customHeight="1">
      <c r="A144" t="s" s="20">
        <v>506</v>
      </c>
      <c r="B144" t="s" s="20">
        <v>507</v>
      </c>
      <c r="C144" t="s" s="21">
        <v>40</v>
      </c>
      <c r="D144" t="s" s="30">
        <v>498</v>
      </c>
      <c r="E144" t="s" s="30">
        <v>78</v>
      </c>
      <c r="F144" t="s" s="30">
        <v>477</v>
      </c>
      <c r="G144" s="31">
        <v>1500</v>
      </c>
      <c r="H144" s="31">
        <v>110</v>
      </c>
      <c r="I144" t="s" s="30">
        <v>422</v>
      </c>
      <c r="J144" t="s" s="30">
        <v>267</v>
      </c>
      <c r="K144" t="s" s="30">
        <v>483</v>
      </c>
      <c r="L144" t="s" s="30">
        <v>508</v>
      </c>
      <c r="M144" t="s" s="30">
        <v>143</v>
      </c>
      <c r="N144" t="s" s="30">
        <v>143</v>
      </c>
      <c r="O144" t="s" s="30">
        <v>143</v>
      </c>
      <c r="P144" t="s" s="30">
        <v>509</v>
      </c>
      <c r="Q144" s="31">
        <v>41</v>
      </c>
      <c r="R144" t="s" s="30">
        <v>510</v>
      </c>
      <c r="S144" s="22">
        <v>50</v>
      </c>
      <c r="T144" s="22">
        <v>25</v>
      </c>
      <c r="U144" s="22">
        <v>0</v>
      </c>
      <c r="V144" s="22">
        <v>0</v>
      </c>
      <c r="W144" s="22">
        <v>150</v>
      </c>
      <c r="X144" s="31">
        <v>150</v>
      </c>
      <c r="Y144" s="31">
        <v>100</v>
      </c>
      <c r="Z144" s="31">
        <v>125</v>
      </c>
      <c r="AA144" s="31">
        <v>100</v>
      </c>
      <c r="AB144" s="31">
        <v>100</v>
      </c>
      <c r="AC144" s="31"/>
      <c r="AD144" s="31">
        <v>5</v>
      </c>
      <c r="AE144" s="2"/>
      <c r="AF144" s="2"/>
      <c r="AG144" s="5"/>
      <c r="AH144" s="5"/>
      <c r="AI144" s="5"/>
      <c r="AJ144" s="5"/>
      <c r="AK144" s="5"/>
    </row>
    <row r="145" ht="17" customHeight="1">
      <c r="A145" t="s" s="8">
        <v>511</v>
      </c>
      <c r="B145" t="s" s="8">
        <v>512</v>
      </c>
      <c r="C145" t="s" s="9">
        <v>19</v>
      </c>
      <c r="D145" t="s" s="18">
        <v>498</v>
      </c>
      <c r="E145" t="s" s="18">
        <v>78</v>
      </c>
      <c r="F145" t="s" s="18">
        <v>513</v>
      </c>
      <c r="G145" s="19">
        <v>1200</v>
      </c>
      <c r="H145" t="s" s="18">
        <v>514</v>
      </c>
      <c r="I145" t="s" s="18">
        <v>515</v>
      </c>
      <c r="J145" t="s" s="18">
        <v>267</v>
      </c>
      <c r="K145" t="s" s="18">
        <v>179</v>
      </c>
      <c r="L145" s="19"/>
      <c r="M145" s="19"/>
      <c r="N145" s="19"/>
      <c r="O145" s="19"/>
      <c r="P145" s="19"/>
      <c r="Q145" t="s" s="18">
        <v>516</v>
      </c>
      <c r="R145" t="s" s="18">
        <v>517</v>
      </c>
      <c r="S145" s="10">
        <v>50</v>
      </c>
      <c r="T145" s="10">
        <v>25</v>
      </c>
      <c r="U145" s="10">
        <v>0</v>
      </c>
      <c r="V145" s="10">
        <v>0</v>
      </c>
      <c r="W145" s="10">
        <v>100</v>
      </c>
      <c r="X145" s="19">
        <v>150</v>
      </c>
      <c r="Y145" s="19">
        <v>100</v>
      </c>
      <c r="Z145" s="19">
        <v>100</v>
      </c>
      <c r="AA145" s="19">
        <v>100</v>
      </c>
      <c r="AB145" s="19">
        <v>250</v>
      </c>
      <c r="AC145" s="19">
        <v>100</v>
      </c>
      <c r="AD145" s="19">
        <v>5</v>
      </c>
      <c r="AE145" s="2"/>
      <c r="AF145" s="2"/>
      <c r="AG145" s="5"/>
      <c r="AH145" s="5"/>
      <c r="AI145" s="5"/>
      <c r="AJ145" s="5"/>
      <c r="AK145" s="5"/>
    </row>
    <row r="146" ht="17" customHeight="1">
      <c r="A146" t="s" s="8">
        <v>518</v>
      </c>
      <c r="B146" t="s" s="8">
        <v>519</v>
      </c>
      <c r="C146" t="s" s="9">
        <v>40</v>
      </c>
      <c r="D146" t="s" s="18">
        <v>52</v>
      </c>
      <c r="E146" t="s" s="18">
        <v>53</v>
      </c>
      <c r="F146" t="s" s="18">
        <v>106</v>
      </c>
      <c r="G146" s="10">
        <v>3000</v>
      </c>
      <c r="H146" s="19">
        <v>50</v>
      </c>
      <c r="I146" t="s" s="18">
        <v>391</v>
      </c>
      <c r="J146" t="s" s="18">
        <v>267</v>
      </c>
      <c r="K146" t="s" s="18">
        <v>520</v>
      </c>
      <c r="L146" t="s" s="18">
        <v>521</v>
      </c>
      <c r="M146" t="s" s="18">
        <v>522</v>
      </c>
      <c r="N146" t="s" s="18">
        <v>150</v>
      </c>
      <c r="O146" t="s" s="18">
        <v>197</v>
      </c>
      <c r="P146" t="s" s="18">
        <v>523</v>
      </c>
      <c r="Q146" t="s" s="11">
        <v>524</v>
      </c>
      <c r="R146" t="s" s="18">
        <v>525</v>
      </c>
      <c r="S146" s="10">
        <v>50</v>
      </c>
      <c r="T146" s="10">
        <v>25</v>
      </c>
      <c r="U146" s="10">
        <v>0</v>
      </c>
      <c r="V146" s="10">
        <v>0</v>
      </c>
      <c r="W146" s="10">
        <v>100</v>
      </c>
      <c r="X146" s="10">
        <v>150</v>
      </c>
      <c r="Y146" s="10">
        <v>100</v>
      </c>
      <c r="Z146" s="10">
        <v>100</v>
      </c>
      <c r="AA146" s="10">
        <v>100</v>
      </c>
      <c r="AB146" s="10">
        <v>250</v>
      </c>
      <c r="AC146" s="10"/>
      <c r="AD146" s="10">
        <v>5</v>
      </c>
      <c r="AE146" s="2"/>
      <c r="AF146" s="2"/>
      <c r="AG146" s="5"/>
      <c r="AH146" s="5"/>
      <c r="AI146" s="5"/>
      <c r="AJ146" s="5"/>
      <c r="AK146" s="5"/>
    </row>
    <row r="147" ht="17" customHeight="1">
      <c r="A147" t="s" s="14">
        <v>526</v>
      </c>
      <c r="B147" t="s" s="14">
        <v>527</v>
      </c>
      <c r="C147" t="s" s="15">
        <v>40</v>
      </c>
      <c r="D147" t="s" s="52">
        <v>85</v>
      </c>
      <c r="E147" t="s" s="52">
        <v>75</v>
      </c>
      <c r="F147" t="s" s="52">
        <v>528</v>
      </c>
      <c r="G147" s="16">
        <v>3000</v>
      </c>
      <c r="H147" s="60">
        <v>45</v>
      </c>
      <c r="I147" t="s" s="52">
        <v>515</v>
      </c>
      <c r="J147" t="s" s="52">
        <v>267</v>
      </c>
      <c r="K147" t="s" s="52">
        <v>529</v>
      </c>
      <c r="L147" t="s" s="52">
        <v>530</v>
      </c>
      <c r="M147" t="s" s="52">
        <v>143</v>
      </c>
      <c r="N147" t="s" s="52">
        <v>143</v>
      </c>
      <c r="O147" t="s" s="52">
        <v>143</v>
      </c>
      <c r="P147" t="s" s="52">
        <v>172</v>
      </c>
      <c r="Q147" t="s" s="17">
        <v>173</v>
      </c>
      <c r="R147" s="60">
        <v>250</v>
      </c>
      <c r="S147" s="16">
        <v>50</v>
      </c>
      <c r="T147" s="16">
        <v>25</v>
      </c>
      <c r="U147" s="16">
        <v>0</v>
      </c>
      <c r="V147" s="16">
        <v>0</v>
      </c>
      <c r="W147" s="16">
        <v>100</v>
      </c>
      <c r="X147" s="16">
        <v>150</v>
      </c>
      <c r="Y147" s="16">
        <v>100</v>
      </c>
      <c r="Z147" s="16">
        <v>100</v>
      </c>
      <c r="AA147" s="16">
        <v>100</v>
      </c>
      <c r="AB147" s="16">
        <v>250</v>
      </c>
      <c r="AC147" s="16"/>
      <c r="AD147" s="16">
        <v>5</v>
      </c>
      <c r="AE147" s="2"/>
      <c r="AF147" s="2"/>
      <c r="AG147" s="5"/>
      <c r="AH147" s="5"/>
      <c r="AI147" s="5"/>
      <c r="AJ147" s="5"/>
      <c r="AK147" s="5"/>
    </row>
    <row r="148" ht="17" customHeight="1">
      <c r="A148" t="s" s="20">
        <v>531</v>
      </c>
      <c r="B148" t="s" s="20">
        <v>532</v>
      </c>
      <c r="C148" t="s" s="21">
        <v>40</v>
      </c>
      <c r="D148" t="s" s="30">
        <v>52</v>
      </c>
      <c r="E148" t="s" s="30">
        <v>53</v>
      </c>
      <c r="F148" t="s" s="30">
        <v>533</v>
      </c>
      <c r="G148" s="22">
        <v>2250</v>
      </c>
      <c r="H148" t="s" s="30">
        <v>534</v>
      </c>
      <c r="I148" t="s" s="30">
        <v>535</v>
      </c>
      <c r="J148" t="s" s="30">
        <v>267</v>
      </c>
      <c r="K148" t="s" s="30">
        <v>536</v>
      </c>
      <c r="L148" s="31">
        <v>175</v>
      </c>
      <c r="M148" t="s" s="30">
        <v>537</v>
      </c>
      <c r="N148" t="s" s="30">
        <v>150</v>
      </c>
      <c r="O148" s="31"/>
      <c r="P148" t="s" s="23">
        <v>538</v>
      </c>
      <c r="Q148" s="22">
        <v>100</v>
      </c>
      <c r="R148" t="s" s="30">
        <v>539</v>
      </c>
      <c r="S148" s="22">
        <v>50</v>
      </c>
      <c r="T148" s="22">
        <v>25</v>
      </c>
      <c r="U148" s="22">
        <v>0</v>
      </c>
      <c r="V148" s="22">
        <v>0</v>
      </c>
      <c r="W148" s="22">
        <v>100</v>
      </c>
      <c r="X148" s="22">
        <v>150</v>
      </c>
      <c r="Y148" s="22">
        <v>100</v>
      </c>
      <c r="Z148" s="22">
        <v>100</v>
      </c>
      <c r="AA148" s="22">
        <v>100</v>
      </c>
      <c r="AB148" s="22">
        <v>250</v>
      </c>
      <c r="AC148" s="22"/>
      <c r="AD148" s="22">
        <v>5</v>
      </c>
      <c r="AE148" s="2"/>
      <c r="AF148" s="2"/>
      <c r="AG148" s="5"/>
      <c r="AH148" s="5"/>
      <c r="AI148" s="5"/>
      <c r="AJ148" s="5"/>
      <c r="AK148" s="5"/>
    </row>
    <row r="149" ht="17" customHeight="1">
      <c r="A149" t="s" s="8">
        <v>540</v>
      </c>
      <c r="B149" t="s" s="8">
        <v>541</v>
      </c>
      <c r="C149" t="s" s="9">
        <v>40</v>
      </c>
      <c r="D149" t="s" s="18">
        <v>96</v>
      </c>
      <c r="E149" t="s" s="18">
        <v>78</v>
      </c>
      <c r="F149" t="s" s="18">
        <v>106</v>
      </c>
      <c r="G149" s="10">
        <v>400</v>
      </c>
      <c r="H149" s="19">
        <v>50</v>
      </c>
      <c r="I149" t="s" s="18">
        <v>403</v>
      </c>
      <c r="J149" t="s" s="18">
        <v>542</v>
      </c>
      <c r="K149" t="s" s="18">
        <v>179</v>
      </c>
      <c r="L149" t="s" s="18">
        <v>543</v>
      </c>
      <c r="M149" t="s" s="18">
        <v>544</v>
      </c>
      <c r="N149" t="s" s="18">
        <v>545</v>
      </c>
      <c r="O149" t="s" s="18">
        <v>546</v>
      </c>
      <c r="P149" t="s" s="18">
        <v>547</v>
      </c>
      <c r="Q149" t="s" s="18">
        <v>548</v>
      </c>
      <c r="R149" t="s" s="18">
        <v>549</v>
      </c>
      <c r="S149" s="10">
        <v>50</v>
      </c>
      <c r="T149" s="10">
        <v>50</v>
      </c>
      <c r="U149" s="10">
        <v>0</v>
      </c>
      <c r="V149" s="10">
        <v>0</v>
      </c>
      <c r="W149" s="10">
        <v>100</v>
      </c>
      <c r="X149" s="10">
        <v>100</v>
      </c>
      <c r="Y149" s="10">
        <v>125</v>
      </c>
      <c r="Z149" s="10">
        <v>125</v>
      </c>
      <c r="AA149" s="10">
        <v>125</v>
      </c>
      <c r="AB149" s="10">
        <v>100</v>
      </c>
      <c r="AC149" s="10"/>
      <c r="AD149" s="10">
        <v>5</v>
      </c>
      <c r="AE149" s="2"/>
      <c r="AF149" s="2"/>
      <c r="AG149" s="5"/>
      <c r="AH149" s="5"/>
      <c r="AI149" s="5"/>
      <c r="AJ149" s="5"/>
      <c r="AK149" s="5"/>
    </row>
    <row r="150" ht="17" customHeight="1">
      <c r="A150" t="s" s="14">
        <v>550</v>
      </c>
      <c r="B150" t="s" s="14">
        <v>551</v>
      </c>
      <c r="C150" t="s" s="15">
        <v>40</v>
      </c>
      <c r="D150" t="s" s="52">
        <v>176</v>
      </c>
      <c r="E150" t="s" s="52">
        <v>53</v>
      </c>
      <c r="F150" t="s" s="52">
        <v>371</v>
      </c>
      <c r="G150" s="16">
        <v>400</v>
      </c>
      <c r="H150" s="60">
        <v>50</v>
      </c>
      <c r="I150" t="s" s="52">
        <v>403</v>
      </c>
      <c r="J150" t="s" s="52">
        <v>542</v>
      </c>
      <c r="K150" t="s" s="52">
        <v>179</v>
      </c>
      <c r="L150" s="60">
        <v>600</v>
      </c>
      <c r="M150" t="s" s="52">
        <v>552</v>
      </c>
      <c r="N150" t="s" s="52">
        <v>150</v>
      </c>
      <c r="O150" t="s" s="52">
        <v>197</v>
      </c>
      <c r="P150" t="s" s="52">
        <v>553</v>
      </c>
      <c r="Q150" s="16">
        <v>120</v>
      </c>
      <c r="R150" t="s" s="52">
        <v>549</v>
      </c>
      <c r="S150" s="16">
        <v>50</v>
      </c>
      <c r="T150" s="16">
        <v>50</v>
      </c>
      <c r="U150" s="16">
        <v>0</v>
      </c>
      <c r="V150" s="16">
        <v>0</v>
      </c>
      <c r="W150" s="16">
        <v>100</v>
      </c>
      <c r="X150" s="16">
        <v>100</v>
      </c>
      <c r="Y150" s="16">
        <v>125</v>
      </c>
      <c r="Z150" s="16">
        <v>125</v>
      </c>
      <c r="AA150" s="16">
        <v>125</v>
      </c>
      <c r="AB150" s="16">
        <v>100</v>
      </c>
      <c r="AC150" s="16"/>
      <c r="AD150" s="16">
        <v>5</v>
      </c>
      <c r="AE150" s="2"/>
      <c r="AF150" s="2"/>
      <c r="AG150" s="5"/>
      <c r="AH150" s="5"/>
      <c r="AI150" s="5"/>
      <c r="AJ150" s="5"/>
      <c r="AK150" s="5"/>
    </row>
    <row r="151" ht="17" customHeight="1">
      <c r="A151" t="s" s="20">
        <v>554</v>
      </c>
      <c r="B151" t="s" s="20">
        <v>175</v>
      </c>
      <c r="C151" t="s" s="21">
        <v>40</v>
      </c>
      <c r="D151" t="s" s="30">
        <v>555</v>
      </c>
      <c r="E151" t="s" s="30">
        <v>78</v>
      </c>
      <c r="F151" t="s" s="30">
        <v>533</v>
      </c>
      <c r="G151" s="22">
        <v>500</v>
      </c>
      <c r="H151" s="31">
        <v>60</v>
      </c>
      <c r="I151" t="s" s="30">
        <v>345</v>
      </c>
      <c r="J151" t="s" s="30">
        <v>542</v>
      </c>
      <c r="K151" t="s" s="30">
        <v>179</v>
      </c>
      <c r="L151" t="s" s="30">
        <v>556</v>
      </c>
      <c r="M151" t="s" s="23">
        <v>557</v>
      </c>
      <c r="N151" t="s" s="30">
        <v>150</v>
      </c>
      <c r="O151" s="31"/>
      <c r="P151" t="s" s="30">
        <v>558</v>
      </c>
      <c r="Q151" s="22">
        <v>136</v>
      </c>
      <c r="R151" t="s" s="30">
        <v>549</v>
      </c>
      <c r="S151" s="22">
        <v>50</v>
      </c>
      <c r="T151" s="22">
        <v>50</v>
      </c>
      <c r="U151" s="22">
        <v>0</v>
      </c>
      <c r="V151" s="22">
        <v>0</v>
      </c>
      <c r="W151" s="22">
        <v>100</v>
      </c>
      <c r="X151" s="22">
        <v>100</v>
      </c>
      <c r="Y151" s="22">
        <v>125</v>
      </c>
      <c r="Z151" s="22">
        <v>125</v>
      </c>
      <c r="AA151" s="22">
        <v>125</v>
      </c>
      <c r="AB151" s="22">
        <v>100</v>
      </c>
      <c r="AC151" s="22"/>
      <c r="AD151" s="22">
        <v>5</v>
      </c>
      <c r="AE151" s="2"/>
      <c r="AF151" s="2"/>
      <c r="AG151" s="5"/>
      <c r="AH151" s="5"/>
      <c r="AI151" s="5"/>
      <c r="AJ151" s="5"/>
      <c r="AK151" s="5"/>
    </row>
    <row r="152" ht="17" customHeight="1">
      <c r="A152" t="s" s="14">
        <v>559</v>
      </c>
      <c r="B152" t="s" s="14">
        <v>560</v>
      </c>
      <c r="C152" t="s" s="15">
        <v>19</v>
      </c>
      <c r="D152" t="s" s="52">
        <v>52</v>
      </c>
      <c r="E152" t="s" s="52">
        <v>53</v>
      </c>
      <c r="F152" t="s" s="52">
        <v>352</v>
      </c>
      <c r="G152" s="16">
        <v>800</v>
      </c>
      <c r="H152" s="60">
        <v>75</v>
      </c>
      <c r="I152" t="s" s="52">
        <v>561</v>
      </c>
      <c r="J152" t="s" s="52">
        <v>267</v>
      </c>
      <c r="K152" t="s" s="52">
        <v>562</v>
      </c>
      <c r="L152" t="s" s="52">
        <v>563</v>
      </c>
      <c r="M152" t="s" s="17">
        <v>143</v>
      </c>
      <c r="N152" t="s" s="17">
        <v>143</v>
      </c>
      <c r="O152" t="s" s="17">
        <v>143</v>
      </c>
      <c r="P152" t="s" s="52">
        <v>564</v>
      </c>
      <c r="Q152" t="s" s="17">
        <v>565</v>
      </c>
      <c r="R152" t="s" s="52">
        <v>566</v>
      </c>
      <c r="S152" s="16">
        <v>50</v>
      </c>
      <c r="T152" s="16">
        <v>25</v>
      </c>
      <c r="U152" s="16">
        <v>0</v>
      </c>
      <c r="V152" s="16">
        <v>0</v>
      </c>
      <c r="W152" s="16">
        <v>100</v>
      </c>
      <c r="X152" s="16">
        <v>100</v>
      </c>
      <c r="Y152" s="16">
        <v>100</v>
      </c>
      <c r="Z152" s="16">
        <v>100</v>
      </c>
      <c r="AA152" s="16">
        <v>100</v>
      </c>
      <c r="AB152" s="16">
        <v>100</v>
      </c>
      <c r="AC152" s="16">
        <v>100</v>
      </c>
      <c r="AD152" s="16">
        <v>5</v>
      </c>
      <c r="AE152" s="2"/>
      <c r="AF152" s="2"/>
      <c r="AG152" s="5"/>
      <c r="AH152" s="5"/>
      <c r="AI152" s="5"/>
      <c r="AJ152" s="5"/>
      <c r="AK152" s="5"/>
    </row>
    <row r="153" ht="17" customHeight="1">
      <c r="A153" t="s" s="65">
        <v>567</v>
      </c>
      <c r="B153" t="s" s="65">
        <v>568</v>
      </c>
      <c r="C153" t="s" s="66">
        <v>40</v>
      </c>
      <c r="D153" t="s" s="67">
        <v>569</v>
      </c>
      <c r="E153" t="s" s="67">
        <v>570</v>
      </c>
      <c r="F153" s="68"/>
      <c r="G153" s="69">
        <v>750</v>
      </c>
      <c r="H153" s="68">
        <v>62.5</v>
      </c>
      <c r="I153" t="s" s="67">
        <v>403</v>
      </c>
      <c r="J153" t="s" s="67">
        <v>267</v>
      </c>
      <c r="K153" t="s" s="67">
        <v>164</v>
      </c>
      <c r="L153" t="s" s="67">
        <v>571</v>
      </c>
      <c r="M153" t="s" s="70">
        <v>572</v>
      </c>
      <c r="N153" t="s" s="70">
        <v>150</v>
      </c>
      <c r="O153" s="69"/>
      <c r="P153" t="s" s="67">
        <v>222</v>
      </c>
      <c r="Q153" s="69">
        <v>91</v>
      </c>
      <c r="R153" s="68">
        <v>150</v>
      </c>
      <c r="S153" s="69">
        <v>50</v>
      </c>
      <c r="T153" s="69">
        <v>50</v>
      </c>
      <c r="U153" s="69">
        <v>0</v>
      </c>
      <c r="V153" s="69">
        <v>0</v>
      </c>
      <c r="W153" s="69">
        <v>100</v>
      </c>
      <c r="X153" s="69">
        <v>100</v>
      </c>
      <c r="Y153" s="69">
        <v>100</v>
      </c>
      <c r="Z153" s="69">
        <v>100</v>
      </c>
      <c r="AA153" s="69">
        <v>100</v>
      </c>
      <c r="AB153" s="69">
        <v>100</v>
      </c>
      <c r="AC153" s="69"/>
      <c r="AD153" s="69">
        <v>5</v>
      </c>
      <c r="AE153" s="2"/>
      <c r="AF153" s="2"/>
      <c r="AG153" s="5"/>
      <c r="AH153" s="5"/>
      <c r="AI153" s="5"/>
      <c r="AJ153" s="5"/>
      <c r="AK153" s="5"/>
    </row>
    <row r="154" ht="17" customHeight="1">
      <c r="A154" t="s" s="65">
        <v>573</v>
      </c>
      <c r="B154" t="s" s="65">
        <v>574</v>
      </c>
      <c r="C154" t="s" s="66">
        <v>40</v>
      </c>
      <c r="D154" s="68"/>
      <c r="E154" s="68"/>
      <c r="F154" s="68"/>
      <c r="G154" s="69">
        <v>8000</v>
      </c>
      <c r="H154" t="s" s="67">
        <v>575</v>
      </c>
      <c r="I154" t="s" s="67">
        <v>535</v>
      </c>
      <c r="J154" t="s" s="67">
        <v>267</v>
      </c>
      <c r="K154" t="s" s="67">
        <v>576</v>
      </c>
      <c r="L154" t="s" s="67">
        <v>577</v>
      </c>
      <c r="M154" t="s" s="70">
        <v>578</v>
      </c>
      <c r="N154" t="s" s="70">
        <v>150</v>
      </c>
      <c r="O154" s="69"/>
      <c r="P154" t="s" s="67">
        <v>579</v>
      </c>
      <c r="Q154" t="s" s="70">
        <v>580</v>
      </c>
      <c r="R154" t="s" s="67">
        <v>539</v>
      </c>
      <c r="S154" s="69">
        <v>50</v>
      </c>
      <c r="T154" s="69">
        <v>25</v>
      </c>
      <c r="U154" s="69">
        <v>0</v>
      </c>
      <c r="V154" s="69">
        <v>0</v>
      </c>
      <c r="W154" s="69">
        <v>100</v>
      </c>
      <c r="X154" s="69">
        <v>150</v>
      </c>
      <c r="Y154" s="69">
        <v>100</v>
      </c>
      <c r="Z154" s="69">
        <v>100</v>
      </c>
      <c r="AA154" s="69">
        <v>100</v>
      </c>
      <c r="AB154" s="69">
        <v>250</v>
      </c>
      <c r="AC154" s="69"/>
      <c r="AD154" s="69">
        <v>5</v>
      </c>
      <c r="AE154" s="2"/>
      <c r="AF154" s="2"/>
      <c r="AG154" s="5"/>
      <c r="AH154" s="5"/>
      <c r="AI154" s="5"/>
      <c r="AJ154" s="5"/>
      <c r="AK154" s="5"/>
    </row>
    <row r="155" ht="17" customHeight="1">
      <c r="A155" t="s" s="65">
        <v>581</v>
      </c>
      <c r="B155" t="s" s="65">
        <v>582</v>
      </c>
      <c r="C155" t="s" s="66">
        <v>19</v>
      </c>
      <c r="D155" s="68"/>
      <c r="E155" s="68"/>
      <c r="F155" s="68"/>
      <c r="G155" t="s" s="70">
        <v>583</v>
      </c>
      <c r="H155" s="68">
        <v>45</v>
      </c>
      <c r="I155" t="s" s="67">
        <v>584</v>
      </c>
      <c r="J155" t="s" s="67">
        <v>585</v>
      </c>
      <c r="K155" t="s" s="67">
        <v>141</v>
      </c>
      <c r="L155" t="s" s="67">
        <v>586</v>
      </c>
      <c r="M155" t="s" s="70">
        <v>587</v>
      </c>
      <c r="N155" t="s" s="70">
        <v>588</v>
      </c>
      <c r="O155" s="69"/>
      <c r="P155" t="s" s="67">
        <v>326</v>
      </c>
      <c r="Q155" t="s" s="70">
        <v>589</v>
      </c>
      <c r="R155" t="s" s="67">
        <v>590</v>
      </c>
      <c r="S155" s="69">
        <v>50</v>
      </c>
      <c r="T155" s="69">
        <v>50</v>
      </c>
      <c r="U155" s="69">
        <v>0</v>
      </c>
      <c r="V155" s="69">
        <v>0</v>
      </c>
      <c r="W155" s="69">
        <v>50</v>
      </c>
      <c r="X155" s="69">
        <v>50</v>
      </c>
      <c r="Y155" s="69">
        <v>50</v>
      </c>
      <c r="Z155" s="69">
        <v>50</v>
      </c>
      <c r="AA155" s="69">
        <v>0</v>
      </c>
      <c r="AB155" s="69">
        <v>50</v>
      </c>
      <c r="AC155" s="69"/>
      <c r="AD155" s="69">
        <v>100</v>
      </c>
      <c r="AE155" s="2"/>
      <c r="AF155" s="2"/>
      <c r="AG155" s="5"/>
      <c r="AH155" s="5"/>
      <c r="AI155" s="5"/>
      <c r="AJ155" s="5"/>
      <c r="AK155" s="5"/>
    </row>
    <row r="156" ht="17" customHeight="1">
      <c r="A156" t="s" s="65">
        <v>591</v>
      </c>
      <c r="B156" s="2"/>
      <c r="C156" s="71"/>
      <c r="D156" s="68"/>
      <c r="E156" s="68"/>
      <c r="F156" s="68"/>
      <c r="G156" s="69">
        <v>10000</v>
      </c>
      <c r="H156" s="68"/>
      <c r="I156" s="68"/>
      <c r="J156" t="s" s="67">
        <v>592</v>
      </c>
      <c r="K156" t="s" s="67">
        <v>179</v>
      </c>
      <c r="L156" t="s" s="67">
        <v>593</v>
      </c>
      <c r="M156" s="69">
        <v>50</v>
      </c>
      <c r="N156" t="s" s="70">
        <v>150</v>
      </c>
      <c r="O156" t="s" s="70">
        <v>594</v>
      </c>
      <c r="P156" t="s" s="67">
        <v>595</v>
      </c>
      <c r="Q156" s="69">
        <v>27.45</v>
      </c>
      <c r="R156" t="s" s="67">
        <v>596</v>
      </c>
      <c r="S156" s="69">
        <v>5</v>
      </c>
      <c r="T156" s="69">
        <v>5</v>
      </c>
      <c r="U156" s="69"/>
      <c r="V156" s="69">
        <v>5</v>
      </c>
      <c r="W156" s="69">
        <v>0</v>
      </c>
      <c r="X156" s="69">
        <v>10</v>
      </c>
      <c r="Y156" s="69">
        <v>10</v>
      </c>
      <c r="Z156" s="69">
        <v>10</v>
      </c>
      <c r="AA156" s="69">
        <v>10</v>
      </c>
      <c r="AB156" s="69">
        <v>5</v>
      </c>
      <c r="AC156" s="69"/>
      <c r="AD156" s="69">
        <v>100</v>
      </c>
      <c r="AE156" s="2"/>
      <c r="AF156" s="2"/>
      <c r="AG156" s="5"/>
      <c r="AH156" s="5"/>
      <c r="AI156" s="5"/>
      <c r="AJ156" s="5"/>
      <c r="AK156" s="5"/>
    </row>
    <row r="157" ht="17" customHeight="1">
      <c r="A157" t="s" s="65">
        <v>597</v>
      </c>
      <c r="B157" s="2"/>
      <c r="C157" s="71"/>
      <c r="D157" s="68"/>
      <c r="E157" s="68"/>
      <c r="F157" s="68"/>
      <c r="G157" s="69">
        <v>3000</v>
      </c>
      <c r="H157" s="68"/>
      <c r="I157" s="68"/>
      <c r="J157" t="s" s="67">
        <v>598</v>
      </c>
      <c r="K157" t="s" s="67">
        <v>179</v>
      </c>
      <c r="L157" t="s" s="67">
        <v>599</v>
      </c>
      <c r="M157" s="69">
        <v>200</v>
      </c>
      <c r="N157" s="69">
        <v>25</v>
      </c>
      <c r="O157" t="s" s="70">
        <v>600</v>
      </c>
      <c r="P157" t="s" s="67">
        <v>136</v>
      </c>
      <c r="Q157" s="69">
        <v>375</v>
      </c>
      <c r="R157" s="68"/>
      <c r="S157" s="69"/>
      <c r="T157" s="69"/>
      <c r="U157" s="69"/>
      <c r="V157" s="69"/>
      <c r="W157" s="69"/>
      <c r="X157" s="69"/>
      <c r="Y157" s="69"/>
      <c r="Z157" s="69"/>
      <c r="AA157" s="69"/>
      <c r="AB157" s="69"/>
      <c r="AC157" s="69"/>
      <c r="AD157" s="69"/>
      <c r="AE157" s="2"/>
      <c r="AF157" s="2"/>
      <c r="AG157" s="5"/>
      <c r="AH157" s="5"/>
      <c r="AI157" s="5"/>
      <c r="AJ157" s="5"/>
      <c r="AK157" s="5"/>
    </row>
    <row r="158" ht="17" customHeight="1">
      <c r="A158" t="s" s="65">
        <v>601</v>
      </c>
      <c r="B158" s="2"/>
      <c r="C158" s="71"/>
      <c r="D158" s="68"/>
      <c r="E158" s="68"/>
      <c r="F158" s="68"/>
      <c r="G158" s="69">
        <v>2000</v>
      </c>
      <c r="H158" s="68"/>
      <c r="I158" s="68"/>
      <c r="J158" t="s" s="67">
        <v>602</v>
      </c>
      <c r="K158" t="s" s="67">
        <v>164</v>
      </c>
      <c r="L158" s="68">
        <v>300</v>
      </c>
      <c r="M158" s="69"/>
      <c r="N158" s="69"/>
      <c r="O158" s="69"/>
      <c r="P158" t="s" s="67">
        <v>326</v>
      </c>
      <c r="Q158" s="69">
        <v>100</v>
      </c>
      <c r="R158" s="68">
        <v>1150</v>
      </c>
      <c r="S158" s="69"/>
      <c r="T158" s="69"/>
      <c r="U158" s="69"/>
      <c r="V158" s="69"/>
      <c r="W158" s="69"/>
      <c r="X158" s="69"/>
      <c r="Y158" s="69"/>
      <c r="Z158" s="69"/>
      <c r="AA158" s="69"/>
      <c r="AB158" s="69"/>
      <c r="AC158" s="69"/>
      <c r="AD158" s="69"/>
      <c r="AE158" s="2"/>
      <c r="AF158" s="2"/>
      <c r="AG158" s="5"/>
      <c r="AH158" s="5"/>
      <c r="AI158" s="5"/>
      <c r="AJ158" s="5"/>
      <c r="AK158" s="5"/>
    </row>
    <row r="159" ht="17" customHeight="1">
      <c r="A159" t="s" s="65">
        <v>603</v>
      </c>
      <c r="B159" s="2"/>
      <c r="C159" s="71"/>
      <c r="D159" s="68"/>
      <c r="E159" s="68"/>
      <c r="F159" s="68"/>
      <c r="G159" s="69">
        <v>3000</v>
      </c>
      <c r="H159" s="68"/>
      <c r="I159" s="68"/>
      <c r="J159" t="s" s="67">
        <v>604</v>
      </c>
      <c r="K159" t="s" s="67">
        <v>179</v>
      </c>
      <c r="L159" s="68">
        <v>750</v>
      </c>
      <c r="M159" s="69"/>
      <c r="N159" s="69"/>
      <c r="O159" s="69"/>
      <c r="P159" t="s" s="67">
        <v>136</v>
      </c>
      <c r="Q159" s="69">
        <v>93.75</v>
      </c>
      <c r="R159" t="s" s="67">
        <v>605</v>
      </c>
      <c r="S159" s="69"/>
      <c r="T159" s="69"/>
      <c r="U159" s="69"/>
      <c r="V159" s="69"/>
      <c r="W159" s="69"/>
      <c r="X159" s="69"/>
      <c r="Y159" s="69"/>
      <c r="Z159" s="69"/>
      <c r="AA159" s="69"/>
      <c r="AB159" s="69"/>
      <c r="AC159" s="69"/>
      <c r="AD159" s="69"/>
      <c r="AE159" s="2"/>
      <c r="AF159" s="2"/>
      <c r="AG159" s="5"/>
      <c r="AH159" s="5"/>
      <c r="AI159" s="5"/>
      <c r="AJ159" s="5"/>
      <c r="AK159" s="5"/>
    </row>
    <row r="160" ht="17" customHeight="1">
      <c r="A160" t="s" s="65">
        <v>606</v>
      </c>
      <c r="B160" s="2"/>
      <c r="C160" s="71"/>
      <c r="D160" s="68"/>
      <c r="E160" s="68"/>
      <c r="F160" s="68"/>
      <c r="G160" s="69">
        <v>3000</v>
      </c>
      <c r="H160" s="68"/>
      <c r="I160" s="68"/>
      <c r="J160" s="68"/>
      <c r="K160" t="s" s="67">
        <v>179</v>
      </c>
      <c r="L160" s="68">
        <v>20</v>
      </c>
      <c r="M160" s="69">
        <v>100</v>
      </c>
      <c r="N160" s="69">
        <v>5</v>
      </c>
      <c r="O160" s="69"/>
      <c r="P160" t="s" s="67">
        <v>607</v>
      </c>
      <c r="Q160" s="69">
        <v>8</v>
      </c>
      <c r="R160" s="68"/>
      <c r="S160" s="69"/>
      <c r="T160" s="69"/>
      <c r="U160" s="69"/>
      <c r="V160" s="69"/>
      <c r="W160" s="69"/>
      <c r="X160" s="69"/>
      <c r="Y160" s="69"/>
      <c r="Z160" s="69"/>
      <c r="AA160" s="69"/>
      <c r="AB160" s="69"/>
      <c r="AC160" s="69"/>
      <c r="AD160" s="69"/>
      <c r="AE160" s="2"/>
      <c r="AF160" s="2"/>
      <c r="AG160" s="5"/>
      <c r="AH160" s="5"/>
      <c r="AI160" s="5"/>
      <c r="AJ160" s="5"/>
      <c r="AK160" s="5"/>
    </row>
    <row r="161" ht="20" customHeight="1">
      <c r="A161" t="s" s="45">
        <v>608</v>
      </c>
      <c r="B161" s="2"/>
      <c r="C161" s="46"/>
      <c r="D161" s="4"/>
      <c r="E161" s="2"/>
      <c r="F161" s="2"/>
      <c r="G161" s="2"/>
      <c r="H161" s="2"/>
      <c r="I161" s="2"/>
      <c r="J161" s="2"/>
      <c r="K161" s="2"/>
      <c r="L161" s="2"/>
      <c r="M161" s="2"/>
      <c r="N161" s="2"/>
      <c r="O161" s="2"/>
      <c r="P161" s="2"/>
      <c r="Q161" s="2"/>
      <c r="R161" s="2"/>
      <c r="S161" s="69"/>
      <c r="T161" s="2"/>
      <c r="U161" s="2"/>
      <c r="V161" s="2"/>
      <c r="W161" s="2"/>
      <c r="X161" s="2"/>
      <c r="Y161" s="2"/>
      <c r="Z161" s="2"/>
      <c r="AA161" s="2"/>
      <c r="AB161" s="2"/>
      <c r="AC161" s="2"/>
      <c r="AD161" s="2"/>
      <c r="AE161" s="2"/>
      <c r="AF161" s="2"/>
      <c r="AG161" s="5"/>
      <c r="AH161" s="5"/>
      <c r="AI161" s="5"/>
      <c r="AJ161" s="5"/>
      <c r="AK161" s="5"/>
    </row>
    <row r="162" ht="17" customHeight="1">
      <c r="A162" t="s" s="45">
        <v>609</v>
      </c>
      <c r="B162" s="2"/>
      <c r="C162" s="46"/>
      <c r="D162" s="4"/>
      <c r="E162" s="2"/>
      <c r="F162" s="2"/>
      <c r="G162" s="2"/>
      <c r="H162" s="2"/>
      <c r="I162" s="2"/>
      <c r="J162" s="2"/>
      <c r="K162" s="2"/>
      <c r="L162" s="2"/>
      <c r="M162" s="2"/>
      <c r="N162" s="2"/>
      <c r="O162" s="2"/>
      <c r="P162" s="2"/>
      <c r="Q162" s="2"/>
      <c r="R162" s="2"/>
      <c r="S162" s="69"/>
      <c r="T162" s="2"/>
      <c r="U162" s="2"/>
      <c r="V162" s="2"/>
      <c r="W162" s="2"/>
      <c r="X162" s="2"/>
      <c r="Y162" s="2"/>
      <c r="Z162" s="2"/>
      <c r="AA162" s="2"/>
      <c r="AB162" s="2"/>
      <c r="AC162" s="2"/>
      <c r="AD162" s="2"/>
      <c r="AE162" s="2"/>
      <c r="AF162" s="2"/>
      <c r="AG162" s="5"/>
      <c r="AH162" s="5"/>
      <c r="AI162" s="5"/>
      <c r="AJ162" s="5"/>
      <c r="AK162" s="5"/>
    </row>
    <row r="163" ht="17" customHeight="1">
      <c r="A163" t="s" s="45">
        <v>610</v>
      </c>
      <c r="B163" s="2"/>
      <c r="C163" s="46"/>
      <c r="D163" s="4"/>
      <c r="E163" s="2"/>
      <c r="F163" s="2"/>
      <c r="G163" s="2"/>
      <c r="H163" s="2"/>
      <c r="I163" s="2"/>
      <c r="J163" s="2"/>
      <c r="K163" s="2"/>
      <c r="L163" s="2"/>
      <c r="M163" s="2"/>
      <c r="N163" s="2"/>
      <c r="O163" s="2"/>
      <c r="P163" s="2"/>
      <c r="Q163" s="2"/>
      <c r="R163" s="2"/>
      <c r="S163" s="69"/>
      <c r="T163" s="2"/>
      <c r="U163" s="2"/>
      <c r="V163" s="2"/>
      <c r="W163" s="2"/>
      <c r="X163" s="2"/>
      <c r="Y163" s="2"/>
      <c r="Z163" s="2"/>
      <c r="AA163" s="2"/>
      <c r="AB163" s="2"/>
      <c r="AC163" s="2"/>
      <c r="AD163" s="2"/>
      <c r="AE163" s="2"/>
      <c r="AF163" s="2"/>
      <c r="AG163" s="5"/>
      <c r="AH163" s="5"/>
      <c r="AI163" s="5"/>
      <c r="AJ163" s="5"/>
      <c r="AK163" s="5"/>
    </row>
    <row r="164" ht="17" customHeight="1">
      <c r="A164" t="s" s="45">
        <v>611</v>
      </c>
      <c r="B164" s="2"/>
      <c r="C164" s="46"/>
      <c r="D164" s="4"/>
      <c r="E164" s="2"/>
      <c r="F164" s="2"/>
      <c r="G164" s="2"/>
      <c r="H164" s="2"/>
      <c r="I164" s="2"/>
      <c r="J164" s="2"/>
      <c r="K164" s="2"/>
      <c r="L164" s="2"/>
      <c r="M164" s="2"/>
      <c r="N164" s="2"/>
      <c r="O164" s="2"/>
      <c r="P164" s="2"/>
      <c r="Q164" s="2"/>
      <c r="R164" s="2"/>
      <c r="S164" s="69"/>
      <c r="T164" s="2"/>
      <c r="U164" s="2"/>
      <c r="V164" s="2"/>
      <c r="W164" s="2"/>
      <c r="X164" s="2"/>
      <c r="Y164" s="2"/>
      <c r="Z164" s="2"/>
      <c r="AA164" s="2"/>
      <c r="AB164" s="2"/>
      <c r="AC164" s="2"/>
      <c r="AD164" s="2"/>
      <c r="AE164" s="2"/>
      <c r="AF164" s="2"/>
      <c r="AG164" s="5"/>
      <c r="AH164" s="5"/>
      <c r="AI164" s="5"/>
      <c r="AJ164" s="5"/>
      <c r="AK164" s="5"/>
    </row>
    <row r="165" ht="17" customHeight="1">
      <c r="A165" t="s" s="45">
        <v>612</v>
      </c>
      <c r="B165" s="2"/>
      <c r="C165" s="46"/>
      <c r="D165" s="4"/>
      <c r="E165" s="2"/>
      <c r="F165" s="2"/>
      <c r="G165" s="2"/>
      <c r="H165" s="2"/>
      <c r="I165" s="2"/>
      <c r="J165" s="2"/>
      <c r="K165" s="2"/>
      <c r="L165" s="46">
        <f>8/3*6</f>
        <v>16</v>
      </c>
      <c r="M165" s="2"/>
      <c r="N165" s="2"/>
      <c r="O165" s="2"/>
      <c r="P165" s="2"/>
      <c r="Q165" s="2"/>
      <c r="R165" s="2"/>
      <c r="S165" s="69"/>
      <c r="T165" s="2"/>
      <c r="U165" s="2"/>
      <c r="V165" s="2"/>
      <c r="W165" s="2"/>
      <c r="X165" s="2"/>
      <c r="Y165" s="2"/>
      <c r="Z165" s="2"/>
      <c r="AA165" s="2"/>
      <c r="AB165" s="2"/>
      <c r="AC165" s="2"/>
      <c r="AD165" s="2"/>
      <c r="AE165" s="2"/>
      <c r="AF165" s="2"/>
      <c r="AG165" s="5"/>
      <c r="AH165" s="5"/>
      <c r="AI165" s="5"/>
      <c r="AJ165" s="5"/>
      <c r="AK165" s="5"/>
    </row>
    <row r="166" ht="17" customHeight="1">
      <c r="A166" t="s" s="45">
        <v>613</v>
      </c>
      <c r="B166" s="2"/>
      <c r="C166" s="46"/>
      <c r="D166" s="4"/>
      <c r="E166" s="2"/>
      <c r="F166" s="2"/>
      <c r="G166" s="2"/>
      <c r="H166" s="2"/>
      <c r="I166" s="2"/>
      <c r="J166" s="2"/>
      <c r="K166" s="2"/>
      <c r="L166" s="2"/>
      <c r="M166" s="2"/>
      <c r="N166" s="2"/>
      <c r="O166" s="2"/>
      <c r="P166" s="2"/>
      <c r="Q166" s="2"/>
      <c r="R166" s="2"/>
      <c r="S166" s="69"/>
      <c r="T166" s="2"/>
      <c r="U166" s="2"/>
      <c r="V166" s="2"/>
      <c r="W166" s="2"/>
      <c r="X166" s="2"/>
      <c r="Y166" s="2"/>
      <c r="Z166" s="2"/>
      <c r="AA166" s="2"/>
      <c r="AB166" s="2"/>
      <c r="AC166" s="2"/>
      <c r="AD166" s="2"/>
      <c r="AE166" s="2"/>
      <c r="AF166" s="2"/>
      <c r="AG166" s="5"/>
      <c r="AH166" s="5"/>
      <c r="AI166" s="5"/>
      <c r="AJ166" s="5"/>
      <c r="AK166" s="5"/>
    </row>
    <row r="167" ht="17" customHeight="1">
      <c r="A167" s="2"/>
      <c r="B167" s="2"/>
      <c r="C167" s="2"/>
      <c r="D167" s="2"/>
      <c r="E167" s="2"/>
      <c r="F167" s="2"/>
      <c r="G167" s="2"/>
      <c r="H167" s="2"/>
      <c r="I167" s="2"/>
      <c r="J167" s="2"/>
      <c r="K167" s="2"/>
      <c r="L167" s="2"/>
      <c r="M167" s="2"/>
      <c r="N167" s="2"/>
      <c r="O167" s="2"/>
      <c r="P167" s="2"/>
      <c r="Q167" s="2"/>
      <c r="R167" s="2"/>
      <c r="S167" s="69"/>
      <c r="T167" s="2"/>
      <c r="U167" s="2"/>
      <c r="V167" s="2"/>
      <c r="W167" s="2"/>
      <c r="X167" s="2"/>
      <c r="Y167" s="2"/>
      <c r="Z167" s="2"/>
      <c r="AA167" s="2"/>
      <c r="AB167" s="2"/>
      <c r="AC167" s="2"/>
      <c r="AD167" s="2"/>
      <c r="AE167" s="2"/>
      <c r="AF167" s="2"/>
      <c r="AG167" s="5"/>
      <c r="AH167" s="5"/>
      <c r="AI167" s="5"/>
      <c r="AJ167" s="5"/>
      <c r="AK167" s="5"/>
    </row>
    <row r="168" ht="17" customHeight="1">
      <c r="A168" s="2"/>
      <c r="B168" s="46"/>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5"/>
      <c r="AH168" s="5"/>
      <c r="AI168" s="5"/>
      <c r="AJ168" s="5"/>
      <c r="AK168" s="5"/>
    </row>
    <row r="169" ht="17" customHeight="1">
      <c r="A169" s="2"/>
      <c r="B169" t="s" s="6">
        <v>614</v>
      </c>
      <c r="C169" s="4"/>
      <c r="D169" s="4"/>
      <c r="E169" s="4"/>
      <c r="F169" s="4"/>
      <c r="G169" s="4"/>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5"/>
      <c r="AH169" s="5"/>
      <c r="AI169" s="5"/>
      <c r="AJ169" s="5"/>
      <c r="AK169" s="5"/>
    </row>
    <row r="170" ht="17" customHeight="1">
      <c r="A170" t="s" s="7">
        <v>3</v>
      </c>
      <c r="B170" t="s" s="7">
        <v>4</v>
      </c>
      <c r="C170" t="s" s="7">
        <v>5</v>
      </c>
      <c r="D170" t="s" s="7">
        <v>6</v>
      </c>
      <c r="E170" t="s" s="7">
        <v>7</v>
      </c>
      <c r="F170" t="s" s="7">
        <v>9</v>
      </c>
      <c r="G170" t="s" s="7">
        <v>10</v>
      </c>
      <c r="H170" t="s" s="7">
        <v>239</v>
      </c>
      <c r="I170" t="s" s="7">
        <v>240</v>
      </c>
      <c r="J170" t="s" s="7">
        <v>241</v>
      </c>
      <c r="K170" t="s" s="7">
        <v>124</v>
      </c>
      <c r="L170" t="s" s="7">
        <v>125</v>
      </c>
      <c r="M170" t="s" s="7">
        <v>126</v>
      </c>
      <c r="N170" t="s" s="7">
        <v>127</v>
      </c>
      <c r="O170" t="s" s="7">
        <v>128</v>
      </c>
      <c r="P170" t="s" s="7">
        <v>129</v>
      </c>
      <c r="Q170" t="s" s="7">
        <v>130</v>
      </c>
      <c r="R170" t="s" s="7">
        <v>242</v>
      </c>
      <c r="S170" t="s" s="7">
        <v>22</v>
      </c>
      <c r="T170" t="s" s="7">
        <v>25</v>
      </c>
      <c r="U170" t="s" s="7">
        <v>27</v>
      </c>
      <c r="V170" t="s" s="7">
        <v>33</v>
      </c>
      <c r="W170" t="s" s="7">
        <v>35</v>
      </c>
      <c r="X170" t="s" s="7">
        <v>38</v>
      </c>
      <c r="Y170" t="s" s="7">
        <v>42</v>
      </c>
      <c r="Z170" t="s" s="7">
        <v>44</v>
      </c>
      <c r="AA170" t="s" s="7">
        <v>49</v>
      </c>
      <c r="AB170" t="s" s="7">
        <v>56</v>
      </c>
      <c r="AC170" t="s" s="7">
        <v>60</v>
      </c>
      <c r="AD170" t="s" s="7">
        <v>65</v>
      </c>
      <c r="AE170" s="57"/>
      <c r="AF170" s="57"/>
      <c r="AG170" s="57"/>
      <c r="AH170" s="5"/>
      <c r="AI170" s="5"/>
      <c r="AJ170" s="5"/>
      <c r="AK170" s="5"/>
    </row>
    <row r="171" ht="17" customHeight="1">
      <c r="A171" t="s" s="17">
        <v>615</v>
      </c>
      <c r="B171" t="s" s="17">
        <v>616</v>
      </c>
      <c r="C171" t="s" s="15">
        <v>40</v>
      </c>
      <c r="D171" t="s" s="52">
        <v>344</v>
      </c>
      <c r="E171" t="s" s="52">
        <v>30</v>
      </c>
      <c r="F171" t="s" s="52">
        <v>617</v>
      </c>
      <c r="G171" s="60">
        <v>300</v>
      </c>
      <c r="H171" s="60">
        <v>150</v>
      </c>
      <c r="I171" t="s" s="52">
        <v>345</v>
      </c>
      <c r="J171" t="s" s="52">
        <v>267</v>
      </c>
      <c r="K171" t="s" s="52">
        <v>618</v>
      </c>
      <c r="L171" s="60">
        <v>50</v>
      </c>
      <c r="M171" t="s" s="17">
        <v>619</v>
      </c>
      <c r="N171" t="s" s="52">
        <v>150</v>
      </c>
      <c r="O171" t="s" s="52">
        <v>197</v>
      </c>
      <c r="P171" t="s" s="52">
        <v>620</v>
      </c>
      <c r="Q171" s="16">
        <v>50</v>
      </c>
      <c r="R171" s="60">
        <v>100</v>
      </c>
      <c r="S171" s="16">
        <v>20</v>
      </c>
      <c r="T171" s="16">
        <v>100</v>
      </c>
      <c r="U171" s="16">
        <v>100</v>
      </c>
      <c r="V171" s="16">
        <v>0</v>
      </c>
      <c r="W171" s="16">
        <v>100</v>
      </c>
      <c r="X171" s="60">
        <v>200</v>
      </c>
      <c r="Y171" s="60">
        <v>125</v>
      </c>
      <c r="Z171" s="60">
        <v>75</v>
      </c>
      <c r="AA171" s="60">
        <v>90</v>
      </c>
      <c r="AB171" s="60">
        <v>100</v>
      </c>
      <c r="AC171" s="60">
        <v>100</v>
      </c>
      <c r="AD171" s="60">
        <v>100</v>
      </c>
      <c r="AE171" s="16"/>
      <c r="AF171" s="16"/>
      <c r="AG171" s="16"/>
      <c r="AH171" s="5"/>
      <c r="AI171" s="5"/>
      <c r="AJ171" s="5"/>
      <c r="AK171" s="5"/>
    </row>
    <row r="172" ht="17" customHeight="1">
      <c r="A172" t="s" s="11">
        <v>621</v>
      </c>
      <c r="B172" t="s" s="11">
        <v>622</v>
      </c>
      <c r="C172" t="s" s="9">
        <v>19</v>
      </c>
      <c r="D172" t="s" s="18">
        <v>74</v>
      </c>
      <c r="E172" t="s" s="18">
        <v>30</v>
      </c>
      <c r="F172" t="s" s="18">
        <v>623</v>
      </c>
      <c r="G172" s="19">
        <v>360</v>
      </c>
      <c r="H172" t="s" s="18">
        <v>624</v>
      </c>
      <c r="I172" t="s" s="18">
        <v>625</v>
      </c>
      <c r="J172" t="s" s="18">
        <v>267</v>
      </c>
      <c r="K172" t="s" s="18">
        <v>164</v>
      </c>
      <c r="L172" t="s" s="18">
        <v>626</v>
      </c>
      <c r="M172" t="s" s="11">
        <v>627</v>
      </c>
      <c r="N172" t="s" s="18">
        <v>150</v>
      </c>
      <c r="O172" s="19"/>
      <c r="P172" t="s" s="11">
        <v>628</v>
      </c>
      <c r="Q172" s="10">
        <v>42.66</v>
      </c>
      <c r="R172" s="19">
        <v>125</v>
      </c>
      <c r="S172" s="10">
        <v>50</v>
      </c>
      <c r="T172" s="10">
        <v>50</v>
      </c>
      <c r="U172" s="10">
        <v>0</v>
      </c>
      <c r="V172" s="10">
        <v>0</v>
      </c>
      <c r="W172" s="10">
        <v>100</v>
      </c>
      <c r="X172" s="10">
        <v>100</v>
      </c>
      <c r="Y172" s="10">
        <v>150</v>
      </c>
      <c r="Z172" s="10">
        <v>150</v>
      </c>
      <c r="AA172" s="10">
        <v>100</v>
      </c>
      <c r="AB172" s="10">
        <v>100</v>
      </c>
      <c r="AC172" s="10">
        <v>75</v>
      </c>
      <c r="AD172" s="19">
        <v>5</v>
      </c>
      <c r="AE172" s="10"/>
      <c r="AF172" s="10"/>
      <c r="AG172" s="10"/>
      <c r="AH172" s="5"/>
      <c r="AI172" s="5"/>
      <c r="AJ172" s="5"/>
      <c r="AK172" s="5"/>
    </row>
    <row r="173" ht="17" customHeight="1">
      <c r="A173" t="s" s="23">
        <v>629</v>
      </c>
      <c r="B173" t="s" s="23">
        <v>630</v>
      </c>
      <c r="C173" t="s" s="21">
        <v>40</v>
      </c>
      <c r="D173" t="s" s="30">
        <v>29</v>
      </c>
      <c r="E173" t="s" s="30">
        <v>30</v>
      </c>
      <c r="F173" t="s" s="30">
        <v>631</v>
      </c>
      <c r="G173" s="31">
        <v>400</v>
      </c>
      <c r="H173" t="s" s="30">
        <v>632</v>
      </c>
      <c r="I173" t="s" s="30">
        <v>345</v>
      </c>
      <c r="J173" t="s" s="30">
        <v>267</v>
      </c>
      <c r="K173" t="s" s="30">
        <v>633</v>
      </c>
      <c r="L173" t="s" s="30">
        <v>634</v>
      </c>
      <c r="M173" t="s" s="30">
        <v>635</v>
      </c>
      <c r="N173" t="s" s="30">
        <v>150</v>
      </c>
      <c r="O173" s="31"/>
      <c r="P173" t="s" s="30">
        <v>636</v>
      </c>
      <c r="Q173" s="31">
        <v>45</v>
      </c>
      <c r="R173" t="s" s="30">
        <v>637</v>
      </c>
      <c r="S173" s="22">
        <v>50</v>
      </c>
      <c r="T173" s="22">
        <v>50</v>
      </c>
      <c r="U173" s="22">
        <v>0</v>
      </c>
      <c r="V173" s="22">
        <v>0</v>
      </c>
      <c r="W173" s="22">
        <v>100</v>
      </c>
      <c r="X173" s="31">
        <v>100</v>
      </c>
      <c r="Y173" s="31">
        <v>100</v>
      </c>
      <c r="Z173" s="31">
        <v>100</v>
      </c>
      <c r="AA173" s="31">
        <v>100</v>
      </c>
      <c r="AB173" s="31">
        <v>100</v>
      </c>
      <c r="AC173" s="31">
        <v>75</v>
      </c>
      <c r="AD173" s="31">
        <v>5</v>
      </c>
      <c r="AE173" s="22"/>
      <c r="AF173" s="22"/>
      <c r="AG173" s="22"/>
      <c r="AH173" s="5"/>
      <c r="AI173" s="5"/>
      <c r="AJ173" s="5"/>
      <c r="AK173" s="5"/>
    </row>
    <row r="174" ht="17" customHeight="1">
      <c r="A174" t="s" s="17">
        <v>638</v>
      </c>
      <c r="B174" t="s" s="17">
        <v>639</v>
      </c>
      <c r="C174" t="s" s="15">
        <v>40</v>
      </c>
      <c r="D174" t="s" s="52">
        <v>357</v>
      </c>
      <c r="E174" t="s" s="52">
        <v>30</v>
      </c>
      <c r="F174" t="s" s="52">
        <v>617</v>
      </c>
      <c r="G174" s="60">
        <v>400</v>
      </c>
      <c r="H174" s="60">
        <v>125</v>
      </c>
      <c r="I174" t="s" s="52">
        <v>451</v>
      </c>
      <c r="J174" t="s" s="52">
        <v>140</v>
      </c>
      <c r="K174" t="s" s="52">
        <v>141</v>
      </c>
      <c r="L174" s="60">
        <v>15</v>
      </c>
      <c r="M174" t="s" s="52">
        <v>197</v>
      </c>
      <c r="N174" s="60"/>
      <c r="O174" s="60"/>
      <c r="P174" t="s" s="17">
        <v>640</v>
      </c>
      <c r="Q174" t="s" s="17">
        <v>641</v>
      </c>
      <c r="R174" t="s" s="52">
        <v>642</v>
      </c>
      <c r="S174" s="16">
        <v>50</v>
      </c>
      <c r="T174" s="16">
        <v>50</v>
      </c>
      <c r="U174" s="16">
        <v>0</v>
      </c>
      <c r="V174" s="16">
        <v>0</v>
      </c>
      <c r="W174" s="16">
        <v>100</v>
      </c>
      <c r="X174" s="60">
        <v>100</v>
      </c>
      <c r="Y174" s="60">
        <v>150</v>
      </c>
      <c r="Z174" s="60">
        <v>150</v>
      </c>
      <c r="AA174" s="60">
        <v>100</v>
      </c>
      <c r="AB174" s="60">
        <v>100</v>
      </c>
      <c r="AC174" s="60">
        <v>75</v>
      </c>
      <c r="AD174" s="60">
        <v>5</v>
      </c>
      <c r="AE174" s="16"/>
      <c r="AF174" s="16"/>
      <c r="AG174" s="16"/>
      <c r="AH174" s="5"/>
      <c r="AI174" s="5"/>
      <c r="AJ174" s="5"/>
      <c r="AK174" s="5"/>
    </row>
    <row r="175" ht="17" customHeight="1">
      <c r="A175" t="s" s="23">
        <v>643</v>
      </c>
      <c r="B175" t="s" s="23">
        <v>644</v>
      </c>
      <c r="C175" t="s" s="21">
        <v>40</v>
      </c>
      <c r="D175" t="s" s="30">
        <v>645</v>
      </c>
      <c r="E175" t="s" s="30">
        <v>646</v>
      </c>
      <c r="F175" t="s" s="30">
        <v>647</v>
      </c>
      <c r="G175" s="31">
        <v>400</v>
      </c>
      <c r="H175" s="31">
        <v>125</v>
      </c>
      <c r="I175" t="s" s="30">
        <v>451</v>
      </c>
      <c r="J175" t="s" s="30">
        <v>464</v>
      </c>
      <c r="K175" t="s" s="30">
        <v>148</v>
      </c>
      <c r="L175" t="s" s="30">
        <v>648</v>
      </c>
      <c r="M175" s="31"/>
      <c r="N175" s="31"/>
      <c r="O175" s="31"/>
      <c r="P175" t="s" s="30">
        <v>649</v>
      </c>
      <c r="Q175" s="31">
        <v>75</v>
      </c>
      <c r="R175" s="31">
        <v>300</v>
      </c>
      <c r="S175" s="31">
        <v>50</v>
      </c>
      <c r="T175" s="31">
        <v>50</v>
      </c>
      <c r="U175" s="22">
        <v>0</v>
      </c>
      <c r="V175" s="22">
        <v>0</v>
      </c>
      <c r="W175" s="31">
        <v>100</v>
      </c>
      <c r="X175" s="31">
        <v>100</v>
      </c>
      <c r="Y175" s="31">
        <v>150</v>
      </c>
      <c r="Z175" s="31">
        <v>150</v>
      </c>
      <c r="AA175" s="31">
        <v>100</v>
      </c>
      <c r="AB175" s="31">
        <v>100</v>
      </c>
      <c r="AC175" s="31">
        <v>75</v>
      </c>
      <c r="AD175" s="31">
        <v>5</v>
      </c>
      <c r="AE175" s="22"/>
      <c r="AF175" s="22"/>
      <c r="AG175" s="22"/>
      <c r="AH175" s="5"/>
      <c r="AI175" s="5"/>
      <c r="AJ175" s="5"/>
      <c r="AK175" s="5"/>
    </row>
    <row r="176" ht="17" customHeight="1">
      <c r="A176" t="s" s="11">
        <v>650</v>
      </c>
      <c r="B176" t="s" s="11">
        <v>651</v>
      </c>
      <c r="C176" t="s" s="9">
        <v>40</v>
      </c>
      <c r="D176" t="s" s="18">
        <v>555</v>
      </c>
      <c r="E176" t="s" s="18">
        <v>53</v>
      </c>
      <c r="F176" t="s" s="18">
        <v>76</v>
      </c>
      <c r="G176" s="19">
        <v>1250</v>
      </c>
      <c r="H176" s="19">
        <v>75</v>
      </c>
      <c r="I176" t="s" s="18">
        <v>345</v>
      </c>
      <c r="J176" t="s" s="18">
        <v>267</v>
      </c>
      <c r="K176" t="s" s="18">
        <v>618</v>
      </c>
      <c r="L176" t="s" s="18">
        <v>652</v>
      </c>
      <c r="M176" t="s" s="18">
        <v>653</v>
      </c>
      <c r="N176" s="19">
        <v>100</v>
      </c>
      <c r="O176" s="19"/>
      <c r="P176" t="s" s="18">
        <v>654</v>
      </c>
      <c r="Q176" s="10">
        <v>80</v>
      </c>
      <c r="R176" t="s" s="18">
        <v>655</v>
      </c>
      <c r="S176" s="10">
        <v>50</v>
      </c>
      <c r="T176" s="10">
        <v>50</v>
      </c>
      <c r="U176" s="10">
        <v>0</v>
      </c>
      <c r="V176" s="10">
        <v>0</v>
      </c>
      <c r="W176" s="10">
        <v>100</v>
      </c>
      <c r="X176" s="19">
        <v>100</v>
      </c>
      <c r="Y176" s="19">
        <v>50</v>
      </c>
      <c r="Z176" s="19">
        <v>100</v>
      </c>
      <c r="AA176" s="19">
        <v>100</v>
      </c>
      <c r="AB176" s="19">
        <v>100</v>
      </c>
      <c r="AC176" s="19">
        <v>50</v>
      </c>
      <c r="AD176" s="19">
        <v>5</v>
      </c>
      <c r="AE176" s="10"/>
      <c r="AF176" s="10"/>
      <c r="AG176" s="10"/>
      <c r="AH176" s="5"/>
      <c r="AI176" s="5"/>
      <c r="AJ176" s="5"/>
      <c r="AK176" s="5"/>
    </row>
    <row r="177" ht="17" customHeight="1">
      <c r="A177" t="s" s="17">
        <v>502</v>
      </c>
      <c r="B177" t="s" s="17">
        <v>503</v>
      </c>
      <c r="C177" t="s" s="15">
        <v>19</v>
      </c>
      <c r="D177" t="s" s="52">
        <v>88</v>
      </c>
      <c r="E177" t="s" s="52">
        <v>53</v>
      </c>
      <c r="F177" t="s" s="52">
        <v>333</v>
      </c>
      <c r="G177" s="60">
        <v>1200</v>
      </c>
      <c r="H177" t="s" s="52">
        <v>504</v>
      </c>
      <c r="I177" t="s" s="52">
        <v>391</v>
      </c>
      <c r="J177" t="s" s="52">
        <v>267</v>
      </c>
      <c r="K177" t="s" s="52">
        <v>483</v>
      </c>
      <c r="L177" s="60">
        <v>120</v>
      </c>
      <c r="M177" t="s" s="52">
        <v>197</v>
      </c>
      <c r="N177" s="60"/>
      <c r="O177" t="s" s="52">
        <v>171</v>
      </c>
      <c r="P177" t="s" s="52">
        <v>196</v>
      </c>
      <c r="Q177" s="60">
        <v>60</v>
      </c>
      <c r="R177" t="s" s="52">
        <v>505</v>
      </c>
      <c r="S177" s="16">
        <v>50</v>
      </c>
      <c r="T177" s="16">
        <v>25</v>
      </c>
      <c r="U177" s="16">
        <v>0</v>
      </c>
      <c r="V177" s="16">
        <v>0</v>
      </c>
      <c r="W177" s="16">
        <v>100</v>
      </c>
      <c r="X177" s="60">
        <v>150</v>
      </c>
      <c r="Y177" s="60">
        <v>100</v>
      </c>
      <c r="Z177" s="60">
        <v>100</v>
      </c>
      <c r="AA177" s="60">
        <v>100</v>
      </c>
      <c r="AB177" s="60">
        <v>100</v>
      </c>
      <c r="AC177" s="60">
        <v>50</v>
      </c>
      <c r="AD177" s="60">
        <v>5</v>
      </c>
      <c r="AE177" s="16"/>
      <c r="AF177" s="16"/>
      <c r="AG177" s="16"/>
      <c r="AH177" s="5"/>
      <c r="AI177" s="5"/>
      <c r="AJ177" s="5"/>
      <c r="AK177" s="5"/>
    </row>
    <row r="178" ht="17" customHeight="1">
      <c r="A178" t="s" s="23">
        <v>656</v>
      </c>
      <c r="B178" t="s" s="23">
        <v>657</v>
      </c>
      <c r="C178" t="s" s="21">
        <v>40</v>
      </c>
      <c r="D178" t="s" s="30">
        <v>555</v>
      </c>
      <c r="E178" t="s" s="30">
        <v>658</v>
      </c>
      <c r="F178" t="s" s="30">
        <v>647</v>
      </c>
      <c r="G178" s="31">
        <v>1400</v>
      </c>
      <c r="H178" s="31">
        <v>85</v>
      </c>
      <c r="I178" t="s" s="30">
        <v>451</v>
      </c>
      <c r="J178" t="s" s="30">
        <v>267</v>
      </c>
      <c r="K178" t="s" s="30">
        <v>618</v>
      </c>
      <c r="L178" t="s" s="30">
        <v>659</v>
      </c>
      <c r="M178" t="s" s="30">
        <v>660</v>
      </c>
      <c r="N178" t="s" s="30">
        <v>150</v>
      </c>
      <c r="O178" s="2"/>
      <c r="P178" t="s" s="23">
        <v>661</v>
      </c>
      <c r="Q178" s="31">
        <v>75</v>
      </c>
      <c r="R178" s="31">
        <v>150</v>
      </c>
      <c r="S178" s="22">
        <v>50</v>
      </c>
      <c r="T178" s="22">
        <v>50</v>
      </c>
      <c r="U178" s="22">
        <v>0</v>
      </c>
      <c r="V178" s="22">
        <v>0</v>
      </c>
      <c r="W178" s="22">
        <v>100</v>
      </c>
      <c r="X178" s="22">
        <v>100</v>
      </c>
      <c r="Y178" s="22">
        <v>50</v>
      </c>
      <c r="Z178" s="22">
        <v>100</v>
      </c>
      <c r="AA178" s="22">
        <v>100</v>
      </c>
      <c r="AB178" s="22">
        <v>100</v>
      </c>
      <c r="AC178" s="22">
        <v>50</v>
      </c>
      <c r="AD178" s="31">
        <v>5</v>
      </c>
      <c r="AE178" s="22"/>
      <c r="AF178" s="22"/>
      <c r="AG178" s="22"/>
      <c r="AH178" s="5"/>
      <c r="AI178" s="5"/>
      <c r="AJ178" s="5"/>
      <c r="AK178" s="5"/>
    </row>
    <row r="179" ht="17" customHeight="1">
      <c r="A179" t="s" s="11">
        <v>662</v>
      </c>
      <c r="B179" t="s" s="11">
        <v>663</v>
      </c>
      <c r="C179" t="s" s="9">
        <v>40</v>
      </c>
      <c r="D179" t="s" s="18">
        <v>52</v>
      </c>
      <c r="E179" t="s" s="18">
        <v>75</v>
      </c>
      <c r="F179" t="s" s="18">
        <v>106</v>
      </c>
      <c r="G179" s="19">
        <v>1500</v>
      </c>
      <c r="H179" s="19">
        <v>50</v>
      </c>
      <c r="I179" t="s" s="18">
        <v>664</v>
      </c>
      <c r="J179" t="s" s="18">
        <v>665</v>
      </c>
      <c r="K179" t="s" s="18">
        <v>179</v>
      </c>
      <c r="L179" t="s" s="18">
        <v>666</v>
      </c>
      <c r="M179" s="19">
        <v>40</v>
      </c>
      <c r="N179" s="19">
        <v>0</v>
      </c>
      <c r="O179" t="s" s="18">
        <v>667</v>
      </c>
      <c r="P179" t="s" s="11">
        <v>668</v>
      </c>
      <c r="Q179" s="19">
        <v>75</v>
      </c>
      <c r="R179" t="s" s="18">
        <v>669</v>
      </c>
      <c r="S179" s="10">
        <v>50</v>
      </c>
      <c r="T179" s="10">
        <v>50</v>
      </c>
      <c r="U179" s="10">
        <v>0</v>
      </c>
      <c r="V179" s="10">
        <v>0</v>
      </c>
      <c r="W179" s="10">
        <v>100</v>
      </c>
      <c r="X179" s="10">
        <v>100</v>
      </c>
      <c r="Y179" s="10">
        <v>150</v>
      </c>
      <c r="Z179" s="10">
        <v>150</v>
      </c>
      <c r="AA179" s="10">
        <v>100</v>
      </c>
      <c r="AB179" s="10">
        <v>100</v>
      </c>
      <c r="AC179" s="10">
        <v>75</v>
      </c>
      <c r="AD179" s="19">
        <v>5</v>
      </c>
      <c r="AE179" s="10"/>
      <c r="AF179" s="10"/>
      <c r="AG179" s="10"/>
      <c r="AH179" s="5"/>
      <c r="AI179" s="5"/>
      <c r="AJ179" s="5"/>
      <c r="AK179" s="5"/>
    </row>
    <row r="180" ht="17" customHeight="1">
      <c r="A180" t="s" s="17">
        <v>670</v>
      </c>
      <c r="B180" t="s" s="17">
        <v>671</v>
      </c>
      <c r="C180" t="s" s="15">
        <v>40</v>
      </c>
      <c r="D180" t="s" s="52">
        <v>52</v>
      </c>
      <c r="E180" t="s" s="52">
        <v>75</v>
      </c>
      <c r="F180" t="s" s="52">
        <v>371</v>
      </c>
      <c r="G180" s="60">
        <v>1500</v>
      </c>
      <c r="H180" s="60">
        <v>60</v>
      </c>
      <c r="I180" t="s" s="52">
        <v>664</v>
      </c>
      <c r="J180" t="s" s="52">
        <v>672</v>
      </c>
      <c r="K180" t="s" s="52">
        <v>179</v>
      </c>
      <c r="L180" t="s" s="52">
        <v>673</v>
      </c>
      <c r="M180" t="s" s="52">
        <v>674</v>
      </c>
      <c r="N180" s="60">
        <v>0</v>
      </c>
      <c r="O180" t="s" s="52">
        <v>468</v>
      </c>
      <c r="P180" t="s" s="52">
        <v>675</v>
      </c>
      <c r="Q180" s="60">
        <v>40.54</v>
      </c>
      <c r="R180" t="s" s="52">
        <v>676</v>
      </c>
      <c r="S180" s="16">
        <v>50</v>
      </c>
      <c r="T180" s="16">
        <v>50</v>
      </c>
      <c r="U180" s="16">
        <v>0</v>
      </c>
      <c r="V180" s="16">
        <v>0</v>
      </c>
      <c r="W180" s="16">
        <v>100</v>
      </c>
      <c r="X180" s="16">
        <v>100</v>
      </c>
      <c r="Y180" s="16">
        <v>150</v>
      </c>
      <c r="Z180" s="16">
        <v>150</v>
      </c>
      <c r="AA180" s="16">
        <v>100</v>
      </c>
      <c r="AB180" s="16">
        <v>100</v>
      </c>
      <c r="AC180" s="16">
        <v>75</v>
      </c>
      <c r="AD180" s="60">
        <v>5</v>
      </c>
      <c r="AE180" s="16"/>
      <c r="AF180" s="16"/>
      <c r="AG180" s="16"/>
      <c r="AH180" s="5"/>
      <c r="AI180" s="5"/>
      <c r="AJ180" s="5"/>
      <c r="AK180" s="5"/>
    </row>
    <row r="181" ht="17" customHeight="1">
      <c r="A181" t="s" s="23">
        <v>677</v>
      </c>
      <c r="B181" t="s" s="23">
        <v>678</v>
      </c>
      <c r="C181" t="s" s="21">
        <v>40</v>
      </c>
      <c r="D181" t="s" s="30">
        <v>569</v>
      </c>
      <c r="E181" t="s" s="30">
        <v>570</v>
      </c>
      <c r="F181" t="s" s="30">
        <v>679</v>
      </c>
      <c r="G181" s="31">
        <v>1500</v>
      </c>
      <c r="H181" s="31">
        <v>70</v>
      </c>
      <c r="I181" t="s" s="30">
        <v>680</v>
      </c>
      <c r="J181" t="s" s="30">
        <v>665</v>
      </c>
      <c r="K181" t="s" s="30">
        <v>179</v>
      </c>
      <c r="L181" t="s" s="30">
        <v>681</v>
      </c>
      <c r="M181" s="31">
        <v>15</v>
      </c>
      <c r="N181" s="31">
        <v>0</v>
      </c>
      <c r="O181" t="s" s="30">
        <v>594</v>
      </c>
      <c r="P181" t="s" s="30">
        <v>682</v>
      </c>
      <c r="Q181" t="s" s="30">
        <v>683</v>
      </c>
      <c r="R181" t="s" s="30">
        <v>684</v>
      </c>
      <c r="S181" s="22">
        <v>50</v>
      </c>
      <c r="T181" s="22">
        <v>50</v>
      </c>
      <c r="U181" s="22">
        <v>0</v>
      </c>
      <c r="V181" s="22">
        <v>0</v>
      </c>
      <c r="W181" s="22">
        <v>100</v>
      </c>
      <c r="X181" s="22">
        <v>100</v>
      </c>
      <c r="Y181" s="22">
        <v>150</v>
      </c>
      <c r="Z181" s="22">
        <v>150</v>
      </c>
      <c r="AA181" s="22">
        <v>100</v>
      </c>
      <c r="AB181" s="22">
        <v>100</v>
      </c>
      <c r="AC181" s="22">
        <v>75</v>
      </c>
      <c r="AD181" s="31">
        <v>5</v>
      </c>
      <c r="AE181" s="22"/>
      <c r="AF181" s="22"/>
      <c r="AG181" s="22"/>
      <c r="AH181" s="5"/>
      <c r="AI181" s="5"/>
      <c r="AJ181" s="5"/>
      <c r="AK181" s="5"/>
    </row>
    <row r="182" ht="17" customHeight="1">
      <c r="A182" t="s" s="23">
        <v>685</v>
      </c>
      <c r="B182" t="s" s="23">
        <v>686</v>
      </c>
      <c r="C182" t="s" s="21">
        <v>40</v>
      </c>
      <c r="D182" t="s" s="30">
        <v>687</v>
      </c>
      <c r="E182" t="s" s="30">
        <v>688</v>
      </c>
      <c r="F182" t="s" s="30">
        <v>679</v>
      </c>
      <c r="G182" s="31">
        <v>5000</v>
      </c>
      <c r="H182" s="31">
        <v>40</v>
      </c>
      <c r="I182" t="s" s="30">
        <v>664</v>
      </c>
      <c r="J182" t="s" s="30">
        <v>689</v>
      </c>
      <c r="K182" t="s" s="30">
        <v>483</v>
      </c>
      <c r="L182" t="s" s="30">
        <v>690</v>
      </c>
      <c r="M182" t="s" s="30">
        <v>143</v>
      </c>
      <c r="N182" t="s" s="30">
        <v>143</v>
      </c>
      <c r="O182" s="31"/>
      <c r="P182" t="s" s="30">
        <v>691</v>
      </c>
      <c r="Q182" t="s" s="30">
        <v>692</v>
      </c>
      <c r="R182" t="s" s="30">
        <v>693</v>
      </c>
      <c r="S182" s="22">
        <v>100</v>
      </c>
      <c r="T182" s="22">
        <v>66.59999999999999</v>
      </c>
      <c r="U182" s="22">
        <v>0</v>
      </c>
      <c r="V182" s="22">
        <v>0</v>
      </c>
      <c r="W182" s="22">
        <v>100</v>
      </c>
      <c r="X182" s="22">
        <v>100</v>
      </c>
      <c r="Y182" s="22">
        <v>150</v>
      </c>
      <c r="Z182" s="22">
        <v>150</v>
      </c>
      <c r="AA182" s="22">
        <v>100</v>
      </c>
      <c r="AB182" s="22">
        <v>100</v>
      </c>
      <c r="AC182" s="22">
        <v>75</v>
      </c>
      <c r="AD182" s="31">
        <v>5</v>
      </c>
      <c r="AE182" s="22"/>
      <c r="AF182" s="22"/>
      <c r="AG182" s="22"/>
      <c r="AH182" s="5"/>
      <c r="AI182" s="5"/>
      <c r="AJ182" s="5"/>
      <c r="AK182" s="5"/>
    </row>
    <row r="183" ht="20" customHeight="1">
      <c r="A183" t="s" s="72">
        <v>694</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5"/>
      <c r="AH183" s="5"/>
      <c r="AI183" s="5"/>
      <c r="AJ183" s="5"/>
      <c r="AK183" s="5"/>
    </row>
    <row r="184" ht="17" customHeight="1">
      <c r="A184" t="s" s="72">
        <v>695</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5"/>
      <c r="AH184" s="5"/>
      <c r="AI184" s="5"/>
      <c r="AJ184" s="5"/>
      <c r="AK184" s="5"/>
    </row>
    <row r="185" ht="17" customHeight="1">
      <c r="A185" t="s" s="72">
        <v>696</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5"/>
      <c r="AH185" s="5"/>
      <c r="AI185" s="5"/>
      <c r="AJ185" s="5"/>
      <c r="AK185" s="5"/>
    </row>
    <row r="186" ht="17" customHeight="1">
      <c r="A186" s="57"/>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5"/>
      <c r="AH186" s="5"/>
      <c r="AI186" s="5"/>
      <c r="AJ186" s="5"/>
      <c r="AK186" s="5"/>
    </row>
    <row r="187" ht="17"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5"/>
      <c r="AH187" s="5"/>
      <c r="AI187" s="5"/>
      <c r="AJ187" s="5"/>
      <c r="AK187" s="5"/>
    </row>
    <row r="188" ht="17" customHeight="1">
      <c r="A188" s="2"/>
      <c r="B188" t="s" s="6">
        <v>697</v>
      </c>
      <c r="C188" s="4"/>
      <c r="D188" s="4"/>
      <c r="E188" s="4"/>
      <c r="F188" s="4"/>
      <c r="G188" s="4"/>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5"/>
      <c r="AH188" s="5"/>
      <c r="AI188" s="5"/>
      <c r="AJ188" s="5"/>
      <c r="AK188" s="5"/>
    </row>
    <row r="189" ht="17" customHeight="1">
      <c r="A189" t="s" s="7">
        <v>3</v>
      </c>
      <c r="B189" t="s" s="7">
        <v>4</v>
      </c>
      <c r="C189" t="s" s="7">
        <v>5</v>
      </c>
      <c r="D189" t="s" s="7">
        <v>6</v>
      </c>
      <c r="E189" t="s" s="7">
        <v>7</v>
      </c>
      <c r="F189" t="s" s="7">
        <v>9</v>
      </c>
      <c r="G189" t="s" s="7">
        <v>10</v>
      </c>
      <c r="H189" t="s" s="7">
        <v>239</v>
      </c>
      <c r="I189" t="s" s="7">
        <v>241</v>
      </c>
      <c r="J189" t="s" s="7">
        <v>124</v>
      </c>
      <c r="K189" t="s" s="7">
        <v>242</v>
      </c>
      <c r="L189" t="s" s="7">
        <v>125</v>
      </c>
      <c r="M189" t="s" s="7">
        <v>126</v>
      </c>
      <c r="N189" t="s" s="7">
        <v>127</v>
      </c>
      <c r="O189" t="s" s="7">
        <v>128</v>
      </c>
      <c r="P189" t="s" s="7">
        <v>129</v>
      </c>
      <c r="Q189" t="s" s="7">
        <v>130</v>
      </c>
      <c r="R189" t="s" s="7">
        <v>240</v>
      </c>
      <c r="S189" t="s" s="7">
        <v>22</v>
      </c>
      <c r="T189" t="s" s="7">
        <v>25</v>
      </c>
      <c r="U189" t="s" s="7">
        <v>27</v>
      </c>
      <c r="V189" t="s" s="7">
        <v>33</v>
      </c>
      <c r="W189" t="s" s="7">
        <v>35</v>
      </c>
      <c r="X189" t="s" s="7">
        <v>38</v>
      </c>
      <c r="Y189" t="s" s="7">
        <v>42</v>
      </c>
      <c r="Z189" t="s" s="7">
        <v>44</v>
      </c>
      <c r="AA189" t="s" s="7">
        <v>49</v>
      </c>
      <c r="AB189" t="s" s="7">
        <v>56</v>
      </c>
      <c r="AC189" t="s" s="7">
        <v>60</v>
      </c>
      <c r="AD189" t="s" s="7">
        <v>65</v>
      </c>
      <c r="AE189" t="s" s="7">
        <v>698</v>
      </c>
      <c r="AF189" t="s" s="7">
        <v>699</v>
      </c>
      <c r="AG189" s="5"/>
      <c r="AH189" s="5"/>
      <c r="AI189" s="5"/>
      <c r="AJ189" s="5"/>
      <c r="AK189" s="5"/>
    </row>
    <row r="190" ht="17" customHeight="1">
      <c r="A190" t="s" s="23">
        <v>700</v>
      </c>
      <c r="B190" t="s" s="30">
        <v>701</v>
      </c>
      <c r="C190" s="59"/>
      <c r="D190" t="s" s="30">
        <v>702</v>
      </c>
      <c r="E190" t="s" s="30">
        <v>702</v>
      </c>
      <c r="F190" t="s" s="30">
        <v>457</v>
      </c>
      <c r="G190" s="31">
        <v>350</v>
      </c>
      <c r="H190" s="31">
        <v>200</v>
      </c>
      <c r="I190" t="s" s="30">
        <v>267</v>
      </c>
      <c r="J190" t="s" s="30">
        <v>141</v>
      </c>
      <c r="K190" s="31">
        <v>200</v>
      </c>
      <c r="L190" t="s" s="30">
        <v>703</v>
      </c>
      <c r="M190" s="31"/>
      <c r="N190" t="s" s="30">
        <v>197</v>
      </c>
      <c r="O190" t="s" s="30">
        <v>197</v>
      </c>
      <c r="P190" t="s" s="23">
        <v>209</v>
      </c>
      <c r="Q190" s="31">
        <v>115</v>
      </c>
      <c r="R190" t="s" s="20">
        <v>704</v>
      </c>
      <c r="S190" s="31">
        <v>100</v>
      </c>
      <c r="T190" s="31">
        <v>100</v>
      </c>
      <c r="U190" s="31">
        <v>1</v>
      </c>
      <c r="V190" s="31">
        <v>0</v>
      </c>
      <c r="W190" s="31">
        <v>100</v>
      </c>
      <c r="X190" s="31">
        <v>100</v>
      </c>
      <c r="Y190" s="31">
        <v>100</v>
      </c>
      <c r="Z190" s="31"/>
      <c r="AA190" s="31"/>
      <c r="AB190" s="31">
        <v>75</v>
      </c>
      <c r="AC190" s="31"/>
      <c r="AD190" s="31">
        <v>5</v>
      </c>
      <c r="AE190" s="31">
        <v>100</v>
      </c>
      <c r="AF190" s="31">
        <v>20</v>
      </c>
      <c r="AG190" s="5"/>
      <c r="AH190" s="5"/>
      <c r="AI190" s="5"/>
      <c r="AJ190" s="5"/>
      <c r="AK190" s="5"/>
    </row>
    <row r="191" ht="17" customHeight="1">
      <c r="A191" t="s" s="11">
        <v>705</v>
      </c>
      <c r="B191" t="s" s="18">
        <v>706</v>
      </c>
      <c r="C191" s="62"/>
      <c r="D191" t="s" s="18">
        <v>74</v>
      </c>
      <c r="E191" t="s" s="18">
        <v>30</v>
      </c>
      <c r="F191" t="s" s="18">
        <v>707</v>
      </c>
      <c r="G191" s="19">
        <v>200</v>
      </c>
      <c r="H191" s="19">
        <v>210</v>
      </c>
      <c r="I191" t="s" s="18">
        <v>708</v>
      </c>
      <c r="J191" t="s" s="18">
        <v>159</v>
      </c>
      <c r="K191" s="19">
        <v>200</v>
      </c>
      <c r="L191" s="19">
        <v>95</v>
      </c>
      <c r="M191" s="19">
        <v>20</v>
      </c>
      <c r="N191" s="19">
        <v>25</v>
      </c>
      <c r="O191" s="19"/>
      <c r="P191" t="s" s="18">
        <v>620</v>
      </c>
      <c r="Q191" s="10">
        <v>95</v>
      </c>
      <c r="R191" t="s" s="8">
        <v>704</v>
      </c>
      <c r="S191" s="19">
        <v>200</v>
      </c>
      <c r="T191" s="19">
        <v>100</v>
      </c>
      <c r="U191" s="19">
        <v>1</v>
      </c>
      <c r="V191" s="19">
        <v>0</v>
      </c>
      <c r="W191" s="19">
        <v>100</v>
      </c>
      <c r="X191" s="19">
        <v>100</v>
      </c>
      <c r="Y191" s="19">
        <v>200</v>
      </c>
      <c r="Z191" s="19"/>
      <c r="AA191" s="19"/>
      <c r="AB191" s="19">
        <v>75</v>
      </c>
      <c r="AC191" s="19"/>
      <c r="AD191" s="19">
        <v>5</v>
      </c>
      <c r="AE191" s="19">
        <v>150</v>
      </c>
      <c r="AF191" s="19">
        <v>20</v>
      </c>
      <c r="AG191" s="5"/>
      <c r="AH191" s="5"/>
      <c r="AI191" s="5"/>
      <c r="AJ191" s="5"/>
      <c r="AK191" s="5"/>
    </row>
    <row r="192" ht="17" customHeight="1">
      <c r="A192" t="s" s="17">
        <v>709</v>
      </c>
      <c r="B192" t="s" s="52">
        <v>706</v>
      </c>
      <c r="C192" s="73"/>
      <c r="D192" t="s" s="52">
        <v>74</v>
      </c>
      <c r="E192" t="s" s="52">
        <v>30</v>
      </c>
      <c r="F192" t="s" s="52">
        <v>108</v>
      </c>
      <c r="G192" s="60">
        <v>250</v>
      </c>
      <c r="H192" s="60">
        <v>225</v>
      </c>
      <c r="I192" t="s" s="52">
        <v>708</v>
      </c>
      <c r="J192" t="s" s="52">
        <v>141</v>
      </c>
      <c r="K192" s="60">
        <v>200</v>
      </c>
      <c r="L192" s="60">
        <v>20</v>
      </c>
      <c r="M192" s="60"/>
      <c r="N192" s="60"/>
      <c r="O192" s="60"/>
      <c r="P192" t="s" s="52">
        <v>209</v>
      </c>
      <c r="Q192" s="60">
        <v>100</v>
      </c>
      <c r="R192" t="s" s="14">
        <v>704</v>
      </c>
      <c r="S192" s="60">
        <v>200</v>
      </c>
      <c r="T192" s="60">
        <v>100</v>
      </c>
      <c r="U192" s="60">
        <v>1</v>
      </c>
      <c r="V192" s="60">
        <v>0</v>
      </c>
      <c r="W192" s="60">
        <v>100</v>
      </c>
      <c r="X192" s="60">
        <v>100</v>
      </c>
      <c r="Y192" s="60">
        <v>200</v>
      </c>
      <c r="Z192" s="60"/>
      <c r="AA192" s="60"/>
      <c r="AB192" s="60">
        <v>75</v>
      </c>
      <c r="AC192" s="60"/>
      <c r="AD192" s="60">
        <v>5</v>
      </c>
      <c r="AE192" s="60">
        <v>150</v>
      </c>
      <c r="AF192" s="60">
        <v>20</v>
      </c>
      <c r="AG192" s="5"/>
      <c r="AH192" s="5"/>
      <c r="AI192" s="5"/>
      <c r="AJ192" s="5"/>
      <c r="AK192" s="5"/>
    </row>
    <row r="193" ht="17" customHeight="1">
      <c r="A193" t="s" s="52">
        <v>710</v>
      </c>
      <c r="B193" t="s" s="52">
        <v>706</v>
      </c>
      <c r="C193" s="73"/>
      <c r="D193" t="s" s="52">
        <v>96</v>
      </c>
      <c r="E193" t="s" s="52">
        <v>78</v>
      </c>
      <c r="F193" t="s" s="52">
        <v>108</v>
      </c>
      <c r="G193" s="60">
        <v>350</v>
      </c>
      <c r="H193" s="60">
        <v>180</v>
      </c>
      <c r="I193" t="s" s="52">
        <v>711</v>
      </c>
      <c r="J193" t="s" s="52">
        <v>179</v>
      </c>
      <c r="K193" s="60">
        <v>100</v>
      </c>
      <c r="L193" s="60">
        <v>120</v>
      </c>
      <c r="M193" s="60">
        <v>10</v>
      </c>
      <c r="N193" s="60">
        <v>25</v>
      </c>
      <c r="O193" t="s" s="52">
        <v>468</v>
      </c>
      <c r="P193" s="16"/>
      <c r="Q193" s="16"/>
      <c r="R193" t="s" s="14">
        <v>704</v>
      </c>
      <c r="S193" s="60">
        <v>200</v>
      </c>
      <c r="T193" s="60">
        <v>100</v>
      </c>
      <c r="U193" s="60">
        <v>1</v>
      </c>
      <c r="V193" s="60">
        <v>0</v>
      </c>
      <c r="W193" s="60">
        <v>100</v>
      </c>
      <c r="X193" s="60">
        <v>100</v>
      </c>
      <c r="Y193" s="60">
        <v>200</v>
      </c>
      <c r="Z193" s="60"/>
      <c r="AA193" s="60"/>
      <c r="AB193" s="60">
        <v>75</v>
      </c>
      <c r="AC193" s="60"/>
      <c r="AD193" s="60">
        <v>5</v>
      </c>
      <c r="AE193" s="60">
        <v>150</v>
      </c>
      <c r="AF193" s="60">
        <v>20</v>
      </c>
      <c r="AG193" s="5"/>
      <c r="AH193" s="5"/>
      <c r="AI193" s="5"/>
      <c r="AJ193" s="5"/>
      <c r="AK193" s="5"/>
    </row>
    <row r="194" ht="17" customHeight="1">
      <c r="A194" t="s" s="11">
        <v>712</v>
      </c>
      <c r="B194" t="s" s="18">
        <v>450</v>
      </c>
      <c r="C194" s="62"/>
      <c r="D194" t="s" s="18">
        <v>96</v>
      </c>
      <c r="E194" t="s" s="18">
        <v>78</v>
      </c>
      <c r="F194" t="s" s="18">
        <v>707</v>
      </c>
      <c r="G194" s="19">
        <v>500</v>
      </c>
      <c r="H194" s="19">
        <v>150</v>
      </c>
      <c r="I194" t="s" s="18">
        <v>267</v>
      </c>
      <c r="J194" t="s" s="18">
        <v>713</v>
      </c>
      <c r="K194" t="s" s="18">
        <v>714</v>
      </c>
      <c r="L194" t="s" s="18">
        <v>715</v>
      </c>
      <c r="M194" t="s" s="18">
        <v>716</v>
      </c>
      <c r="N194" s="19">
        <v>0</v>
      </c>
      <c r="O194" t="s" s="18">
        <v>717</v>
      </c>
      <c r="P194" t="s" s="18">
        <v>718</v>
      </c>
      <c r="Q194" t="s" s="18">
        <v>719</v>
      </c>
      <c r="R194" t="s" s="8">
        <v>704</v>
      </c>
      <c r="S194" s="19">
        <v>200</v>
      </c>
      <c r="T194" s="19">
        <v>100</v>
      </c>
      <c r="U194" s="19">
        <v>1</v>
      </c>
      <c r="V194" s="19">
        <v>0</v>
      </c>
      <c r="W194" s="19">
        <v>100</v>
      </c>
      <c r="X194" s="19">
        <v>100</v>
      </c>
      <c r="Y194" s="19">
        <v>200</v>
      </c>
      <c r="Z194" s="19"/>
      <c r="AA194" s="19"/>
      <c r="AB194" s="19">
        <v>75</v>
      </c>
      <c r="AC194" s="19"/>
      <c r="AD194" s="19">
        <v>5</v>
      </c>
      <c r="AE194" s="19">
        <v>150</v>
      </c>
      <c r="AF194" s="19">
        <v>20</v>
      </c>
      <c r="AG194" s="5"/>
      <c r="AH194" s="5"/>
      <c r="AI194" s="5"/>
      <c r="AJ194" s="5"/>
      <c r="AK194" s="5"/>
    </row>
    <row r="195" ht="17" customHeight="1">
      <c r="A195" t="s" s="17">
        <v>720</v>
      </c>
      <c r="B195" t="s" s="52">
        <v>721</v>
      </c>
      <c r="C195" s="73"/>
      <c r="D195" t="s" s="52">
        <v>498</v>
      </c>
      <c r="E195" t="s" s="52">
        <v>78</v>
      </c>
      <c r="F195" t="s" s="52">
        <v>333</v>
      </c>
      <c r="G195" s="60">
        <v>750</v>
      </c>
      <c r="H195" s="60">
        <v>150</v>
      </c>
      <c r="I195" t="s" s="52">
        <v>140</v>
      </c>
      <c r="J195" t="s" s="52">
        <v>235</v>
      </c>
      <c r="K195" t="s" s="52">
        <v>722</v>
      </c>
      <c r="L195" t="s" s="52">
        <v>723</v>
      </c>
      <c r="M195" s="60"/>
      <c r="N195" s="60"/>
      <c r="O195" t="s" s="52">
        <v>197</v>
      </c>
      <c r="P195" s="60"/>
      <c r="Q195" t="s" s="14">
        <v>723</v>
      </c>
      <c r="R195" t="s" s="14">
        <v>704</v>
      </c>
      <c r="S195" s="60">
        <v>200</v>
      </c>
      <c r="T195" s="60">
        <v>100</v>
      </c>
      <c r="U195" s="60">
        <v>1</v>
      </c>
      <c r="V195" s="60">
        <v>0</v>
      </c>
      <c r="W195" s="60">
        <v>100</v>
      </c>
      <c r="X195" s="60">
        <v>100</v>
      </c>
      <c r="Y195" s="60">
        <v>200</v>
      </c>
      <c r="Z195" s="60"/>
      <c r="AA195" s="60"/>
      <c r="AB195" s="60">
        <v>75</v>
      </c>
      <c r="AC195" s="60"/>
      <c r="AD195" s="60">
        <v>5</v>
      </c>
      <c r="AE195" s="60">
        <v>150</v>
      </c>
      <c r="AF195" s="60">
        <v>20</v>
      </c>
      <c r="AG195" s="5"/>
      <c r="AH195" s="5"/>
      <c r="AI195" s="5"/>
      <c r="AJ195" s="5"/>
      <c r="AK195" s="5"/>
    </row>
    <row r="196" ht="17" customHeight="1">
      <c r="A196" t="s" s="23">
        <v>724</v>
      </c>
      <c r="B196" t="s" s="30">
        <v>701</v>
      </c>
      <c r="C196" s="59"/>
      <c r="D196" t="s" s="30">
        <v>725</v>
      </c>
      <c r="E196" t="s" s="30">
        <v>725</v>
      </c>
      <c r="F196" t="s" s="30">
        <v>475</v>
      </c>
      <c r="G196" s="31">
        <v>400</v>
      </c>
      <c r="H196" s="31">
        <v>120</v>
      </c>
      <c r="I196" t="s" s="30">
        <v>267</v>
      </c>
      <c r="J196" t="s" s="30">
        <v>148</v>
      </c>
      <c r="K196" s="31">
        <v>150</v>
      </c>
      <c r="L196" t="s" s="30">
        <v>726</v>
      </c>
      <c r="M196" s="31">
        <v>20</v>
      </c>
      <c r="N196" t="s" s="30">
        <v>150</v>
      </c>
      <c r="O196" t="s" s="30">
        <v>468</v>
      </c>
      <c r="P196" t="s" s="23">
        <v>276</v>
      </c>
      <c r="Q196" s="31">
        <v>83.33</v>
      </c>
      <c r="R196" t="s" s="20">
        <v>704</v>
      </c>
      <c r="S196" s="31">
        <v>200</v>
      </c>
      <c r="T196" s="31">
        <v>100</v>
      </c>
      <c r="U196" s="31">
        <v>1</v>
      </c>
      <c r="V196" s="31">
        <v>0</v>
      </c>
      <c r="W196" s="31">
        <v>100</v>
      </c>
      <c r="X196" s="31">
        <v>100</v>
      </c>
      <c r="Y196" s="31">
        <v>200</v>
      </c>
      <c r="Z196" s="31"/>
      <c r="AA196" s="31"/>
      <c r="AB196" s="31">
        <v>75</v>
      </c>
      <c r="AC196" s="31"/>
      <c r="AD196" s="31">
        <v>5</v>
      </c>
      <c r="AE196" s="31">
        <v>150</v>
      </c>
      <c r="AF196" s="31">
        <v>20</v>
      </c>
      <c r="AG196" s="5"/>
      <c r="AH196" s="5"/>
      <c r="AI196" s="5"/>
      <c r="AJ196" s="5"/>
      <c r="AK196" s="5"/>
    </row>
    <row r="197" ht="17" customHeight="1">
      <c r="A197" t="s" s="23">
        <v>727</v>
      </c>
      <c r="B197" t="s" s="30">
        <v>728</v>
      </c>
      <c r="C197" s="59"/>
      <c r="D197" t="s" s="30">
        <v>729</v>
      </c>
      <c r="E197" t="s" s="30">
        <v>729</v>
      </c>
      <c r="F197" t="s" s="30">
        <v>643</v>
      </c>
      <c r="G197" s="31">
        <v>400</v>
      </c>
      <c r="H197" s="31">
        <v>150</v>
      </c>
      <c r="I197" t="s" s="30">
        <v>267</v>
      </c>
      <c r="J197" t="s" s="30">
        <v>141</v>
      </c>
      <c r="K197" s="31">
        <v>200</v>
      </c>
      <c r="L197" t="s" s="30">
        <v>730</v>
      </c>
      <c r="M197" s="31"/>
      <c r="N197" s="31"/>
      <c r="O197" s="31"/>
      <c r="P197" t="s" s="23">
        <v>731</v>
      </c>
      <c r="Q197" s="31">
        <v>38.5</v>
      </c>
      <c r="R197" t="s" s="20">
        <v>704</v>
      </c>
      <c r="S197" s="31">
        <v>200</v>
      </c>
      <c r="T197" s="31">
        <v>100</v>
      </c>
      <c r="U197" s="31">
        <v>1</v>
      </c>
      <c r="V197" s="31">
        <v>0</v>
      </c>
      <c r="W197" s="31">
        <v>100</v>
      </c>
      <c r="X197" s="31">
        <v>100</v>
      </c>
      <c r="Y197" s="31">
        <v>200</v>
      </c>
      <c r="Z197" s="31"/>
      <c r="AA197" s="31"/>
      <c r="AB197" s="31">
        <v>75</v>
      </c>
      <c r="AC197" s="31"/>
      <c r="AD197" s="31">
        <v>5</v>
      </c>
      <c r="AE197" s="31">
        <v>150</v>
      </c>
      <c r="AF197" s="31">
        <v>20</v>
      </c>
      <c r="AG197" s="5"/>
      <c r="AH197" s="5"/>
      <c r="AI197" s="5"/>
      <c r="AJ197" s="5"/>
      <c r="AK197" s="5"/>
    </row>
    <row r="198" ht="17" customHeight="1">
      <c r="A198" t="s" s="11">
        <v>732</v>
      </c>
      <c r="B198" t="s" s="18">
        <v>733</v>
      </c>
      <c r="C198" s="62"/>
      <c r="D198" t="s" s="18">
        <v>62</v>
      </c>
      <c r="E198" t="s" s="18">
        <v>734</v>
      </c>
      <c r="F198" t="s" s="18">
        <v>106</v>
      </c>
      <c r="G198" s="19">
        <v>6000</v>
      </c>
      <c r="H198" t="s" s="18">
        <v>735</v>
      </c>
      <c r="I198" t="s" s="18">
        <v>711</v>
      </c>
      <c r="J198" t="s" s="18">
        <v>179</v>
      </c>
      <c r="K198" s="19">
        <v>5</v>
      </c>
      <c r="L198" s="19">
        <v>400</v>
      </c>
      <c r="M198" s="19">
        <v>50</v>
      </c>
      <c r="N198" s="19">
        <v>0</v>
      </c>
      <c r="O198" s="19"/>
      <c r="P198" t="s" s="18">
        <v>620</v>
      </c>
      <c r="Q198" s="19">
        <v>400</v>
      </c>
      <c r="R198" t="s" s="8">
        <v>704</v>
      </c>
      <c r="S198" s="19">
        <v>200</v>
      </c>
      <c r="T198" s="19">
        <v>100</v>
      </c>
      <c r="U198" s="19">
        <v>1</v>
      </c>
      <c r="V198" s="19">
        <v>0</v>
      </c>
      <c r="W198" s="19">
        <v>100</v>
      </c>
      <c r="X198" s="19">
        <v>100</v>
      </c>
      <c r="Y198" s="19">
        <v>200</v>
      </c>
      <c r="Z198" s="19"/>
      <c r="AA198" s="19"/>
      <c r="AB198" s="19">
        <v>75</v>
      </c>
      <c r="AC198" s="19"/>
      <c r="AD198" s="19">
        <v>5</v>
      </c>
      <c r="AE198" s="19">
        <v>500</v>
      </c>
      <c r="AF198" s="19">
        <v>50</v>
      </c>
      <c r="AG198" s="5"/>
      <c r="AH198" s="5"/>
      <c r="AI198" s="5"/>
      <c r="AJ198" s="5"/>
      <c r="AK198" s="5"/>
    </row>
    <row r="199" ht="17" customHeight="1">
      <c r="A199" t="s" s="17">
        <v>736</v>
      </c>
      <c r="B199" t="s" s="52">
        <v>737</v>
      </c>
      <c r="C199" s="73"/>
      <c r="D199" t="s" s="52">
        <v>52</v>
      </c>
      <c r="E199" t="s" s="52">
        <v>53</v>
      </c>
      <c r="F199" t="s" s="52">
        <v>371</v>
      </c>
      <c r="G199" s="60">
        <v>1000</v>
      </c>
      <c r="H199" s="60">
        <v>150</v>
      </c>
      <c r="I199" t="s" s="52">
        <v>711</v>
      </c>
      <c r="J199" t="s" s="52">
        <v>179</v>
      </c>
      <c r="K199" s="60">
        <v>50</v>
      </c>
      <c r="L199" t="s" s="52">
        <v>738</v>
      </c>
      <c r="M199" s="60">
        <v>25</v>
      </c>
      <c r="N199" s="60">
        <v>0</v>
      </c>
      <c r="O199" s="60"/>
      <c r="P199" t="s" s="17">
        <v>197</v>
      </c>
      <c r="Q199" s="60"/>
      <c r="R199" t="s" s="14">
        <v>704</v>
      </c>
      <c r="S199" s="60">
        <v>100</v>
      </c>
      <c r="T199" s="60">
        <v>125</v>
      </c>
      <c r="U199" s="60">
        <v>1</v>
      </c>
      <c r="V199" s="60">
        <v>0</v>
      </c>
      <c r="W199" s="60">
        <v>100</v>
      </c>
      <c r="X199" s="60">
        <v>100</v>
      </c>
      <c r="Y199" s="60">
        <v>100</v>
      </c>
      <c r="Z199" s="60"/>
      <c r="AA199" s="60"/>
      <c r="AB199" s="60">
        <v>75</v>
      </c>
      <c r="AC199" s="60"/>
      <c r="AD199" s="60">
        <v>5</v>
      </c>
      <c r="AE199" s="60">
        <v>300</v>
      </c>
      <c r="AF199" s="60">
        <v>50</v>
      </c>
      <c r="AG199" s="5"/>
      <c r="AH199" s="5"/>
      <c r="AI199" s="5"/>
      <c r="AJ199" s="5"/>
      <c r="AK199" s="5"/>
    </row>
    <row r="200" ht="17" customHeight="1">
      <c r="A200" t="s" s="17">
        <v>739</v>
      </c>
      <c r="B200" t="s" s="52">
        <v>740</v>
      </c>
      <c r="C200" s="73"/>
      <c r="D200" t="s" s="52">
        <v>741</v>
      </c>
      <c r="E200" t="s" s="52">
        <v>742</v>
      </c>
      <c r="F200" t="s" s="52">
        <v>528</v>
      </c>
      <c r="G200" s="60">
        <v>5000</v>
      </c>
      <c r="H200" s="60">
        <v>120</v>
      </c>
      <c r="I200" t="s" s="52">
        <v>140</v>
      </c>
      <c r="J200" t="s" s="52">
        <v>743</v>
      </c>
      <c r="K200" t="s" s="52">
        <v>744</v>
      </c>
      <c r="L200" t="s" s="52">
        <v>745</v>
      </c>
      <c r="M200" t="s" s="52">
        <v>746</v>
      </c>
      <c r="N200" s="60">
        <v>30</v>
      </c>
      <c r="O200" s="60"/>
      <c r="P200" t="s" s="17">
        <v>747</v>
      </c>
      <c r="Q200" t="s" s="52">
        <v>748</v>
      </c>
      <c r="R200" t="s" s="14">
        <v>704</v>
      </c>
      <c r="S200" s="60">
        <v>100</v>
      </c>
      <c r="T200" s="60">
        <v>125</v>
      </c>
      <c r="U200" s="60">
        <v>1</v>
      </c>
      <c r="V200" s="60">
        <v>0</v>
      </c>
      <c r="W200" s="60">
        <v>100</v>
      </c>
      <c r="X200" s="60">
        <v>100</v>
      </c>
      <c r="Y200" s="60">
        <v>100</v>
      </c>
      <c r="Z200" s="60"/>
      <c r="AA200" s="60"/>
      <c r="AB200" s="60">
        <v>75</v>
      </c>
      <c r="AC200" s="60"/>
      <c r="AD200" s="60">
        <v>5</v>
      </c>
      <c r="AE200" s="60">
        <v>300</v>
      </c>
      <c r="AF200" s="60">
        <v>50</v>
      </c>
      <c r="AG200" s="5"/>
      <c r="AH200" s="5"/>
      <c r="AI200" s="5"/>
      <c r="AJ200" s="5"/>
      <c r="AK200" s="5"/>
    </row>
    <row r="201" ht="17" customHeight="1">
      <c r="A201" t="s" s="23">
        <v>685</v>
      </c>
      <c r="B201" t="s" s="30">
        <v>749</v>
      </c>
      <c r="C201" s="59"/>
      <c r="D201" t="s" s="30">
        <v>750</v>
      </c>
      <c r="E201" t="s" s="30">
        <v>750</v>
      </c>
      <c r="F201" t="s" s="30">
        <v>751</v>
      </c>
      <c r="G201" s="31">
        <v>5000</v>
      </c>
      <c r="H201" s="31">
        <v>30</v>
      </c>
      <c r="I201" t="s" s="30">
        <v>752</v>
      </c>
      <c r="J201" t="s" s="30">
        <v>179</v>
      </c>
      <c r="K201" s="31">
        <v>650</v>
      </c>
      <c r="L201" t="s" s="30">
        <v>530</v>
      </c>
      <c r="M201" t="s" s="30">
        <v>143</v>
      </c>
      <c r="N201" t="s" s="30">
        <v>143</v>
      </c>
      <c r="O201" t="s" s="30">
        <v>143</v>
      </c>
      <c r="P201" t="s" s="23">
        <v>266</v>
      </c>
      <c r="Q201" t="s" s="30">
        <v>143</v>
      </c>
      <c r="R201" t="s" s="20">
        <v>704</v>
      </c>
      <c r="S201" s="31">
        <v>100</v>
      </c>
      <c r="T201" s="31">
        <v>62.5</v>
      </c>
      <c r="U201" s="31"/>
      <c r="V201" s="31"/>
      <c r="W201" s="31">
        <v>100</v>
      </c>
      <c r="X201" s="31">
        <v>100</v>
      </c>
      <c r="Y201" s="31"/>
      <c r="Z201" s="31"/>
      <c r="AA201" s="31"/>
      <c r="AB201" s="31"/>
      <c r="AC201" s="31"/>
      <c r="AD201" s="31"/>
      <c r="AE201" s="31"/>
      <c r="AF201" s="31"/>
      <c r="AG201" s="5"/>
      <c r="AH201" s="5"/>
      <c r="AI201" s="5"/>
      <c r="AJ201" s="5"/>
      <c r="AK201" s="5"/>
    </row>
    <row r="202" ht="17" customHeight="1">
      <c r="A202" t="s" s="70">
        <v>753</v>
      </c>
      <c r="B202" s="68"/>
      <c r="C202" s="71"/>
      <c r="D202" t="s" s="67">
        <v>754</v>
      </c>
      <c r="E202" s="68"/>
      <c r="F202" t="s" s="67">
        <v>670</v>
      </c>
      <c r="G202" s="68">
        <v>400</v>
      </c>
      <c r="H202" s="68">
        <v>150</v>
      </c>
      <c r="I202" t="s" s="67">
        <v>755</v>
      </c>
      <c r="J202" t="s" s="67">
        <v>179</v>
      </c>
      <c r="K202" s="68"/>
      <c r="L202" s="68">
        <v>150</v>
      </c>
      <c r="M202" s="68">
        <v>15</v>
      </c>
      <c r="N202" s="68">
        <v>0</v>
      </c>
      <c r="O202" t="s" s="67">
        <v>468</v>
      </c>
      <c r="P202" s="69"/>
      <c r="Q202" s="68"/>
      <c r="R202" t="s" s="65">
        <v>704</v>
      </c>
      <c r="S202" s="68">
        <v>200</v>
      </c>
      <c r="T202" s="68">
        <v>100</v>
      </c>
      <c r="U202" s="68">
        <v>1</v>
      </c>
      <c r="V202" s="68">
        <v>0</v>
      </c>
      <c r="W202" s="68">
        <v>100</v>
      </c>
      <c r="X202" s="68">
        <v>100</v>
      </c>
      <c r="Y202" s="68">
        <v>200</v>
      </c>
      <c r="Z202" s="68"/>
      <c r="AA202" s="68"/>
      <c r="AB202" s="68"/>
      <c r="AC202" s="68"/>
      <c r="AD202" s="68"/>
      <c r="AE202" s="68"/>
      <c r="AF202" s="68"/>
      <c r="AG202" s="5"/>
      <c r="AH202" s="5"/>
      <c r="AI202" s="5"/>
      <c r="AJ202" s="5"/>
      <c r="AK202" s="5"/>
    </row>
    <row r="203" ht="17" customHeight="1">
      <c r="A203" t="s" s="70">
        <v>756</v>
      </c>
      <c r="B203" s="68"/>
      <c r="C203" s="71"/>
      <c r="D203" s="68"/>
      <c r="E203" s="68"/>
      <c r="F203" s="68"/>
      <c r="G203" s="68">
        <v>200</v>
      </c>
      <c r="H203" s="68">
        <v>150</v>
      </c>
      <c r="I203" t="s" s="67">
        <v>757</v>
      </c>
      <c r="J203" t="s" s="67">
        <v>179</v>
      </c>
      <c r="K203" s="68"/>
      <c r="L203" s="68">
        <v>150</v>
      </c>
      <c r="M203" s="68">
        <v>15</v>
      </c>
      <c r="N203" s="68">
        <v>0</v>
      </c>
      <c r="O203" t="s" s="67">
        <v>758</v>
      </c>
      <c r="P203" s="69"/>
      <c r="Q203" s="68"/>
      <c r="R203" t="s" s="65">
        <v>704</v>
      </c>
      <c r="S203" s="68">
        <v>200</v>
      </c>
      <c r="T203" s="68">
        <v>100</v>
      </c>
      <c r="U203" s="68">
        <v>1</v>
      </c>
      <c r="V203" s="68">
        <v>0</v>
      </c>
      <c r="W203" s="68">
        <v>100</v>
      </c>
      <c r="X203" s="68">
        <v>100</v>
      </c>
      <c r="Y203" s="68">
        <v>200</v>
      </c>
      <c r="Z203" s="68"/>
      <c r="AA203" s="68"/>
      <c r="AB203" s="68"/>
      <c r="AC203" s="68"/>
      <c r="AD203" s="68"/>
      <c r="AE203" s="68"/>
      <c r="AF203" s="68"/>
      <c r="AG203" s="5"/>
      <c r="AH203" s="5"/>
      <c r="AI203" s="5"/>
      <c r="AJ203" s="5"/>
      <c r="AK203" s="5"/>
    </row>
    <row r="204" ht="17" customHeight="1">
      <c r="A204" t="s" s="70">
        <v>759</v>
      </c>
      <c r="B204" s="68"/>
      <c r="C204" s="71"/>
      <c r="D204" s="68"/>
      <c r="E204" s="68"/>
      <c r="F204" s="68"/>
      <c r="G204" s="68">
        <v>2000</v>
      </c>
      <c r="H204" s="68">
        <v>400</v>
      </c>
      <c r="I204" t="s" s="67">
        <v>760</v>
      </c>
      <c r="J204" t="s" s="67">
        <v>179</v>
      </c>
      <c r="K204" s="2"/>
      <c r="L204" t="s" s="67">
        <v>761</v>
      </c>
      <c r="M204" s="68">
        <v>50</v>
      </c>
      <c r="N204" s="68">
        <v>0</v>
      </c>
      <c r="O204" s="68"/>
      <c r="P204" s="69"/>
      <c r="Q204" s="68"/>
      <c r="R204" t="s" s="65">
        <v>704</v>
      </c>
      <c r="S204" s="68">
        <v>200</v>
      </c>
      <c r="T204" s="68">
        <v>100</v>
      </c>
      <c r="U204" s="68">
        <v>1</v>
      </c>
      <c r="V204" s="68">
        <v>0</v>
      </c>
      <c r="W204" s="68">
        <v>100</v>
      </c>
      <c r="X204" s="68">
        <v>100</v>
      </c>
      <c r="Y204" s="68">
        <v>200</v>
      </c>
      <c r="Z204" s="68"/>
      <c r="AA204" s="68"/>
      <c r="AB204" s="68"/>
      <c r="AC204" s="68"/>
      <c r="AD204" s="68"/>
      <c r="AE204" s="68"/>
      <c r="AF204" s="68"/>
      <c r="AG204" s="5"/>
      <c r="AH204" s="5"/>
      <c r="AI204" s="5"/>
      <c r="AJ204" s="5"/>
      <c r="AK204" s="5"/>
    </row>
    <row r="205" ht="17" customHeight="1">
      <c r="A205" t="s" s="70">
        <v>762</v>
      </c>
      <c r="B205" s="68"/>
      <c r="C205" s="71"/>
      <c r="D205" s="68"/>
      <c r="E205" s="68"/>
      <c r="F205" s="68"/>
      <c r="G205" s="68">
        <v>2000</v>
      </c>
      <c r="H205" s="68">
        <v>300</v>
      </c>
      <c r="I205" t="s" s="67">
        <v>325</v>
      </c>
      <c r="J205" s="68"/>
      <c r="K205" s="68"/>
      <c r="L205" s="68"/>
      <c r="M205" s="68"/>
      <c r="N205" s="68"/>
      <c r="O205" s="68"/>
      <c r="P205" s="69"/>
      <c r="Q205" s="68"/>
      <c r="R205" t="s" s="65">
        <v>704</v>
      </c>
      <c r="S205" s="68">
        <v>200</v>
      </c>
      <c r="T205" s="68">
        <v>100</v>
      </c>
      <c r="U205" s="68">
        <v>1</v>
      </c>
      <c r="V205" s="68">
        <v>0</v>
      </c>
      <c r="W205" s="68">
        <v>100</v>
      </c>
      <c r="X205" s="68">
        <v>100</v>
      </c>
      <c r="Y205" s="68">
        <v>200</v>
      </c>
      <c r="Z205" s="68"/>
      <c r="AA205" s="68"/>
      <c r="AB205" s="68"/>
      <c r="AC205" s="68"/>
      <c r="AD205" s="68"/>
      <c r="AE205" s="68"/>
      <c r="AF205" s="68"/>
      <c r="AG205" s="5"/>
      <c r="AH205" s="5"/>
      <c r="AI205" s="5"/>
      <c r="AJ205" s="5"/>
      <c r="AK205" s="5"/>
    </row>
    <row r="206" ht="17" customHeight="1">
      <c r="A206" t="s" s="70">
        <v>763</v>
      </c>
      <c r="B206" s="68"/>
      <c r="C206" s="71"/>
      <c r="D206" s="68"/>
      <c r="E206" s="68"/>
      <c r="F206" s="68"/>
      <c r="G206" s="68"/>
      <c r="H206" s="68"/>
      <c r="I206" s="68"/>
      <c r="J206" s="68"/>
      <c r="K206" s="68"/>
      <c r="L206" t="s" s="67">
        <v>764</v>
      </c>
      <c r="M206" s="68">
        <v>50</v>
      </c>
      <c r="N206" t="s" s="67">
        <v>150</v>
      </c>
      <c r="O206" s="68"/>
      <c r="P206" s="69"/>
      <c r="Q206" s="68"/>
      <c r="R206" t="s" s="65">
        <v>704</v>
      </c>
      <c r="S206" s="68">
        <v>200</v>
      </c>
      <c r="T206" s="68">
        <v>100</v>
      </c>
      <c r="U206" s="68">
        <v>1</v>
      </c>
      <c r="V206" s="68">
        <v>0</v>
      </c>
      <c r="W206" s="68">
        <v>100</v>
      </c>
      <c r="X206" s="68">
        <v>100</v>
      </c>
      <c r="Y206" s="68">
        <v>200</v>
      </c>
      <c r="Z206" s="68"/>
      <c r="AA206" s="68"/>
      <c r="AB206" s="68">
        <v>75</v>
      </c>
      <c r="AC206" s="68"/>
      <c r="AD206" s="68">
        <v>5</v>
      </c>
      <c r="AE206" s="68"/>
      <c r="AF206" s="68"/>
      <c r="AG206" s="5"/>
      <c r="AH206" s="5"/>
      <c r="AI206" s="5"/>
      <c r="AJ206" s="5"/>
      <c r="AK206" s="5"/>
    </row>
    <row r="207" ht="17" customHeight="1">
      <c r="A207" t="s" s="70">
        <v>765</v>
      </c>
      <c r="B207" s="68"/>
      <c r="C207" s="71"/>
      <c r="D207" s="68"/>
      <c r="E207" s="68"/>
      <c r="F207" s="68"/>
      <c r="G207" s="68">
        <v>500</v>
      </c>
      <c r="H207" s="68">
        <v>200</v>
      </c>
      <c r="I207" t="s" s="67">
        <v>766</v>
      </c>
      <c r="J207" t="s" s="67">
        <v>141</v>
      </c>
      <c r="K207" s="68">
        <v>500</v>
      </c>
      <c r="L207" s="68">
        <v>5</v>
      </c>
      <c r="M207" s="68">
        <v>15</v>
      </c>
      <c r="N207" s="68">
        <v>1</v>
      </c>
      <c r="O207" s="68"/>
      <c r="P207" t="s" s="70">
        <v>767</v>
      </c>
      <c r="Q207" s="68">
        <v>20</v>
      </c>
      <c r="R207" t="s" s="65">
        <v>704</v>
      </c>
      <c r="S207" s="68">
        <v>50</v>
      </c>
      <c r="T207" s="68">
        <v>50</v>
      </c>
      <c r="U207" s="68">
        <v>0</v>
      </c>
      <c r="V207" s="68">
        <v>0</v>
      </c>
      <c r="W207" s="68">
        <v>150</v>
      </c>
      <c r="X207" s="68">
        <v>150</v>
      </c>
      <c r="Y207" s="68">
        <v>150</v>
      </c>
      <c r="Z207" s="68">
        <v>150</v>
      </c>
      <c r="AA207" s="68">
        <v>150</v>
      </c>
      <c r="AB207" s="68">
        <v>100</v>
      </c>
      <c r="AC207" s="68">
        <v>75</v>
      </c>
      <c r="AD207" s="68">
        <v>5</v>
      </c>
      <c r="AE207" s="68"/>
      <c r="AF207" s="68"/>
      <c r="AG207" s="5"/>
      <c r="AH207" s="5"/>
      <c r="AI207" s="5"/>
      <c r="AJ207" s="5"/>
      <c r="AK207" s="5"/>
    </row>
    <row r="208" ht="17" customHeight="1">
      <c r="A208" t="s" s="70">
        <v>768</v>
      </c>
      <c r="B208" s="68"/>
      <c r="C208" s="71"/>
      <c r="D208" s="68"/>
      <c r="E208" s="68"/>
      <c r="F208" s="68"/>
      <c r="G208" s="68">
        <v>500</v>
      </c>
      <c r="H208" s="68"/>
      <c r="I208" t="s" s="67">
        <v>769</v>
      </c>
      <c r="J208" t="s" s="67">
        <v>179</v>
      </c>
      <c r="K208" s="68"/>
      <c r="L208" t="s" s="67">
        <v>770</v>
      </c>
      <c r="M208" s="68">
        <v>150</v>
      </c>
      <c r="N208" s="68">
        <v>300</v>
      </c>
      <c r="O208" s="68"/>
      <c r="P208" s="69"/>
      <c r="Q208" s="68"/>
      <c r="R208" t="s" s="65">
        <v>704</v>
      </c>
      <c r="S208" s="68">
        <v>50</v>
      </c>
      <c r="T208" s="68">
        <v>50</v>
      </c>
      <c r="U208" s="68">
        <v>0</v>
      </c>
      <c r="V208" s="68">
        <v>0</v>
      </c>
      <c r="W208" s="68">
        <v>150</v>
      </c>
      <c r="X208" s="68">
        <v>150</v>
      </c>
      <c r="Y208" s="68">
        <v>150</v>
      </c>
      <c r="Z208" s="68">
        <v>150</v>
      </c>
      <c r="AA208" s="68">
        <v>150</v>
      </c>
      <c r="AB208" s="68">
        <v>100</v>
      </c>
      <c r="AC208" s="68">
        <v>75</v>
      </c>
      <c r="AD208" s="68">
        <v>5</v>
      </c>
      <c r="AE208" s="68"/>
      <c r="AF208" s="68"/>
      <c r="AG208" s="5"/>
      <c r="AH208" s="5"/>
      <c r="AI208" s="5"/>
      <c r="AJ208" s="5"/>
      <c r="AK208" s="5"/>
    </row>
    <row r="209" ht="17" customHeight="1">
      <c r="A209" t="s" s="70">
        <v>771</v>
      </c>
      <c r="B209" s="68"/>
      <c r="C209" s="71"/>
      <c r="D209" s="68"/>
      <c r="E209" s="68"/>
      <c r="F209" s="68"/>
      <c r="G209" s="68">
        <v>1000</v>
      </c>
      <c r="H209" s="68"/>
      <c r="I209" t="s" s="67">
        <v>769</v>
      </c>
      <c r="J209" t="s" s="67">
        <v>179</v>
      </c>
      <c r="K209" s="68"/>
      <c r="L209" t="s" s="67">
        <v>772</v>
      </c>
      <c r="M209" s="68">
        <v>200</v>
      </c>
      <c r="N209" s="68">
        <v>600</v>
      </c>
      <c r="O209" s="68"/>
      <c r="P209" s="69"/>
      <c r="Q209" s="68"/>
      <c r="R209" t="s" s="65">
        <v>704</v>
      </c>
      <c r="S209" s="68">
        <v>50</v>
      </c>
      <c r="T209" s="68">
        <v>50</v>
      </c>
      <c r="U209" s="68">
        <v>0</v>
      </c>
      <c r="V209" s="68">
        <v>0</v>
      </c>
      <c r="W209" s="68">
        <v>150</v>
      </c>
      <c r="X209" s="68">
        <v>150</v>
      </c>
      <c r="Y209" s="68">
        <v>150</v>
      </c>
      <c r="Z209" s="68">
        <v>150</v>
      </c>
      <c r="AA209" s="68">
        <v>150</v>
      </c>
      <c r="AB209" s="68">
        <v>100</v>
      </c>
      <c r="AC209" s="68">
        <v>75</v>
      </c>
      <c r="AD209" s="68">
        <v>5</v>
      </c>
      <c r="AE209" s="68"/>
      <c r="AF209" s="68"/>
      <c r="AG209" s="5"/>
      <c r="AH209" s="5"/>
      <c r="AI209" s="5"/>
      <c r="AJ209" s="5"/>
      <c r="AK209" s="5"/>
    </row>
    <row r="210" ht="17" customHeight="1">
      <c r="A210" t="s" s="70">
        <v>773</v>
      </c>
      <c r="B210" s="68"/>
      <c r="C210" s="71"/>
      <c r="D210" s="68"/>
      <c r="E210" s="68"/>
      <c r="F210" s="68"/>
      <c r="G210" s="68">
        <v>2000</v>
      </c>
      <c r="H210" s="68"/>
      <c r="I210" t="s" s="67">
        <v>769</v>
      </c>
      <c r="J210" t="s" s="67">
        <v>179</v>
      </c>
      <c r="K210" s="68"/>
      <c r="L210" t="s" s="67">
        <v>774</v>
      </c>
      <c r="M210" s="68">
        <v>250</v>
      </c>
      <c r="N210" s="68">
        <v>900</v>
      </c>
      <c r="O210" s="68"/>
      <c r="P210" s="69"/>
      <c r="Q210" s="68"/>
      <c r="R210" t="s" s="65">
        <v>704</v>
      </c>
      <c r="S210" s="68">
        <v>50</v>
      </c>
      <c r="T210" s="68">
        <v>50</v>
      </c>
      <c r="U210" s="68">
        <v>0</v>
      </c>
      <c r="V210" s="68">
        <v>0</v>
      </c>
      <c r="W210" s="68">
        <v>150</v>
      </c>
      <c r="X210" s="68">
        <v>150</v>
      </c>
      <c r="Y210" s="68">
        <v>150</v>
      </c>
      <c r="Z210" s="68">
        <v>150</v>
      </c>
      <c r="AA210" s="68">
        <v>150</v>
      </c>
      <c r="AB210" s="68">
        <v>100</v>
      </c>
      <c r="AC210" s="68">
        <v>75</v>
      </c>
      <c r="AD210" s="68">
        <v>5</v>
      </c>
      <c r="AE210" s="68"/>
      <c r="AF210" s="68"/>
      <c r="AG210" s="5"/>
      <c r="AH210" s="5"/>
      <c r="AI210" s="5"/>
      <c r="AJ210" s="5"/>
      <c r="AK210" s="5"/>
    </row>
    <row r="211" ht="20" customHeight="1">
      <c r="A211" t="s" s="47">
        <v>775</v>
      </c>
      <c r="B211" s="2"/>
      <c r="C211" s="74"/>
      <c r="D211" s="74"/>
      <c r="E211" s="74"/>
      <c r="F211" s="74"/>
      <c r="G211" s="74"/>
      <c r="H211" s="74"/>
      <c r="I211" s="74"/>
      <c r="J211" s="74"/>
      <c r="K211" s="74"/>
      <c r="L211" s="2"/>
      <c r="M211" s="2"/>
      <c r="N211" s="2"/>
      <c r="O211" s="2"/>
      <c r="P211" s="2"/>
      <c r="Q211" s="2"/>
      <c r="R211" s="2"/>
      <c r="S211" s="2"/>
      <c r="T211" s="2"/>
      <c r="U211" s="2"/>
      <c r="V211" s="2"/>
      <c r="W211" s="2"/>
      <c r="X211" s="2"/>
      <c r="Y211" s="2"/>
      <c r="Z211" s="2"/>
      <c r="AA211" s="2"/>
      <c r="AB211" s="2"/>
      <c r="AC211" s="2"/>
      <c r="AD211" s="2"/>
      <c r="AE211" s="2"/>
      <c r="AF211" s="2"/>
      <c r="AG211" s="5"/>
      <c r="AH211" s="5"/>
      <c r="AI211" s="5"/>
      <c r="AJ211" s="5"/>
      <c r="AK211" s="5"/>
    </row>
    <row r="212" ht="17" customHeight="1">
      <c r="A212" t="s" s="47">
        <v>776</v>
      </c>
      <c r="B212" s="2"/>
      <c r="C212" s="74"/>
      <c r="D212" s="74"/>
      <c r="E212" s="74"/>
      <c r="F212" s="74"/>
      <c r="G212" s="74"/>
      <c r="H212" s="74"/>
      <c r="I212" s="74"/>
      <c r="J212" s="74"/>
      <c r="K212" s="74"/>
      <c r="L212" s="2"/>
      <c r="M212" s="2"/>
      <c r="N212" s="2"/>
      <c r="O212" s="2"/>
      <c r="P212" s="2"/>
      <c r="Q212" s="2"/>
      <c r="R212" s="2"/>
      <c r="S212" s="2"/>
      <c r="T212" s="2"/>
      <c r="U212" s="2"/>
      <c r="V212" s="2"/>
      <c r="W212" s="2"/>
      <c r="X212" s="2"/>
      <c r="Y212" s="2"/>
      <c r="Z212" s="2"/>
      <c r="AA212" s="2"/>
      <c r="AB212" s="2"/>
      <c r="AC212" s="2"/>
      <c r="AD212" s="2"/>
      <c r="AE212" s="2"/>
      <c r="AF212" s="2"/>
      <c r="AG212" s="5"/>
      <c r="AH212" s="5"/>
      <c r="AI212" s="5"/>
      <c r="AJ212" s="5"/>
      <c r="AK212" s="5"/>
    </row>
    <row r="213" ht="17" customHeight="1">
      <c r="A213" t="s" s="72">
        <v>777</v>
      </c>
      <c r="B213" s="2"/>
      <c r="C213" s="61"/>
      <c r="D213" s="61"/>
      <c r="E213" s="64"/>
      <c r="F213" s="64"/>
      <c r="G213" s="61"/>
      <c r="H213" s="61"/>
      <c r="I213" s="61"/>
      <c r="J213" s="61"/>
      <c r="K213" s="61"/>
      <c r="L213" s="2"/>
      <c r="M213" s="2"/>
      <c r="N213" s="2"/>
      <c r="O213" s="2"/>
      <c r="P213" s="2"/>
      <c r="Q213" s="2"/>
      <c r="R213" s="2"/>
      <c r="S213" s="2"/>
      <c r="T213" s="2"/>
      <c r="U213" s="2"/>
      <c r="V213" s="2"/>
      <c r="W213" s="2"/>
      <c r="X213" s="2"/>
      <c r="Y213" s="2"/>
      <c r="Z213" s="2"/>
      <c r="AA213" s="2"/>
      <c r="AB213" s="2"/>
      <c r="AC213" s="2"/>
      <c r="AD213" s="2"/>
      <c r="AE213" s="2"/>
      <c r="AF213" s="2"/>
      <c r="AG213" s="5"/>
      <c r="AH213" s="5"/>
      <c r="AI213" s="5"/>
      <c r="AJ213" s="5"/>
      <c r="AK213" s="5"/>
    </row>
    <row r="214" ht="17" customHeight="1">
      <c r="A214" t="s" s="47">
        <v>778</v>
      </c>
      <c r="B214" s="2"/>
      <c r="C214" s="75"/>
      <c r="D214" s="76"/>
      <c r="E214" s="75"/>
      <c r="F214" s="31"/>
      <c r="G214" s="31"/>
      <c r="H214" s="75"/>
      <c r="I214" s="75"/>
      <c r="J214" s="75"/>
      <c r="K214" s="76"/>
      <c r="L214" s="2"/>
      <c r="M214" s="2"/>
      <c r="N214" s="2"/>
      <c r="O214" s="2"/>
      <c r="P214" s="2"/>
      <c r="Q214" s="2"/>
      <c r="R214" s="13"/>
      <c r="S214" s="77"/>
      <c r="T214" s="77"/>
      <c r="U214" s="77"/>
      <c r="V214" s="77"/>
      <c r="W214" s="77"/>
      <c r="X214" s="77"/>
      <c r="Y214" s="77"/>
      <c r="Z214" s="77"/>
      <c r="AA214" s="77"/>
      <c r="AB214" s="77"/>
      <c r="AC214" s="2"/>
      <c r="AD214" s="2"/>
      <c r="AE214" s="2"/>
      <c r="AF214" s="2"/>
      <c r="AG214" s="5"/>
      <c r="AH214" s="5"/>
      <c r="AI214" s="5"/>
      <c r="AJ214" s="5"/>
      <c r="AK214" s="5"/>
    </row>
    <row r="215" ht="17" customHeight="1">
      <c r="A215" t="s" s="45">
        <v>779</v>
      </c>
      <c r="B215" s="2"/>
      <c r="C215" s="19"/>
      <c r="D215" s="2"/>
      <c r="E215" s="78"/>
      <c r="F215" s="19"/>
      <c r="G215" s="78"/>
      <c r="H215" s="79"/>
      <c r="I215" s="79"/>
      <c r="J215" s="19"/>
      <c r="K215" s="19"/>
      <c r="L215" s="2"/>
      <c r="M215" s="2"/>
      <c r="N215" s="2"/>
      <c r="O215" s="2"/>
      <c r="P215" s="2"/>
      <c r="Q215" s="2"/>
      <c r="R215" s="64"/>
      <c r="S215" s="74"/>
      <c r="T215" s="74"/>
      <c r="U215" s="74"/>
      <c r="V215" s="74"/>
      <c r="W215" s="74"/>
      <c r="X215" s="74"/>
      <c r="Y215" s="74"/>
      <c r="Z215" s="74"/>
      <c r="AA215" s="74"/>
      <c r="AB215" s="74"/>
      <c r="AC215" s="2"/>
      <c r="AD215" s="2"/>
      <c r="AE215" s="2"/>
      <c r="AF215" s="2"/>
      <c r="AG215" s="5"/>
      <c r="AH215" s="5"/>
      <c r="AI215" s="5"/>
      <c r="AJ215" s="5"/>
      <c r="AK215" s="5"/>
    </row>
    <row r="216" ht="17"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5"/>
      <c r="AH216" s="5"/>
      <c r="AI216" s="5"/>
      <c r="AJ216" s="5"/>
      <c r="AK216" s="5"/>
    </row>
    <row r="217" ht="17"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5"/>
      <c r="AH217" s="5"/>
      <c r="AI217" s="5"/>
      <c r="AJ217" s="5"/>
      <c r="AK217" s="5"/>
    </row>
    <row r="218" ht="17" customHeight="1">
      <c r="A218" s="2"/>
      <c r="B218" t="s" s="6">
        <v>780</v>
      </c>
      <c r="C218" s="4"/>
      <c r="D218" s="4"/>
      <c r="E218" s="4"/>
      <c r="F218" s="4"/>
      <c r="G218" s="4"/>
      <c r="H218" s="4"/>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5"/>
      <c r="AH218" s="5"/>
      <c r="AI218" s="5"/>
      <c r="AJ218" s="5"/>
      <c r="AK218" s="5"/>
    </row>
    <row r="219" ht="17" customHeight="1">
      <c r="A219" t="s" s="7">
        <v>3</v>
      </c>
      <c r="B219" t="s" s="7">
        <v>781</v>
      </c>
      <c r="C219" t="s" s="7">
        <v>124</v>
      </c>
      <c r="D219" t="s" s="7">
        <v>782</v>
      </c>
      <c r="E219" t="s" s="7">
        <v>783</v>
      </c>
      <c r="F219" t="s" s="7">
        <v>784</v>
      </c>
      <c r="G219" t="s" s="7">
        <v>785</v>
      </c>
      <c r="H219" t="s" s="7">
        <v>127</v>
      </c>
      <c r="I219" t="s" s="7">
        <v>786</v>
      </c>
      <c r="J219" t="s" s="7">
        <v>787</v>
      </c>
      <c r="K219" s="64"/>
      <c r="L219" s="64"/>
      <c r="M219" s="57"/>
      <c r="N219" s="57"/>
      <c r="O219" s="57"/>
      <c r="P219" s="57"/>
      <c r="Q219" s="57"/>
      <c r="R219" s="57"/>
      <c r="S219" s="57"/>
      <c r="T219" s="57"/>
      <c r="U219" s="57"/>
      <c r="V219" s="57"/>
      <c r="W219" s="2"/>
      <c r="X219" s="57"/>
      <c r="Y219" s="57"/>
      <c r="Z219" s="57"/>
      <c r="AA219" s="57"/>
      <c r="AB219" s="57"/>
      <c r="AC219" s="57"/>
      <c r="AD219" s="57"/>
      <c r="AE219" s="57"/>
      <c r="AF219" s="57"/>
      <c r="AG219" s="57"/>
      <c r="AH219" s="57"/>
      <c r="AI219" s="57"/>
      <c r="AJ219" s="57"/>
      <c r="AK219" s="57"/>
    </row>
    <row r="220" ht="17" customHeight="1">
      <c r="A220" s="64"/>
      <c r="B220" t="s" s="80">
        <v>788</v>
      </c>
      <c r="C220" s="81"/>
      <c r="D220" s="81"/>
      <c r="E220" s="81"/>
      <c r="F220" s="81"/>
      <c r="G220" s="81"/>
      <c r="H220" s="81"/>
      <c r="I220" s="64"/>
      <c r="J220" s="64"/>
      <c r="K220" s="64"/>
      <c r="L220" s="64"/>
      <c r="M220" s="57"/>
      <c r="N220" s="57"/>
      <c r="O220" s="57"/>
      <c r="P220" s="57"/>
      <c r="Q220" s="57"/>
      <c r="R220" s="57"/>
      <c r="S220" s="57"/>
      <c r="T220" s="57"/>
      <c r="U220" s="57"/>
      <c r="V220" s="57"/>
      <c r="W220" s="2"/>
      <c r="X220" s="57"/>
      <c r="Y220" s="57"/>
      <c r="Z220" s="57"/>
      <c r="AA220" s="57"/>
      <c r="AB220" s="57"/>
      <c r="AC220" s="57"/>
      <c r="AD220" s="57"/>
      <c r="AE220" s="57"/>
      <c r="AF220" s="57"/>
      <c r="AG220" s="57"/>
      <c r="AH220" s="57"/>
      <c r="AI220" s="57"/>
      <c r="AJ220" s="57"/>
      <c r="AK220" s="57"/>
    </row>
    <row r="221" ht="17" customHeight="1">
      <c r="A221" t="s" s="11">
        <v>103</v>
      </c>
      <c r="B221" t="s" s="11">
        <v>789</v>
      </c>
      <c r="C221" s="19"/>
      <c r="D221" s="19"/>
      <c r="E221" t="s" s="18">
        <v>53</v>
      </c>
      <c r="F221" s="19"/>
      <c r="G221" s="19">
        <v>100</v>
      </c>
      <c r="H221" t="s" s="18">
        <v>197</v>
      </c>
      <c r="I221" t="s" s="18">
        <v>790</v>
      </c>
      <c r="J221" t="s" s="11">
        <v>791</v>
      </c>
      <c r="K221" s="10"/>
      <c r="L221" s="10"/>
      <c r="M221" s="10"/>
      <c r="N221" s="10"/>
      <c r="O221" s="10"/>
      <c r="P221" s="10"/>
      <c r="Q221" s="10"/>
      <c r="R221" s="10"/>
      <c r="S221" s="10"/>
      <c r="T221" s="10"/>
      <c r="U221" s="10"/>
      <c r="V221" s="10"/>
      <c r="W221" s="2"/>
      <c r="X221" s="10"/>
      <c r="Y221" s="10"/>
      <c r="Z221" s="10"/>
      <c r="AA221" s="10"/>
      <c r="AB221" s="10"/>
      <c r="AC221" s="10"/>
      <c r="AD221" s="10"/>
      <c r="AE221" s="10"/>
      <c r="AF221" s="10"/>
      <c r="AG221" s="10"/>
      <c r="AH221" s="10"/>
      <c r="AI221" s="10"/>
      <c r="AJ221" s="10"/>
      <c r="AK221" s="10"/>
    </row>
    <row r="222" ht="17" customHeight="1">
      <c r="A222" t="s" s="11">
        <v>792</v>
      </c>
      <c r="B222" t="s" s="11">
        <v>793</v>
      </c>
      <c r="C222" t="s" s="18">
        <v>179</v>
      </c>
      <c r="D222" s="19"/>
      <c r="E222" t="s" s="18">
        <v>136</v>
      </c>
      <c r="F222" t="s" s="18">
        <v>794</v>
      </c>
      <c r="G222" s="19">
        <v>300</v>
      </c>
      <c r="H222" s="19">
        <v>15</v>
      </c>
      <c r="I222" t="s" s="18">
        <v>795</v>
      </c>
      <c r="J222" t="s" s="18">
        <v>796</v>
      </c>
      <c r="K222" s="2"/>
      <c r="L222" s="10"/>
      <c r="M222" s="10"/>
      <c r="N222" s="10"/>
      <c r="O222" s="10"/>
      <c r="P222" s="10"/>
      <c r="Q222" s="10"/>
      <c r="R222" s="10"/>
      <c r="S222" s="10"/>
      <c r="T222" s="10"/>
      <c r="U222" s="10"/>
      <c r="V222" s="10"/>
      <c r="W222" s="2"/>
      <c r="X222" s="10"/>
      <c r="Y222" s="10"/>
      <c r="Z222" s="10"/>
      <c r="AA222" s="10"/>
      <c r="AB222" s="10"/>
      <c r="AC222" s="10"/>
      <c r="AD222" s="10"/>
      <c r="AE222" s="10"/>
      <c r="AF222" s="10"/>
      <c r="AG222" s="10"/>
      <c r="AH222" s="10"/>
      <c r="AI222" s="10"/>
      <c r="AJ222" s="10"/>
      <c r="AK222" s="10"/>
    </row>
    <row r="223" ht="17" customHeight="1">
      <c r="A223" t="s" s="11">
        <v>797</v>
      </c>
      <c r="B223" t="s" s="11">
        <v>798</v>
      </c>
      <c r="C223" s="19"/>
      <c r="D223" s="19"/>
      <c r="E223" t="s" s="18">
        <v>799</v>
      </c>
      <c r="F223" t="s" s="18">
        <v>197</v>
      </c>
      <c r="G223" t="s" s="18">
        <v>800</v>
      </c>
      <c r="H223" s="19"/>
      <c r="I223" s="19"/>
      <c r="J223" t="s" s="11">
        <v>801</v>
      </c>
      <c r="K223" s="10"/>
      <c r="L223" s="10"/>
      <c r="M223" s="10"/>
      <c r="N223" s="10"/>
      <c r="O223" s="10"/>
      <c r="P223" s="10"/>
      <c r="Q223" s="10"/>
      <c r="R223" s="10"/>
      <c r="S223" s="10"/>
      <c r="T223" s="10"/>
      <c r="U223" s="10"/>
      <c r="V223" s="10"/>
      <c r="W223" s="2"/>
      <c r="X223" s="10"/>
      <c r="Y223" s="10"/>
      <c r="Z223" s="10"/>
      <c r="AA223" s="10"/>
      <c r="AB223" s="10"/>
      <c r="AC223" s="10"/>
      <c r="AD223" s="10"/>
      <c r="AE223" s="10"/>
      <c r="AF223" s="10"/>
      <c r="AG223" s="10"/>
      <c r="AH223" s="10"/>
      <c r="AI223" s="10"/>
      <c r="AJ223" s="10"/>
      <c r="AK223" s="10"/>
    </row>
    <row r="224" ht="17" customHeight="1">
      <c r="A224" t="s" s="11">
        <v>802</v>
      </c>
      <c r="B224" t="s" s="11">
        <v>803</v>
      </c>
      <c r="C224" t="s" s="18">
        <v>349</v>
      </c>
      <c r="D224" s="19"/>
      <c r="E224" t="s" s="18">
        <v>804</v>
      </c>
      <c r="F224" t="s" s="18">
        <v>805</v>
      </c>
      <c r="G224" s="19">
        <v>80</v>
      </c>
      <c r="H224" s="19"/>
      <c r="I224" t="s" s="18">
        <v>806</v>
      </c>
      <c r="J224" t="s" s="11">
        <v>807</v>
      </c>
      <c r="K224" s="10"/>
      <c r="L224" s="10"/>
      <c r="M224" s="10"/>
      <c r="N224" s="10"/>
      <c r="O224" s="10"/>
      <c r="P224" s="10"/>
      <c r="Q224" s="10"/>
      <c r="R224" s="10"/>
      <c r="S224" s="10"/>
      <c r="T224" s="10"/>
      <c r="U224" s="10"/>
      <c r="V224" s="10"/>
      <c r="W224" s="2"/>
      <c r="X224" s="10"/>
      <c r="Y224" s="10"/>
      <c r="Z224" s="10"/>
      <c r="AA224" s="10"/>
      <c r="AB224" s="10"/>
      <c r="AC224" s="10"/>
      <c r="AD224" s="10"/>
      <c r="AE224" s="10"/>
      <c r="AF224" s="10"/>
      <c r="AG224" s="10"/>
      <c r="AH224" s="10"/>
      <c r="AI224" s="10"/>
      <c r="AJ224" s="10"/>
      <c r="AK224" s="10"/>
    </row>
    <row r="225" ht="17" customHeight="1">
      <c r="A225" t="s" s="11">
        <v>808</v>
      </c>
      <c r="B225" t="s" s="11">
        <v>809</v>
      </c>
      <c r="C225" t="s" s="18">
        <v>179</v>
      </c>
      <c r="D225" t="s" s="18">
        <v>326</v>
      </c>
      <c r="E225" s="19"/>
      <c r="F225" t="s" s="18">
        <v>810</v>
      </c>
      <c r="G225" t="s" s="18">
        <v>811</v>
      </c>
      <c r="H225" t="s" s="18">
        <v>812</v>
      </c>
      <c r="I225" t="s" s="18">
        <v>790</v>
      </c>
      <c r="J225" t="s" s="11">
        <v>813</v>
      </c>
      <c r="K225" s="10"/>
      <c r="L225" s="10"/>
      <c r="M225" s="10"/>
      <c r="N225" s="10"/>
      <c r="O225" s="10"/>
      <c r="P225" s="10"/>
      <c r="Q225" s="10"/>
      <c r="R225" s="10"/>
      <c r="S225" s="10"/>
      <c r="T225" s="10"/>
      <c r="U225" s="10"/>
      <c r="V225" s="10"/>
      <c r="W225" s="2"/>
      <c r="X225" s="10"/>
      <c r="Y225" s="10"/>
      <c r="Z225" s="10"/>
      <c r="AA225" s="10"/>
      <c r="AB225" s="10"/>
      <c r="AC225" s="10"/>
      <c r="AD225" s="10"/>
      <c r="AE225" s="10"/>
      <c r="AF225" s="10"/>
      <c r="AG225" s="10"/>
      <c r="AH225" s="10"/>
      <c r="AI225" s="10"/>
      <c r="AJ225" s="10"/>
      <c r="AK225" s="10"/>
    </row>
    <row r="226" ht="17" customHeight="1">
      <c r="A226" t="s" s="11">
        <v>814</v>
      </c>
      <c r="B226" t="s" s="11">
        <v>815</v>
      </c>
      <c r="C226" t="s" s="18">
        <v>179</v>
      </c>
      <c r="D226" t="s" s="18">
        <v>816</v>
      </c>
      <c r="E226" s="19"/>
      <c r="F226" t="s" s="18">
        <v>817</v>
      </c>
      <c r="G226" t="s" s="18">
        <v>818</v>
      </c>
      <c r="H226" t="s" s="18">
        <v>819</v>
      </c>
      <c r="I226" t="s" s="18">
        <v>820</v>
      </c>
      <c r="J226" t="s" s="11">
        <v>821</v>
      </c>
      <c r="K226" s="10"/>
      <c r="L226" s="10"/>
      <c r="M226" s="10"/>
      <c r="N226" s="10"/>
      <c r="O226" s="10"/>
      <c r="P226" s="10"/>
      <c r="Q226" s="10"/>
      <c r="R226" s="10"/>
      <c r="S226" s="10"/>
      <c r="T226" s="10"/>
      <c r="U226" s="10"/>
      <c r="V226" s="10"/>
      <c r="W226" s="2"/>
      <c r="X226" s="10"/>
      <c r="Y226" s="10"/>
      <c r="Z226" s="10"/>
      <c r="AA226" s="10"/>
      <c r="AB226" s="10"/>
      <c r="AC226" s="10"/>
      <c r="AD226" s="10"/>
      <c r="AE226" s="10"/>
      <c r="AF226" s="10"/>
      <c r="AG226" s="10"/>
      <c r="AH226" s="10"/>
      <c r="AI226" s="10"/>
      <c r="AJ226" s="10"/>
      <c r="AK226" s="10"/>
    </row>
    <row r="227" ht="17" customHeight="1">
      <c r="A227" t="s" s="11">
        <v>822</v>
      </c>
      <c r="B227" t="s" s="11">
        <v>823</v>
      </c>
      <c r="C227" t="s" s="18">
        <v>179</v>
      </c>
      <c r="D227" t="s" s="18">
        <v>824</v>
      </c>
      <c r="E227" s="19"/>
      <c r="F227" t="s" s="18">
        <v>825</v>
      </c>
      <c r="G227" t="s" s="18">
        <v>826</v>
      </c>
      <c r="H227" t="s" s="18">
        <v>827</v>
      </c>
      <c r="I227" t="s" s="18">
        <v>828</v>
      </c>
      <c r="J227" t="s" s="11">
        <v>829</v>
      </c>
      <c r="K227" s="10"/>
      <c r="L227" s="10"/>
      <c r="M227" s="10"/>
      <c r="N227" s="10"/>
      <c r="O227" s="10"/>
      <c r="P227" s="10"/>
      <c r="Q227" s="10"/>
      <c r="R227" s="10"/>
      <c r="S227" s="10"/>
      <c r="T227" s="10"/>
      <c r="U227" s="10"/>
      <c r="V227" s="10"/>
      <c r="W227" s="2"/>
      <c r="X227" s="10"/>
      <c r="Y227" s="10"/>
      <c r="Z227" s="10"/>
      <c r="AA227" s="10"/>
      <c r="AB227" s="10"/>
      <c r="AC227" s="10"/>
      <c r="AD227" s="10"/>
      <c r="AE227" s="10"/>
      <c r="AF227" s="10"/>
      <c r="AG227" s="10"/>
      <c r="AH227" s="10"/>
      <c r="AI227" s="10"/>
      <c r="AJ227" s="10"/>
      <c r="AK227" s="10"/>
    </row>
    <row r="228" ht="17" customHeight="1">
      <c r="A228" t="s" s="11">
        <v>830</v>
      </c>
      <c r="B228" t="s" s="11">
        <v>831</v>
      </c>
      <c r="C228" s="19"/>
      <c r="D228" s="19"/>
      <c r="E228" t="s" s="18">
        <v>75</v>
      </c>
      <c r="F228" t="s" s="18">
        <v>197</v>
      </c>
      <c r="G228" s="19">
        <v>100</v>
      </c>
      <c r="H228" t="s" s="18">
        <v>197</v>
      </c>
      <c r="I228" t="s" s="18">
        <v>832</v>
      </c>
      <c r="J228" s="10"/>
      <c r="K228" s="10"/>
      <c r="L228" s="10"/>
      <c r="M228" s="10"/>
      <c r="N228" s="10"/>
      <c r="O228" s="10"/>
      <c r="P228" s="10"/>
      <c r="Q228" s="10"/>
      <c r="R228" s="10"/>
      <c r="S228" s="10"/>
      <c r="T228" s="10"/>
      <c r="U228" s="10"/>
      <c r="V228" s="10"/>
      <c r="W228" s="2"/>
      <c r="X228" s="10"/>
      <c r="Y228" s="10"/>
      <c r="Z228" s="10"/>
      <c r="AA228" s="10"/>
      <c r="AB228" s="10"/>
      <c r="AC228" s="10"/>
      <c r="AD228" s="10"/>
      <c r="AE228" s="10"/>
      <c r="AF228" s="10"/>
      <c r="AG228" s="10"/>
      <c r="AH228" s="10"/>
      <c r="AI228" s="10"/>
      <c r="AJ228" s="10"/>
      <c r="AK228" s="10"/>
    </row>
    <row r="229" ht="17" customHeight="1">
      <c r="A229" t="s" s="11">
        <v>833</v>
      </c>
      <c r="B229" t="s" s="11">
        <v>834</v>
      </c>
      <c r="C229" t="s" s="18">
        <v>349</v>
      </c>
      <c r="D229" t="s" s="18">
        <v>835</v>
      </c>
      <c r="E229" t="s" s="18">
        <v>75</v>
      </c>
      <c r="F229" t="s" s="18">
        <v>836</v>
      </c>
      <c r="G229" s="19">
        <v>150</v>
      </c>
      <c r="H229" s="19"/>
      <c r="I229" t="s" s="18">
        <v>790</v>
      </c>
      <c r="J229" t="s" s="11">
        <v>837</v>
      </c>
      <c r="K229" s="10"/>
      <c r="L229" s="10"/>
      <c r="M229" s="10"/>
      <c r="N229" s="10"/>
      <c r="O229" s="10"/>
      <c r="P229" s="10"/>
      <c r="Q229" s="10"/>
      <c r="R229" s="10"/>
      <c r="S229" s="10"/>
      <c r="T229" s="10"/>
      <c r="U229" s="10"/>
      <c r="V229" s="10"/>
      <c r="W229" s="2"/>
      <c r="X229" s="10"/>
      <c r="Y229" s="10"/>
      <c r="Z229" s="10"/>
      <c r="AA229" s="10"/>
      <c r="AB229" s="10"/>
      <c r="AC229" s="10"/>
      <c r="AD229" s="10"/>
      <c r="AE229" s="10"/>
      <c r="AF229" s="10"/>
      <c r="AG229" s="10"/>
      <c r="AH229" s="10"/>
      <c r="AI229" s="10"/>
      <c r="AJ229" s="10"/>
      <c r="AK229" s="10"/>
    </row>
    <row r="230" ht="17" customHeight="1">
      <c r="A230" t="s" s="11">
        <v>838</v>
      </c>
      <c r="B230" t="s" s="11">
        <v>839</v>
      </c>
      <c r="C230" t="s" s="18">
        <v>349</v>
      </c>
      <c r="D230" t="s" s="18">
        <v>835</v>
      </c>
      <c r="E230" t="s" s="18">
        <v>75</v>
      </c>
      <c r="F230" t="s" s="18">
        <v>840</v>
      </c>
      <c r="G230" s="19">
        <v>150</v>
      </c>
      <c r="H230" s="19"/>
      <c r="I230" t="s" s="18">
        <v>790</v>
      </c>
      <c r="J230" t="s" s="11">
        <v>837</v>
      </c>
      <c r="K230" s="10"/>
      <c r="L230" s="10"/>
      <c r="M230" s="10"/>
      <c r="N230" s="10"/>
      <c r="O230" s="10"/>
      <c r="P230" s="10"/>
      <c r="Q230" s="10"/>
      <c r="R230" s="10"/>
      <c r="S230" s="10"/>
      <c r="T230" s="10"/>
      <c r="U230" s="10"/>
      <c r="V230" s="10"/>
      <c r="W230" s="2"/>
      <c r="X230" s="10"/>
      <c r="Y230" s="10"/>
      <c r="Z230" s="10"/>
      <c r="AA230" s="10"/>
      <c r="AB230" s="10"/>
      <c r="AC230" s="10"/>
      <c r="AD230" s="10"/>
      <c r="AE230" s="10"/>
      <c r="AF230" s="10"/>
      <c r="AG230" s="10"/>
      <c r="AH230" s="10"/>
      <c r="AI230" s="10"/>
      <c r="AJ230" s="10"/>
      <c r="AK230" s="10"/>
    </row>
    <row r="231" ht="17" customHeight="1">
      <c r="A231" t="s" s="11">
        <v>841</v>
      </c>
      <c r="B231" t="s" s="11">
        <v>842</v>
      </c>
      <c r="C231" t="s" s="18">
        <v>349</v>
      </c>
      <c r="D231" t="s" s="18">
        <v>835</v>
      </c>
      <c r="E231" t="s" s="18">
        <v>75</v>
      </c>
      <c r="F231" t="s" s="18">
        <v>843</v>
      </c>
      <c r="G231" s="19">
        <v>150</v>
      </c>
      <c r="H231" s="19"/>
      <c r="I231" t="s" s="18">
        <v>790</v>
      </c>
      <c r="J231" t="s" s="11">
        <v>837</v>
      </c>
      <c r="K231" s="10"/>
      <c r="L231" s="10"/>
      <c r="M231" s="10"/>
      <c r="N231" s="10"/>
      <c r="O231" s="10"/>
      <c r="P231" s="10"/>
      <c r="Q231" s="10"/>
      <c r="R231" s="10"/>
      <c r="S231" s="10"/>
      <c r="T231" s="10"/>
      <c r="U231" s="10"/>
      <c r="V231" s="10"/>
      <c r="W231" s="2"/>
      <c r="X231" s="10"/>
      <c r="Y231" s="10"/>
      <c r="Z231" s="10"/>
      <c r="AA231" s="10"/>
      <c r="AB231" s="10"/>
      <c r="AC231" s="10"/>
      <c r="AD231" s="10"/>
      <c r="AE231" s="10"/>
      <c r="AF231" s="10"/>
      <c r="AG231" s="10"/>
      <c r="AH231" s="10"/>
      <c r="AI231" s="10"/>
      <c r="AJ231" s="10"/>
      <c r="AK231" s="10"/>
    </row>
    <row r="232" ht="17" customHeight="1">
      <c r="A232" t="s" s="11">
        <v>844</v>
      </c>
      <c r="B232" t="s" s="11">
        <v>845</v>
      </c>
      <c r="C232" s="19"/>
      <c r="D232" s="19"/>
      <c r="E232" t="s" s="18">
        <v>799</v>
      </c>
      <c r="F232" t="s" s="18">
        <v>197</v>
      </c>
      <c r="G232" t="s" s="18">
        <v>800</v>
      </c>
      <c r="H232" s="19"/>
      <c r="I232" s="19"/>
      <c r="J232" t="s" s="11">
        <v>846</v>
      </c>
      <c r="K232" s="10"/>
      <c r="L232" s="10"/>
      <c r="M232" s="10"/>
      <c r="N232" s="10"/>
      <c r="O232" s="10"/>
      <c r="P232" s="10"/>
      <c r="Q232" s="10"/>
      <c r="R232" s="10"/>
      <c r="S232" s="10"/>
      <c r="T232" s="10"/>
      <c r="U232" s="10"/>
      <c r="V232" s="10"/>
      <c r="W232" s="2"/>
      <c r="X232" s="10"/>
      <c r="Y232" s="10"/>
      <c r="Z232" s="10"/>
      <c r="AA232" s="10"/>
      <c r="AB232" s="10"/>
      <c r="AC232" s="10"/>
      <c r="AD232" s="10"/>
      <c r="AE232" s="10"/>
      <c r="AF232" s="10"/>
      <c r="AG232" s="10"/>
      <c r="AH232" s="10"/>
      <c r="AI232" s="10"/>
      <c r="AJ232" s="10"/>
      <c r="AK232" s="10"/>
    </row>
    <row r="233" ht="17" customHeight="1">
      <c r="A233" t="s" s="11">
        <v>847</v>
      </c>
      <c r="B233" t="s" s="11">
        <v>848</v>
      </c>
      <c r="C233" s="19"/>
      <c r="D233" s="19"/>
      <c r="E233" t="s" s="18">
        <v>799</v>
      </c>
      <c r="F233" t="s" s="18">
        <v>197</v>
      </c>
      <c r="G233" t="s" s="18">
        <v>800</v>
      </c>
      <c r="H233" s="19"/>
      <c r="I233" s="19"/>
      <c r="J233" t="s" s="11">
        <v>849</v>
      </c>
      <c r="K233" s="10"/>
      <c r="L233" s="10"/>
      <c r="M233" s="10"/>
      <c r="N233" s="10"/>
      <c r="O233" s="10"/>
      <c r="P233" s="10"/>
      <c r="Q233" s="10"/>
      <c r="R233" s="10"/>
      <c r="S233" s="10"/>
      <c r="T233" s="10"/>
      <c r="U233" s="10"/>
      <c r="V233" s="10"/>
      <c r="W233" s="2"/>
      <c r="X233" s="10"/>
      <c r="Y233" s="10"/>
      <c r="Z233" s="10"/>
      <c r="AA233" s="10"/>
      <c r="AB233" s="10"/>
      <c r="AC233" s="10"/>
      <c r="AD233" s="10"/>
      <c r="AE233" s="10"/>
      <c r="AF233" s="10"/>
      <c r="AG233" s="10"/>
      <c r="AH233" s="10"/>
      <c r="AI233" s="10"/>
      <c r="AJ233" s="10"/>
      <c r="AK233" s="10"/>
    </row>
    <row r="234" ht="17" customHeight="1">
      <c r="A234" t="s" s="11">
        <v>850</v>
      </c>
      <c r="B234" t="s" s="11">
        <v>851</v>
      </c>
      <c r="C234" t="s" s="18">
        <v>852</v>
      </c>
      <c r="D234" t="s" s="18">
        <v>196</v>
      </c>
      <c r="E234" t="s" s="18">
        <v>133</v>
      </c>
      <c r="F234" t="s" s="18">
        <v>853</v>
      </c>
      <c r="G234" s="19">
        <v>30</v>
      </c>
      <c r="H234" s="19"/>
      <c r="I234" t="s" s="18">
        <v>832</v>
      </c>
      <c r="J234" t="s" s="11">
        <v>854</v>
      </c>
      <c r="K234" s="10"/>
      <c r="L234" s="10"/>
      <c r="M234" s="10"/>
      <c r="N234" s="10"/>
      <c r="O234" s="10"/>
      <c r="P234" s="10"/>
      <c r="Q234" s="10"/>
      <c r="R234" s="10"/>
      <c r="S234" s="10"/>
      <c r="T234" s="10"/>
      <c r="U234" s="10"/>
      <c r="V234" s="10"/>
      <c r="W234" s="2"/>
      <c r="X234" s="10"/>
      <c r="Y234" s="10"/>
      <c r="Z234" s="10"/>
      <c r="AA234" s="10"/>
      <c r="AB234" s="10"/>
      <c r="AC234" s="10"/>
      <c r="AD234" s="10"/>
      <c r="AE234" s="10"/>
      <c r="AF234" s="10"/>
      <c r="AG234" s="10"/>
      <c r="AH234" s="10"/>
      <c r="AI234" s="10"/>
      <c r="AJ234" s="10"/>
      <c r="AK234" s="10"/>
    </row>
    <row r="235" ht="17" customHeight="1">
      <c r="A235" t="s" s="11">
        <v>855</v>
      </c>
      <c r="B235" t="s" s="11">
        <v>856</v>
      </c>
      <c r="C235" t="s" s="18">
        <v>852</v>
      </c>
      <c r="D235" t="s" s="18">
        <v>196</v>
      </c>
      <c r="E235" t="s" s="18">
        <v>30</v>
      </c>
      <c r="F235" t="s" s="18">
        <v>853</v>
      </c>
      <c r="G235" s="19">
        <v>40</v>
      </c>
      <c r="H235" s="19"/>
      <c r="I235" t="s" s="18">
        <v>806</v>
      </c>
      <c r="J235" t="s" s="11">
        <v>857</v>
      </c>
      <c r="K235" s="10"/>
      <c r="L235" s="10"/>
      <c r="M235" s="10"/>
      <c r="N235" s="10"/>
      <c r="O235" s="10"/>
      <c r="P235" s="10"/>
      <c r="Q235" s="10"/>
      <c r="R235" s="10"/>
      <c r="S235" s="10"/>
      <c r="T235" s="10"/>
      <c r="U235" s="10"/>
      <c r="V235" s="10"/>
      <c r="W235" s="2"/>
      <c r="X235" s="10"/>
      <c r="Y235" s="10"/>
      <c r="Z235" s="10"/>
      <c r="AA235" s="10"/>
      <c r="AB235" s="10"/>
      <c r="AC235" s="10"/>
      <c r="AD235" s="10"/>
      <c r="AE235" s="10"/>
      <c r="AF235" s="10"/>
      <c r="AG235" s="10"/>
      <c r="AH235" s="10"/>
      <c r="AI235" s="10"/>
      <c r="AJ235" s="10"/>
      <c r="AK235" s="10"/>
    </row>
    <row r="236" ht="17" customHeight="1">
      <c r="A236" t="s" s="11">
        <v>858</v>
      </c>
      <c r="B236" t="s" s="11">
        <v>859</v>
      </c>
      <c r="C236" t="s" s="18">
        <v>852</v>
      </c>
      <c r="D236" t="s" s="18">
        <v>196</v>
      </c>
      <c r="E236" t="s" s="18">
        <v>78</v>
      </c>
      <c r="F236" t="s" s="18">
        <v>853</v>
      </c>
      <c r="G236" s="19">
        <v>50</v>
      </c>
      <c r="H236" s="19"/>
      <c r="I236" t="s" s="18">
        <v>790</v>
      </c>
      <c r="J236" t="s" s="11">
        <v>860</v>
      </c>
      <c r="K236" s="10"/>
      <c r="L236" s="10"/>
      <c r="M236" s="10"/>
      <c r="N236" s="10"/>
      <c r="O236" s="10"/>
      <c r="P236" s="10"/>
      <c r="Q236" s="10"/>
      <c r="R236" s="10"/>
      <c r="S236" s="10"/>
      <c r="T236" s="10"/>
      <c r="U236" s="10"/>
      <c r="V236" s="10"/>
      <c r="W236" s="2"/>
      <c r="X236" s="10"/>
      <c r="Y236" s="10"/>
      <c r="Z236" s="10"/>
      <c r="AA236" s="10"/>
      <c r="AB236" s="10"/>
      <c r="AC236" s="10"/>
      <c r="AD236" s="10"/>
      <c r="AE236" s="10"/>
      <c r="AF236" s="10"/>
      <c r="AG236" s="10"/>
      <c r="AH236" s="10"/>
      <c r="AI236" s="10"/>
      <c r="AJ236" s="10"/>
      <c r="AK236" s="10"/>
    </row>
    <row r="237" ht="17" customHeight="1">
      <c r="A237" t="s" s="11">
        <v>861</v>
      </c>
      <c r="B237" t="s" s="11">
        <v>862</v>
      </c>
      <c r="C237" s="10"/>
      <c r="D237" t="s" s="18">
        <v>326</v>
      </c>
      <c r="E237" t="s" s="18">
        <v>30</v>
      </c>
      <c r="F237" s="10"/>
      <c r="G237" s="19">
        <v>100</v>
      </c>
      <c r="H237" s="19"/>
      <c r="I237" t="s" s="18">
        <v>832</v>
      </c>
      <c r="J237" t="s" s="11">
        <v>863</v>
      </c>
      <c r="K237" s="10"/>
      <c r="L237" s="10"/>
      <c r="M237" s="10"/>
      <c r="N237" s="10"/>
      <c r="O237" s="10"/>
      <c r="P237" s="10"/>
      <c r="Q237" s="10"/>
      <c r="R237" s="10"/>
      <c r="S237" s="10"/>
      <c r="T237" s="10"/>
      <c r="U237" s="10"/>
      <c r="V237" s="10"/>
      <c r="W237" s="2"/>
      <c r="X237" s="10"/>
      <c r="Y237" s="10"/>
      <c r="Z237" s="10"/>
      <c r="AA237" s="10"/>
      <c r="AB237" s="10"/>
      <c r="AC237" s="10"/>
      <c r="AD237" s="10"/>
      <c r="AE237" s="10"/>
      <c r="AF237" s="10"/>
      <c r="AG237" s="10"/>
      <c r="AH237" s="10"/>
      <c r="AI237" s="10"/>
      <c r="AJ237" s="10"/>
      <c r="AK237" s="10"/>
    </row>
    <row r="238" ht="17" customHeight="1">
      <c r="A238" s="64"/>
      <c r="B238" t="s" s="82">
        <v>864</v>
      </c>
      <c r="C238" s="83"/>
      <c r="D238" s="83"/>
      <c r="E238" s="83"/>
      <c r="F238" s="83"/>
      <c r="G238" s="83"/>
      <c r="H238" s="83"/>
      <c r="I238" s="64"/>
      <c r="J238" s="64"/>
      <c r="K238" s="64"/>
      <c r="L238" s="64"/>
      <c r="M238" s="57"/>
      <c r="N238" s="57"/>
      <c r="O238" s="57"/>
      <c r="P238" s="57"/>
      <c r="Q238" s="57"/>
      <c r="R238" s="57"/>
      <c r="S238" s="57"/>
      <c r="T238" s="57"/>
      <c r="U238" s="57"/>
      <c r="V238" s="57"/>
      <c r="W238" s="2"/>
      <c r="X238" s="57"/>
      <c r="Y238" s="57"/>
      <c r="Z238" s="57"/>
      <c r="AA238" s="57"/>
      <c r="AB238" s="57"/>
      <c r="AC238" s="57"/>
      <c r="AD238" s="57"/>
      <c r="AE238" s="57"/>
      <c r="AF238" s="57"/>
      <c r="AG238" s="57"/>
      <c r="AH238" s="57"/>
      <c r="AI238" s="57"/>
      <c r="AJ238" s="57"/>
      <c r="AK238" s="57"/>
    </row>
    <row r="239" ht="17" customHeight="1">
      <c r="A239" t="s" s="17">
        <v>107</v>
      </c>
      <c r="B239" t="s" s="17">
        <v>789</v>
      </c>
      <c r="C239" s="16"/>
      <c r="D239" s="16"/>
      <c r="E239" s="16"/>
      <c r="F239" s="16"/>
      <c r="G239" s="60">
        <v>100</v>
      </c>
      <c r="H239" t="s" s="52">
        <v>197</v>
      </c>
      <c r="I239" t="s" s="52">
        <v>790</v>
      </c>
      <c r="J239" t="s" s="17">
        <v>865</v>
      </c>
      <c r="K239" s="16"/>
      <c r="L239" s="16"/>
      <c r="M239" s="16"/>
      <c r="N239" s="16"/>
      <c r="O239" s="16"/>
      <c r="P239" s="16"/>
      <c r="Q239" s="16"/>
      <c r="R239" s="16"/>
      <c r="S239" s="16"/>
      <c r="T239" s="16"/>
      <c r="U239" s="16"/>
      <c r="V239" s="16"/>
      <c r="W239" s="2"/>
      <c r="X239" s="16"/>
      <c r="Y239" s="16"/>
      <c r="Z239" s="16"/>
      <c r="AA239" s="16"/>
      <c r="AB239" s="16"/>
      <c r="AC239" s="16"/>
      <c r="AD239" s="16"/>
      <c r="AE239" s="16"/>
      <c r="AF239" s="16"/>
      <c r="AG239" s="16"/>
      <c r="AH239" s="16"/>
      <c r="AI239" s="16"/>
      <c r="AJ239" s="16"/>
      <c r="AK239" s="16"/>
    </row>
    <row r="240" ht="17" customHeight="1">
      <c r="A240" t="s" s="17">
        <v>109</v>
      </c>
      <c r="B240" t="s" s="17">
        <v>793</v>
      </c>
      <c r="C240" t="s" s="52">
        <v>179</v>
      </c>
      <c r="D240" s="16"/>
      <c r="E240" s="16"/>
      <c r="F240" t="s" s="52">
        <v>866</v>
      </c>
      <c r="G240" s="60">
        <v>250</v>
      </c>
      <c r="H240" s="60">
        <v>200</v>
      </c>
      <c r="I240" t="s" s="52">
        <v>795</v>
      </c>
      <c r="J240" t="s" s="17">
        <v>867</v>
      </c>
      <c r="K240" s="60"/>
      <c r="L240" s="16"/>
      <c r="M240" s="16"/>
      <c r="N240" s="16"/>
      <c r="O240" s="16"/>
      <c r="P240" s="16"/>
      <c r="Q240" s="16"/>
      <c r="R240" s="16"/>
      <c r="S240" s="16"/>
      <c r="T240" s="16"/>
      <c r="U240" s="16"/>
      <c r="V240" s="16"/>
      <c r="W240" s="2"/>
      <c r="X240" s="16"/>
      <c r="Y240" s="16"/>
      <c r="Z240" s="16"/>
      <c r="AA240" s="16"/>
      <c r="AB240" s="16"/>
      <c r="AC240" s="16"/>
      <c r="AD240" s="16"/>
      <c r="AE240" s="16"/>
      <c r="AF240" s="16"/>
      <c r="AG240" s="16"/>
      <c r="AH240" s="16"/>
      <c r="AI240" s="16"/>
      <c r="AJ240" s="16"/>
      <c r="AK240" s="16"/>
    </row>
    <row r="241" ht="17" customHeight="1">
      <c r="A241" t="s" s="17">
        <v>868</v>
      </c>
      <c r="B241" t="s" s="17">
        <v>869</v>
      </c>
      <c r="C241" s="16"/>
      <c r="D241" s="16"/>
      <c r="E241" t="s" s="52">
        <v>799</v>
      </c>
      <c r="F241" t="s" s="52">
        <v>197</v>
      </c>
      <c r="G241" t="s" s="52">
        <v>800</v>
      </c>
      <c r="H241" s="60"/>
      <c r="I241" s="16"/>
      <c r="J241" t="s" s="17">
        <v>870</v>
      </c>
      <c r="K241" s="16"/>
      <c r="L241" s="16"/>
      <c r="M241" s="16"/>
      <c r="N241" s="16"/>
      <c r="O241" s="16"/>
      <c r="P241" s="16"/>
      <c r="Q241" s="16"/>
      <c r="R241" s="16"/>
      <c r="S241" s="16"/>
      <c r="T241" s="16"/>
      <c r="U241" s="16"/>
      <c r="V241" s="16"/>
      <c r="W241" s="2"/>
      <c r="X241" s="16"/>
      <c r="Y241" s="16"/>
      <c r="Z241" s="16"/>
      <c r="AA241" s="16"/>
      <c r="AB241" s="16"/>
      <c r="AC241" s="16"/>
      <c r="AD241" s="16"/>
      <c r="AE241" s="16"/>
      <c r="AF241" s="16"/>
      <c r="AG241" s="16"/>
      <c r="AH241" s="16"/>
      <c r="AI241" s="16"/>
      <c r="AJ241" s="16"/>
      <c r="AK241" s="16"/>
    </row>
    <row r="242" ht="17" customHeight="1">
      <c r="A242" t="s" s="17">
        <v>871</v>
      </c>
      <c r="B242" t="s" s="17">
        <v>872</v>
      </c>
      <c r="C242" t="s" s="52">
        <v>179</v>
      </c>
      <c r="D242" t="s" s="52">
        <v>326</v>
      </c>
      <c r="E242" s="16"/>
      <c r="F242" t="s" s="17">
        <v>873</v>
      </c>
      <c r="G242" s="60">
        <v>50</v>
      </c>
      <c r="H242" s="60"/>
      <c r="I242" t="s" s="17">
        <v>832</v>
      </c>
      <c r="J242" t="s" s="17">
        <v>874</v>
      </c>
      <c r="K242" s="16"/>
      <c r="L242" s="16"/>
      <c r="M242" s="16"/>
      <c r="N242" s="16"/>
      <c r="O242" s="16"/>
      <c r="P242" s="16"/>
      <c r="Q242" s="16"/>
      <c r="R242" s="16"/>
      <c r="S242" s="16"/>
      <c r="T242" s="16"/>
      <c r="U242" s="16"/>
      <c r="V242" s="16"/>
      <c r="W242" s="2"/>
      <c r="X242" s="16"/>
      <c r="Y242" s="16"/>
      <c r="Z242" s="16"/>
      <c r="AA242" s="16"/>
      <c r="AB242" s="16"/>
      <c r="AC242" s="16"/>
      <c r="AD242" s="16"/>
      <c r="AE242" s="16"/>
      <c r="AF242" s="16"/>
      <c r="AG242" s="16"/>
      <c r="AH242" s="16"/>
      <c r="AI242" s="16"/>
      <c r="AJ242" s="16"/>
      <c r="AK242" s="16"/>
    </row>
    <row r="243" ht="17" customHeight="1">
      <c r="A243" t="s" s="17">
        <v>875</v>
      </c>
      <c r="B243" t="s" s="17">
        <v>876</v>
      </c>
      <c r="C243" t="s" s="52">
        <v>179</v>
      </c>
      <c r="D243" t="s" s="17">
        <v>877</v>
      </c>
      <c r="E243" s="16"/>
      <c r="F243" t="s" s="17">
        <v>878</v>
      </c>
      <c r="G243" s="60">
        <v>150</v>
      </c>
      <c r="H243" s="60">
        <v>300</v>
      </c>
      <c r="I243" t="s" s="17">
        <v>832</v>
      </c>
      <c r="J243" t="s" s="17">
        <v>879</v>
      </c>
      <c r="K243" s="60"/>
      <c r="L243" s="16"/>
      <c r="M243" s="16"/>
      <c r="N243" s="16"/>
      <c r="O243" s="16"/>
      <c r="P243" s="16"/>
      <c r="Q243" s="16"/>
      <c r="R243" s="16"/>
      <c r="S243" s="16"/>
      <c r="T243" s="16"/>
      <c r="U243" s="16"/>
      <c r="V243" s="16"/>
      <c r="W243" s="2"/>
      <c r="X243" s="16"/>
      <c r="Y243" s="16"/>
      <c r="Z243" s="16"/>
      <c r="AA243" s="16"/>
      <c r="AB243" s="16"/>
      <c r="AC243" s="16"/>
      <c r="AD243" s="16"/>
      <c r="AE243" s="16"/>
      <c r="AF243" s="16"/>
      <c r="AG243" s="16"/>
      <c r="AH243" s="16"/>
      <c r="AI243" s="16"/>
      <c r="AJ243" s="16"/>
      <c r="AK243" s="16"/>
    </row>
    <row r="244" ht="17" customHeight="1">
      <c r="A244" t="s" s="17">
        <v>880</v>
      </c>
      <c r="B244" t="s" s="52">
        <v>881</v>
      </c>
      <c r="C244" t="s" s="52">
        <v>179</v>
      </c>
      <c r="D244" t="s" s="52">
        <v>882</v>
      </c>
      <c r="E244" s="60"/>
      <c r="F244" t="s" s="52">
        <v>883</v>
      </c>
      <c r="G244" s="60">
        <v>200</v>
      </c>
      <c r="H244" s="60">
        <v>600</v>
      </c>
      <c r="I244" t="s" s="17">
        <v>820</v>
      </c>
      <c r="J244" t="s" s="17">
        <v>884</v>
      </c>
      <c r="K244" s="60"/>
      <c r="L244" s="16"/>
      <c r="M244" s="16"/>
      <c r="N244" s="16"/>
      <c r="O244" s="16"/>
      <c r="P244" s="16"/>
      <c r="Q244" s="16"/>
      <c r="R244" s="16"/>
      <c r="S244" s="16"/>
      <c r="T244" s="16"/>
      <c r="U244" s="16"/>
      <c r="V244" s="16"/>
      <c r="W244" s="2"/>
      <c r="X244" s="16"/>
      <c r="Y244" s="16"/>
      <c r="Z244" s="16"/>
      <c r="AA244" s="16"/>
      <c r="AB244" s="16"/>
      <c r="AC244" s="16"/>
      <c r="AD244" s="16"/>
      <c r="AE244" s="16"/>
      <c r="AF244" s="16"/>
      <c r="AG244" s="16"/>
      <c r="AH244" s="16"/>
      <c r="AI244" s="16"/>
      <c r="AJ244" s="16"/>
      <c r="AK244" s="16"/>
    </row>
    <row r="245" ht="17" customHeight="1">
      <c r="A245" t="s" s="17">
        <v>885</v>
      </c>
      <c r="B245" t="s" s="52">
        <v>886</v>
      </c>
      <c r="C245" t="s" s="52">
        <v>179</v>
      </c>
      <c r="D245" t="s" s="52">
        <v>887</v>
      </c>
      <c r="E245" s="60"/>
      <c r="F245" t="s" s="52">
        <v>888</v>
      </c>
      <c r="G245" s="60">
        <v>250</v>
      </c>
      <c r="H245" s="60">
        <v>900</v>
      </c>
      <c r="I245" t="s" s="17">
        <v>795</v>
      </c>
      <c r="J245" t="s" s="17">
        <v>889</v>
      </c>
      <c r="K245" s="60"/>
      <c r="L245" s="16"/>
      <c r="M245" s="16"/>
      <c r="N245" s="16"/>
      <c r="O245" s="16"/>
      <c r="P245" s="16"/>
      <c r="Q245" s="16"/>
      <c r="R245" s="16"/>
      <c r="S245" s="16"/>
      <c r="T245" s="16"/>
      <c r="U245" s="16"/>
      <c r="V245" s="16"/>
      <c r="W245" s="2"/>
      <c r="X245" s="16"/>
      <c r="Y245" s="16"/>
      <c r="Z245" s="16"/>
      <c r="AA245" s="16"/>
      <c r="AB245" s="16"/>
      <c r="AC245" s="16"/>
      <c r="AD245" s="16"/>
      <c r="AE245" s="16"/>
      <c r="AF245" s="16"/>
      <c r="AG245" s="16"/>
      <c r="AH245" s="16"/>
      <c r="AI245" s="16"/>
      <c r="AJ245" s="16"/>
      <c r="AK245" s="16"/>
    </row>
    <row r="246" ht="17" customHeight="1">
      <c r="A246" t="s" s="52">
        <v>890</v>
      </c>
      <c r="B246" t="s" s="17">
        <v>891</v>
      </c>
      <c r="C246" t="s" s="52">
        <v>197</v>
      </c>
      <c r="D246" t="s" s="52">
        <v>197</v>
      </c>
      <c r="E246" t="s" s="52">
        <v>892</v>
      </c>
      <c r="F246" s="60"/>
      <c r="G246" t="s" s="52">
        <v>893</v>
      </c>
      <c r="H246" s="60"/>
      <c r="I246" t="s" s="17">
        <v>832</v>
      </c>
      <c r="J246" t="s" s="52">
        <v>894</v>
      </c>
      <c r="K246" s="16"/>
      <c r="L246" s="16"/>
      <c r="M246" s="16"/>
      <c r="N246" s="16"/>
      <c r="O246" s="16"/>
      <c r="P246" s="16"/>
      <c r="Q246" s="16"/>
      <c r="R246" s="16"/>
      <c r="S246" s="16"/>
      <c r="T246" s="16"/>
      <c r="U246" s="16"/>
      <c r="V246" s="16"/>
      <c r="W246" s="2"/>
      <c r="X246" s="16"/>
      <c r="Y246" s="16"/>
      <c r="Z246" s="16"/>
      <c r="AA246" s="16"/>
      <c r="AB246" s="16"/>
      <c r="AC246" s="16"/>
      <c r="AD246" s="16"/>
      <c r="AE246" s="16"/>
      <c r="AF246" s="16"/>
      <c r="AG246" s="16"/>
      <c r="AH246" s="16"/>
      <c r="AI246" s="16"/>
      <c r="AJ246" s="16"/>
      <c r="AK246" s="16"/>
    </row>
    <row r="247" ht="17" customHeight="1">
      <c r="A247" t="s" s="17">
        <v>895</v>
      </c>
      <c r="B247" t="s" s="17">
        <v>896</v>
      </c>
      <c r="C247" s="60"/>
      <c r="D247" t="s" s="52">
        <v>133</v>
      </c>
      <c r="E247" t="s" s="52">
        <v>78</v>
      </c>
      <c r="F247" s="60"/>
      <c r="G247" s="60">
        <v>100</v>
      </c>
      <c r="H247" s="60"/>
      <c r="I247" t="s" s="17">
        <v>832</v>
      </c>
      <c r="J247" t="s" s="52">
        <v>897</v>
      </c>
      <c r="K247" s="16"/>
      <c r="L247" s="16"/>
      <c r="M247" s="16"/>
      <c r="N247" s="16"/>
      <c r="O247" s="16"/>
      <c r="P247" s="16"/>
      <c r="Q247" s="16"/>
      <c r="R247" s="16"/>
      <c r="S247" s="16"/>
      <c r="T247" s="16"/>
      <c r="U247" s="16"/>
      <c r="V247" s="16"/>
      <c r="W247" s="2"/>
      <c r="X247" s="16"/>
      <c r="Y247" s="16"/>
      <c r="Z247" s="16"/>
      <c r="AA247" s="16"/>
      <c r="AB247" s="16"/>
      <c r="AC247" s="16"/>
      <c r="AD247" s="16"/>
      <c r="AE247" s="16"/>
      <c r="AF247" s="16"/>
      <c r="AG247" s="16"/>
      <c r="AH247" s="16"/>
      <c r="AI247" s="16"/>
      <c r="AJ247" s="16"/>
      <c r="AK247" s="16"/>
    </row>
    <row r="248" ht="17" customHeight="1">
      <c r="A248" t="s" s="17">
        <v>898</v>
      </c>
      <c r="B248" t="s" s="17">
        <v>899</v>
      </c>
      <c r="C248" s="60"/>
      <c r="D248" t="s" s="52">
        <v>133</v>
      </c>
      <c r="E248" t="s" s="52">
        <v>53</v>
      </c>
      <c r="F248" s="60"/>
      <c r="G248" s="60">
        <v>150</v>
      </c>
      <c r="H248" s="60"/>
      <c r="I248" t="s" s="17">
        <v>832</v>
      </c>
      <c r="J248" t="s" s="52">
        <v>900</v>
      </c>
      <c r="K248" s="16"/>
      <c r="L248" s="16"/>
      <c r="M248" s="16"/>
      <c r="N248" s="16"/>
      <c r="O248" s="16"/>
      <c r="P248" s="16"/>
      <c r="Q248" s="16"/>
      <c r="R248" s="16"/>
      <c r="S248" s="16"/>
      <c r="T248" s="16"/>
      <c r="U248" s="16"/>
      <c r="V248" s="16"/>
      <c r="W248" s="2"/>
      <c r="X248" s="16"/>
      <c r="Y248" s="16"/>
      <c r="Z248" s="16"/>
      <c r="AA248" s="16"/>
      <c r="AB248" s="16"/>
      <c r="AC248" s="16"/>
      <c r="AD248" s="16"/>
      <c r="AE248" s="16"/>
      <c r="AF248" s="16"/>
      <c r="AG248" s="16"/>
      <c r="AH248" s="16"/>
      <c r="AI248" s="16"/>
      <c r="AJ248" s="16"/>
      <c r="AK248" s="16"/>
    </row>
    <row r="249" ht="17" customHeight="1">
      <c r="A249" t="s" s="17">
        <v>901</v>
      </c>
      <c r="B249" t="s" s="17">
        <v>902</v>
      </c>
      <c r="C249" s="60"/>
      <c r="D249" t="s" s="52">
        <v>133</v>
      </c>
      <c r="E249" t="s" s="52">
        <v>734</v>
      </c>
      <c r="F249" s="60"/>
      <c r="G249" s="60">
        <v>250</v>
      </c>
      <c r="H249" s="60"/>
      <c r="I249" t="s" s="17">
        <v>832</v>
      </c>
      <c r="J249" t="s" s="52">
        <v>903</v>
      </c>
      <c r="K249" s="16"/>
      <c r="L249" s="16"/>
      <c r="M249" s="16"/>
      <c r="N249" s="16"/>
      <c r="O249" s="16"/>
      <c r="P249" s="16"/>
      <c r="Q249" s="16"/>
      <c r="R249" s="16"/>
      <c r="S249" s="16"/>
      <c r="T249" s="16"/>
      <c r="U249" s="16"/>
      <c r="V249" s="16"/>
      <c r="W249" s="2"/>
      <c r="X249" s="16"/>
      <c r="Y249" s="16"/>
      <c r="Z249" s="16"/>
      <c r="AA249" s="16"/>
      <c r="AB249" s="16"/>
      <c r="AC249" s="16"/>
      <c r="AD249" s="16"/>
      <c r="AE249" s="16"/>
      <c r="AF249" s="16"/>
      <c r="AG249" s="16"/>
      <c r="AH249" s="16"/>
      <c r="AI249" s="16"/>
      <c r="AJ249" s="16"/>
      <c r="AK249" s="16"/>
    </row>
    <row r="250" ht="17" customHeight="1">
      <c r="A250" t="s" s="17">
        <v>904</v>
      </c>
      <c r="B250" t="s" s="17">
        <v>845</v>
      </c>
      <c r="C250" s="60"/>
      <c r="D250" s="60"/>
      <c r="E250" t="s" s="52">
        <v>799</v>
      </c>
      <c r="F250" t="s" s="52">
        <v>197</v>
      </c>
      <c r="G250" t="s" s="52">
        <v>800</v>
      </c>
      <c r="H250" s="60"/>
      <c r="I250" s="60"/>
      <c r="J250" t="s" s="52">
        <v>905</v>
      </c>
      <c r="K250" s="16"/>
      <c r="L250" s="16"/>
      <c r="M250" s="16"/>
      <c r="N250" s="16"/>
      <c r="O250" s="16"/>
      <c r="P250" s="16"/>
      <c r="Q250" s="16"/>
      <c r="R250" s="16"/>
      <c r="S250" s="16"/>
      <c r="T250" s="16"/>
      <c r="U250" s="16"/>
      <c r="V250" s="16"/>
      <c r="W250" s="2"/>
      <c r="X250" s="16"/>
      <c r="Y250" s="16"/>
      <c r="Z250" s="16"/>
      <c r="AA250" s="16"/>
      <c r="AB250" s="16"/>
      <c r="AC250" s="16"/>
      <c r="AD250" s="16"/>
      <c r="AE250" s="16"/>
      <c r="AF250" s="16"/>
      <c r="AG250" s="16"/>
      <c r="AH250" s="16"/>
      <c r="AI250" s="16"/>
      <c r="AJ250" s="16"/>
      <c r="AK250" s="16"/>
    </row>
    <row r="251" ht="17" customHeight="1">
      <c r="A251" t="s" s="17">
        <v>906</v>
      </c>
      <c r="B251" t="s" s="17">
        <v>907</v>
      </c>
      <c r="C251" s="60"/>
      <c r="D251" s="60"/>
      <c r="E251" t="s" s="52">
        <v>799</v>
      </c>
      <c r="F251" t="s" s="52">
        <v>197</v>
      </c>
      <c r="G251" t="s" s="52">
        <v>800</v>
      </c>
      <c r="H251" s="60"/>
      <c r="I251" s="60"/>
      <c r="J251" t="s" s="52">
        <v>908</v>
      </c>
      <c r="K251" s="16"/>
      <c r="L251" s="16"/>
      <c r="M251" s="16"/>
      <c r="N251" s="16"/>
      <c r="O251" s="16"/>
      <c r="P251" s="16"/>
      <c r="Q251" s="16"/>
      <c r="R251" s="16"/>
      <c r="S251" s="16"/>
      <c r="T251" s="16"/>
      <c r="U251" s="16"/>
      <c r="V251" s="16"/>
      <c r="W251" s="2"/>
      <c r="X251" s="16"/>
      <c r="Y251" s="16"/>
      <c r="Z251" s="16"/>
      <c r="AA251" s="16"/>
      <c r="AB251" s="16"/>
      <c r="AC251" s="16"/>
      <c r="AD251" s="16"/>
      <c r="AE251" s="16"/>
      <c r="AF251" s="16"/>
      <c r="AG251" s="16"/>
      <c r="AH251" s="16"/>
      <c r="AI251" s="16"/>
      <c r="AJ251" s="16"/>
      <c r="AK251" s="16"/>
    </row>
    <row r="252" ht="17" customHeight="1">
      <c r="A252" t="s" s="17">
        <v>909</v>
      </c>
      <c r="B252" t="s" s="17">
        <v>910</v>
      </c>
      <c r="C252" s="60"/>
      <c r="D252" s="60"/>
      <c r="E252" s="60"/>
      <c r="F252" s="60"/>
      <c r="G252" s="60"/>
      <c r="H252" s="60"/>
      <c r="I252" t="s" s="52">
        <v>832</v>
      </c>
      <c r="J252" t="s" s="52">
        <v>911</v>
      </c>
      <c r="K252" s="16"/>
      <c r="L252" s="16"/>
      <c r="M252" s="16"/>
      <c r="N252" s="16"/>
      <c r="O252" s="16"/>
      <c r="P252" s="16"/>
      <c r="Q252" s="16"/>
      <c r="R252" s="16"/>
      <c r="S252" s="16"/>
      <c r="T252" s="16"/>
      <c r="U252" s="16"/>
      <c r="V252" s="16"/>
      <c r="W252" s="2"/>
      <c r="X252" s="16"/>
      <c r="Y252" s="16"/>
      <c r="Z252" s="16"/>
      <c r="AA252" s="16"/>
      <c r="AB252" s="16"/>
      <c r="AC252" s="16"/>
      <c r="AD252" s="16"/>
      <c r="AE252" s="16"/>
      <c r="AF252" s="16"/>
      <c r="AG252" s="16"/>
      <c r="AH252" s="16"/>
      <c r="AI252" s="16"/>
      <c r="AJ252" s="16"/>
      <c r="AK252" s="16"/>
    </row>
    <row r="253" ht="17" customHeight="1">
      <c r="A253" t="s" s="17">
        <v>912</v>
      </c>
      <c r="B253" t="s" s="17">
        <v>913</v>
      </c>
      <c r="C253" t="s" s="52">
        <v>235</v>
      </c>
      <c r="D253" t="s" s="52">
        <v>326</v>
      </c>
      <c r="E253" t="s" s="52">
        <v>266</v>
      </c>
      <c r="F253" t="s" s="52">
        <v>914</v>
      </c>
      <c r="G253" s="60">
        <v>60</v>
      </c>
      <c r="H253" s="60">
        <v>25</v>
      </c>
      <c r="I253" t="s" s="52">
        <v>832</v>
      </c>
      <c r="J253" t="s" s="52">
        <v>915</v>
      </c>
      <c r="K253" s="16"/>
      <c r="L253" s="16"/>
      <c r="M253" s="16"/>
      <c r="N253" s="16"/>
      <c r="O253" s="16"/>
      <c r="P253" s="16"/>
      <c r="Q253" s="16"/>
      <c r="R253" s="16"/>
      <c r="S253" s="16"/>
      <c r="T253" s="16"/>
      <c r="U253" s="16"/>
      <c r="V253" s="16"/>
      <c r="W253" s="2"/>
      <c r="X253" s="16"/>
      <c r="Y253" s="16"/>
      <c r="Z253" s="16"/>
      <c r="AA253" s="16"/>
      <c r="AB253" s="16"/>
      <c r="AC253" s="16"/>
      <c r="AD253" s="16"/>
      <c r="AE253" s="16"/>
      <c r="AF253" s="16"/>
      <c r="AG253" s="16"/>
      <c r="AH253" s="16"/>
      <c r="AI253" s="16"/>
      <c r="AJ253" s="16"/>
      <c r="AK253" s="16"/>
    </row>
    <row r="254" ht="17" customHeight="1">
      <c r="A254" t="s" s="17">
        <v>916</v>
      </c>
      <c r="B254" t="s" s="17">
        <v>917</v>
      </c>
      <c r="C254" t="s" s="52">
        <v>235</v>
      </c>
      <c r="D254" t="s" s="52">
        <v>326</v>
      </c>
      <c r="E254" t="s" s="52">
        <v>816</v>
      </c>
      <c r="F254" t="s" s="52">
        <v>918</v>
      </c>
      <c r="G254" s="60">
        <v>100</v>
      </c>
      <c r="H254" s="60">
        <v>25</v>
      </c>
      <c r="I254" t="s" s="52">
        <v>919</v>
      </c>
      <c r="J254" t="s" s="52">
        <v>915</v>
      </c>
      <c r="K254" s="16"/>
      <c r="L254" s="16"/>
      <c r="M254" s="16"/>
      <c r="N254" s="16"/>
      <c r="O254" s="16"/>
      <c r="P254" s="16"/>
      <c r="Q254" s="16"/>
      <c r="R254" s="16"/>
      <c r="S254" s="16"/>
      <c r="T254" s="16"/>
      <c r="U254" s="16"/>
      <c r="V254" s="16"/>
      <c r="W254" s="2"/>
      <c r="X254" s="16"/>
      <c r="Y254" s="16"/>
      <c r="Z254" s="16"/>
      <c r="AA254" s="16"/>
      <c r="AB254" s="16"/>
      <c r="AC254" s="16"/>
      <c r="AD254" s="16"/>
      <c r="AE254" s="16"/>
      <c r="AF254" s="16"/>
      <c r="AG254" s="16"/>
      <c r="AH254" s="16"/>
      <c r="AI254" s="16"/>
      <c r="AJ254" s="16"/>
      <c r="AK254" s="16"/>
    </row>
    <row r="255" ht="17" customHeight="1">
      <c r="A255" t="s" s="17">
        <v>920</v>
      </c>
      <c r="B255" t="s" s="17">
        <v>921</v>
      </c>
      <c r="C255" t="s" s="52">
        <v>235</v>
      </c>
      <c r="D255" t="s" s="52">
        <v>326</v>
      </c>
      <c r="E255" t="s" s="52">
        <v>136</v>
      </c>
      <c r="F255" t="s" s="52">
        <v>922</v>
      </c>
      <c r="G255" s="60">
        <v>150</v>
      </c>
      <c r="H255" s="60">
        <v>25</v>
      </c>
      <c r="I255" t="s" s="52">
        <v>790</v>
      </c>
      <c r="J255" t="s" s="52">
        <v>915</v>
      </c>
      <c r="K255" s="16"/>
      <c r="L255" s="16"/>
      <c r="M255" s="16"/>
      <c r="N255" s="16"/>
      <c r="O255" s="16"/>
      <c r="P255" s="16"/>
      <c r="Q255" s="16"/>
      <c r="R255" s="16"/>
      <c r="S255" s="16"/>
      <c r="T255" s="16"/>
      <c r="U255" s="16"/>
      <c r="V255" s="16"/>
      <c r="W255" s="2"/>
      <c r="X255" s="16"/>
      <c r="Y255" s="16"/>
      <c r="Z255" s="16"/>
      <c r="AA255" s="16"/>
      <c r="AB255" s="16"/>
      <c r="AC255" s="16"/>
      <c r="AD255" s="16"/>
      <c r="AE255" s="16"/>
      <c r="AF255" s="16"/>
      <c r="AG255" s="16"/>
      <c r="AH255" s="16"/>
      <c r="AI255" s="16"/>
      <c r="AJ255" s="16"/>
      <c r="AK255" s="16"/>
    </row>
    <row r="256" ht="17" customHeight="1">
      <c r="A256" s="64"/>
      <c r="B256" t="s" s="84">
        <v>923</v>
      </c>
      <c r="C256" s="85"/>
      <c r="D256" s="85"/>
      <c r="E256" s="85"/>
      <c r="F256" s="85"/>
      <c r="G256" s="85"/>
      <c r="H256" s="85"/>
      <c r="I256" s="64"/>
      <c r="J256" s="64"/>
      <c r="K256" s="64"/>
      <c r="L256" s="57"/>
      <c r="M256" s="57"/>
      <c r="N256" s="57"/>
      <c r="O256" s="57"/>
      <c r="P256" s="57"/>
      <c r="Q256" s="57"/>
      <c r="R256" s="57"/>
      <c r="S256" s="57"/>
      <c r="T256" s="57"/>
      <c r="U256" s="57"/>
      <c r="V256" s="57"/>
      <c r="W256" s="2"/>
      <c r="X256" s="57"/>
      <c r="Y256" s="57"/>
      <c r="Z256" s="57"/>
      <c r="AA256" s="57"/>
      <c r="AB256" s="57"/>
      <c r="AC256" s="57"/>
      <c r="AD256" s="57"/>
      <c r="AE256" s="57"/>
      <c r="AF256" s="57"/>
      <c r="AG256" s="57"/>
      <c r="AH256" s="57"/>
      <c r="AI256" s="57"/>
      <c r="AJ256" s="57"/>
      <c r="AK256" s="57"/>
    </row>
    <row r="257" ht="17" customHeight="1">
      <c r="A257" t="s" s="23">
        <v>924</v>
      </c>
      <c r="B257" t="s" s="30">
        <v>789</v>
      </c>
      <c r="C257" s="31"/>
      <c r="D257" s="31"/>
      <c r="E257" t="s" s="30">
        <v>53</v>
      </c>
      <c r="F257" s="31"/>
      <c r="G257" s="31">
        <v>200</v>
      </c>
      <c r="H257" t="s" s="30">
        <v>197</v>
      </c>
      <c r="I257" t="s" s="30">
        <v>790</v>
      </c>
      <c r="J257" t="s" s="30">
        <v>925</v>
      </c>
      <c r="K257" s="22"/>
      <c r="L257" s="22"/>
      <c r="M257" s="22"/>
      <c r="N257" s="22"/>
      <c r="O257" s="22"/>
      <c r="P257" s="22"/>
      <c r="Q257" s="22"/>
      <c r="R257" s="22"/>
      <c r="S257" s="22"/>
      <c r="T257" s="22"/>
      <c r="U257" s="22"/>
      <c r="V257" s="22"/>
      <c r="W257" s="2"/>
      <c r="X257" s="22"/>
      <c r="Y257" s="22"/>
      <c r="Z257" s="22"/>
      <c r="AA257" s="22"/>
      <c r="AB257" s="22"/>
      <c r="AC257" s="22"/>
      <c r="AD257" s="22"/>
      <c r="AE257" s="22"/>
      <c r="AF257" s="22"/>
      <c r="AG257" s="22"/>
      <c r="AH257" s="22"/>
      <c r="AI257" s="22"/>
      <c r="AJ257" s="22"/>
      <c r="AK257" s="22"/>
    </row>
    <row r="258" ht="17" customHeight="1">
      <c r="A258" t="s" s="23">
        <v>114</v>
      </c>
      <c r="B258" t="s" s="23">
        <v>793</v>
      </c>
      <c r="C258" t="s" s="30">
        <v>179</v>
      </c>
      <c r="D258" s="31"/>
      <c r="E258" s="31"/>
      <c r="F258" s="31">
        <v>2000</v>
      </c>
      <c r="G258" s="31">
        <v>300</v>
      </c>
      <c r="H258" s="31">
        <v>500</v>
      </c>
      <c r="I258" t="s" s="30">
        <v>795</v>
      </c>
      <c r="J258" t="s" s="23">
        <v>926</v>
      </c>
      <c r="K258" s="2"/>
      <c r="L258" s="22"/>
      <c r="M258" s="22"/>
      <c r="N258" s="22"/>
      <c r="O258" s="22"/>
      <c r="P258" s="22"/>
      <c r="Q258" s="22"/>
      <c r="R258" s="22"/>
      <c r="S258" s="22"/>
      <c r="T258" s="22"/>
      <c r="U258" s="22"/>
      <c r="V258" s="22"/>
      <c r="W258" s="2"/>
      <c r="X258" s="22"/>
      <c r="Y258" s="22"/>
      <c r="Z258" s="22"/>
      <c r="AA258" s="22"/>
      <c r="AB258" s="22"/>
      <c r="AC258" s="22"/>
      <c r="AD258" s="22"/>
      <c r="AE258" s="22"/>
      <c r="AF258" s="22"/>
      <c r="AG258" s="22"/>
      <c r="AH258" s="22"/>
      <c r="AI258" s="22"/>
      <c r="AJ258" s="22"/>
      <c r="AK258" s="22"/>
    </row>
    <row r="259" ht="17" customHeight="1">
      <c r="A259" t="s" s="23">
        <v>927</v>
      </c>
      <c r="B259" t="s" s="23">
        <v>928</v>
      </c>
      <c r="C259" s="31"/>
      <c r="D259" s="31"/>
      <c r="E259" t="s" s="30">
        <v>799</v>
      </c>
      <c r="F259" t="s" s="30">
        <v>197</v>
      </c>
      <c r="G259" t="s" s="30">
        <v>800</v>
      </c>
      <c r="H259" s="31"/>
      <c r="I259" s="31"/>
      <c r="J259" t="s" s="30">
        <v>929</v>
      </c>
      <c r="K259" s="22"/>
      <c r="L259" s="22"/>
      <c r="M259" s="22"/>
      <c r="N259" s="22"/>
      <c r="O259" s="22"/>
      <c r="P259" s="22"/>
      <c r="Q259" s="22"/>
      <c r="R259" s="22"/>
      <c r="S259" s="22"/>
      <c r="T259" s="22"/>
      <c r="U259" s="22"/>
      <c r="V259" s="22"/>
      <c r="W259" s="2"/>
      <c r="X259" s="22"/>
      <c r="Y259" s="22"/>
      <c r="Z259" s="22"/>
      <c r="AA259" s="22"/>
      <c r="AB259" s="22"/>
      <c r="AC259" s="22"/>
      <c r="AD259" s="22"/>
      <c r="AE259" s="22"/>
      <c r="AF259" s="22"/>
      <c r="AG259" s="22"/>
      <c r="AH259" s="22"/>
      <c r="AI259" s="22"/>
      <c r="AJ259" s="22"/>
      <c r="AK259" s="22"/>
    </row>
    <row r="260" ht="17" customHeight="1">
      <c r="A260" t="s" s="23">
        <v>930</v>
      </c>
      <c r="B260" t="s" s="23">
        <v>931</v>
      </c>
      <c r="C260" s="31"/>
      <c r="D260" s="31"/>
      <c r="E260" t="s" s="30">
        <v>932</v>
      </c>
      <c r="F260" s="31"/>
      <c r="G260" s="31">
        <v>100</v>
      </c>
      <c r="H260" s="31"/>
      <c r="I260" t="s" s="30">
        <v>832</v>
      </c>
      <c r="J260" t="s" s="30">
        <v>933</v>
      </c>
      <c r="K260" s="22"/>
      <c r="L260" s="22"/>
      <c r="M260" s="22"/>
      <c r="N260" s="22"/>
      <c r="O260" s="22"/>
      <c r="P260" s="22"/>
      <c r="Q260" s="22"/>
      <c r="R260" s="22"/>
      <c r="S260" s="22"/>
      <c r="T260" s="22"/>
      <c r="U260" s="22"/>
      <c r="V260" s="22"/>
      <c r="W260" s="2"/>
      <c r="X260" s="22"/>
      <c r="Y260" s="22"/>
      <c r="Z260" s="22"/>
      <c r="AA260" s="22"/>
      <c r="AB260" s="22"/>
      <c r="AC260" s="22"/>
      <c r="AD260" s="22"/>
      <c r="AE260" s="22"/>
      <c r="AF260" s="22"/>
      <c r="AG260" s="22"/>
      <c r="AH260" s="22"/>
      <c r="AI260" s="22"/>
      <c r="AJ260" s="22"/>
      <c r="AK260" s="22"/>
    </row>
    <row r="261" ht="17" customHeight="1">
      <c r="A261" t="s" s="23">
        <v>934</v>
      </c>
      <c r="B261" t="s" s="23">
        <v>935</v>
      </c>
      <c r="C261" t="s" s="30">
        <v>936</v>
      </c>
      <c r="D261" s="31"/>
      <c r="E261" s="31"/>
      <c r="F261" t="s" s="30">
        <v>937</v>
      </c>
      <c r="G261" t="s" s="30">
        <v>938</v>
      </c>
      <c r="H261" s="31">
        <v>50</v>
      </c>
      <c r="I261" t="s" s="30">
        <v>832</v>
      </c>
      <c r="J261" t="s" s="30">
        <v>939</v>
      </c>
      <c r="K261" s="22"/>
      <c r="L261" s="22"/>
      <c r="M261" s="22"/>
      <c r="N261" s="22"/>
      <c r="O261" s="22"/>
      <c r="P261" s="22"/>
      <c r="Q261" s="22"/>
      <c r="R261" s="22"/>
      <c r="S261" s="22"/>
      <c r="T261" s="22"/>
      <c r="U261" s="22"/>
      <c r="V261" s="22"/>
      <c r="W261" s="2"/>
      <c r="X261" s="22"/>
      <c r="Y261" s="22"/>
      <c r="Z261" s="22"/>
      <c r="AA261" s="22"/>
      <c r="AB261" s="22"/>
      <c r="AC261" s="22"/>
      <c r="AD261" s="22"/>
      <c r="AE261" s="22"/>
      <c r="AF261" s="22"/>
      <c r="AG261" s="22"/>
      <c r="AH261" s="22"/>
      <c r="AI261" s="22"/>
      <c r="AJ261" s="22"/>
      <c r="AK261" s="22"/>
    </row>
    <row r="262" ht="17" customHeight="1">
      <c r="A262" t="s" s="23">
        <v>940</v>
      </c>
      <c r="B262" t="s" s="30">
        <v>941</v>
      </c>
      <c r="C262" t="s" s="30">
        <v>936</v>
      </c>
      <c r="D262" s="31"/>
      <c r="E262" s="31"/>
      <c r="F262" t="s" s="30">
        <v>937</v>
      </c>
      <c r="G262" t="s" s="30">
        <v>942</v>
      </c>
      <c r="H262" s="31">
        <v>50</v>
      </c>
      <c r="I262" t="s" s="30">
        <v>820</v>
      </c>
      <c r="J262" t="s" s="30">
        <v>943</v>
      </c>
      <c r="K262" s="22"/>
      <c r="L262" s="22"/>
      <c r="M262" s="22"/>
      <c r="N262" s="22"/>
      <c r="O262" s="22"/>
      <c r="P262" s="22"/>
      <c r="Q262" s="22"/>
      <c r="R262" s="22"/>
      <c r="S262" s="22"/>
      <c r="T262" s="22"/>
      <c r="U262" s="22"/>
      <c r="V262" s="22"/>
      <c r="W262" s="2"/>
      <c r="X262" s="22"/>
      <c r="Y262" s="22"/>
      <c r="Z262" s="22"/>
      <c r="AA262" s="22"/>
      <c r="AB262" s="22"/>
      <c r="AC262" s="22"/>
      <c r="AD262" s="22"/>
      <c r="AE262" s="22"/>
      <c r="AF262" s="22"/>
      <c r="AG262" s="22"/>
      <c r="AH262" s="22"/>
      <c r="AI262" s="22"/>
      <c r="AJ262" s="22"/>
      <c r="AK262" s="22"/>
    </row>
    <row r="263" ht="17" customHeight="1">
      <c r="A263" t="s" s="23">
        <v>944</v>
      </c>
      <c r="B263" t="s" s="30">
        <v>945</v>
      </c>
      <c r="C263" t="s" s="30">
        <v>936</v>
      </c>
      <c r="D263" s="31"/>
      <c r="E263" s="31"/>
      <c r="F263" t="s" s="30">
        <v>937</v>
      </c>
      <c r="G263" t="s" s="30">
        <v>946</v>
      </c>
      <c r="H263" s="31">
        <v>50</v>
      </c>
      <c r="I263" t="s" s="30">
        <v>795</v>
      </c>
      <c r="J263" t="s" s="30">
        <v>947</v>
      </c>
      <c r="K263" s="22"/>
      <c r="L263" s="22"/>
      <c r="M263" s="22"/>
      <c r="N263" s="22"/>
      <c r="O263" s="22"/>
      <c r="P263" s="22"/>
      <c r="Q263" s="22"/>
      <c r="R263" s="22"/>
      <c r="S263" s="22"/>
      <c r="T263" s="22"/>
      <c r="U263" s="22"/>
      <c r="V263" s="22"/>
      <c r="W263" s="2"/>
      <c r="X263" s="22"/>
      <c r="Y263" s="22"/>
      <c r="Z263" s="22"/>
      <c r="AA263" s="22"/>
      <c r="AB263" s="22"/>
      <c r="AC263" s="22"/>
      <c r="AD263" s="22"/>
      <c r="AE263" s="22"/>
      <c r="AF263" s="22"/>
      <c r="AG263" s="22"/>
      <c r="AH263" s="22"/>
      <c r="AI263" s="22"/>
      <c r="AJ263" s="22"/>
      <c r="AK263" s="22"/>
    </row>
    <row r="264" ht="17" customHeight="1">
      <c r="A264" t="s" s="23">
        <v>948</v>
      </c>
      <c r="B264" t="s" s="23">
        <v>949</v>
      </c>
      <c r="C264" t="s" s="30">
        <v>179</v>
      </c>
      <c r="D264" s="31"/>
      <c r="E264" t="s" s="30">
        <v>799</v>
      </c>
      <c r="F264" s="31">
        <v>200</v>
      </c>
      <c r="G264" t="s" s="30">
        <v>950</v>
      </c>
      <c r="H264" s="31">
        <v>100</v>
      </c>
      <c r="I264" s="31"/>
      <c r="J264" t="s" s="30">
        <v>951</v>
      </c>
      <c r="K264" s="22"/>
      <c r="L264" s="22"/>
      <c r="M264" s="22"/>
      <c r="N264" s="22"/>
      <c r="O264" s="22"/>
      <c r="P264" s="22"/>
      <c r="Q264" s="22"/>
      <c r="R264" s="22"/>
      <c r="S264" s="22"/>
      <c r="T264" s="22"/>
      <c r="U264" s="22"/>
      <c r="V264" s="22"/>
      <c r="W264" s="2"/>
      <c r="X264" s="22"/>
      <c r="Y264" s="22"/>
      <c r="Z264" s="22"/>
      <c r="AA264" s="22"/>
      <c r="AB264" s="22"/>
      <c r="AC264" s="22"/>
      <c r="AD264" s="22"/>
      <c r="AE264" s="22"/>
      <c r="AF264" s="22"/>
      <c r="AG264" s="22"/>
      <c r="AH264" s="22"/>
      <c r="AI264" s="22"/>
      <c r="AJ264" s="22"/>
      <c r="AK264" s="22"/>
    </row>
    <row r="265" ht="17" customHeight="1">
      <c r="A265" t="s" s="23">
        <v>952</v>
      </c>
      <c r="B265" t="s" s="23">
        <v>953</v>
      </c>
      <c r="C265" s="31"/>
      <c r="D265" s="31"/>
      <c r="E265" t="s" s="30">
        <v>75</v>
      </c>
      <c r="F265" s="31"/>
      <c r="G265" s="31">
        <v>100</v>
      </c>
      <c r="H265" s="31"/>
      <c r="I265" t="s" s="30">
        <v>832</v>
      </c>
      <c r="J265" t="s" s="30">
        <v>954</v>
      </c>
      <c r="K265" s="22"/>
      <c r="L265" s="22"/>
      <c r="M265" s="22"/>
      <c r="N265" s="22"/>
      <c r="O265" s="22"/>
      <c r="P265" s="22"/>
      <c r="Q265" s="22"/>
      <c r="R265" s="22"/>
      <c r="S265" s="22"/>
      <c r="T265" s="22"/>
      <c r="U265" s="22"/>
      <c r="V265" s="22"/>
      <c r="W265" s="2"/>
      <c r="X265" s="22"/>
      <c r="Y265" s="22"/>
      <c r="Z265" s="22"/>
      <c r="AA265" s="22"/>
      <c r="AB265" s="22"/>
      <c r="AC265" s="22"/>
      <c r="AD265" s="22"/>
      <c r="AE265" s="22"/>
      <c r="AF265" s="22"/>
      <c r="AG265" s="22"/>
      <c r="AH265" s="22"/>
      <c r="AI265" s="22"/>
      <c r="AJ265" s="22"/>
      <c r="AK265" s="22"/>
    </row>
    <row r="266" ht="17" customHeight="1">
      <c r="A266" t="s" s="23">
        <v>955</v>
      </c>
      <c r="B266" t="s" s="23">
        <v>956</v>
      </c>
      <c r="C266" s="31"/>
      <c r="D266" s="31"/>
      <c r="E266" t="s" s="30">
        <v>742</v>
      </c>
      <c r="F266" s="31"/>
      <c r="G266" s="31">
        <v>150</v>
      </c>
      <c r="H266" s="31"/>
      <c r="I266" t="s" s="30">
        <v>832</v>
      </c>
      <c r="J266" t="s" s="30">
        <v>957</v>
      </c>
      <c r="K266" s="22"/>
      <c r="L266" s="22"/>
      <c r="M266" s="22"/>
      <c r="N266" s="22"/>
      <c r="O266" s="22"/>
      <c r="P266" s="22"/>
      <c r="Q266" s="22"/>
      <c r="R266" s="22"/>
      <c r="S266" s="22"/>
      <c r="T266" s="22"/>
      <c r="U266" s="22"/>
      <c r="V266" s="22"/>
      <c r="W266" s="2"/>
      <c r="X266" s="22"/>
      <c r="Y266" s="22"/>
      <c r="Z266" s="22"/>
      <c r="AA266" s="22"/>
      <c r="AB266" s="22"/>
      <c r="AC266" s="22"/>
      <c r="AD266" s="22"/>
      <c r="AE266" s="22"/>
      <c r="AF266" s="22"/>
      <c r="AG266" s="22"/>
      <c r="AH266" s="22"/>
      <c r="AI266" s="22"/>
      <c r="AJ266" s="22"/>
      <c r="AK266" s="22"/>
    </row>
    <row r="267" ht="17" customHeight="1">
      <c r="A267" t="s" s="23">
        <v>958</v>
      </c>
      <c r="B267" t="s" s="23">
        <v>959</v>
      </c>
      <c r="C267" s="31"/>
      <c r="D267" s="31"/>
      <c r="E267" t="s" s="30">
        <v>86</v>
      </c>
      <c r="F267" s="31"/>
      <c r="G267" s="31">
        <v>200</v>
      </c>
      <c r="H267" s="31"/>
      <c r="I267" t="s" s="30">
        <v>832</v>
      </c>
      <c r="J267" t="s" s="30">
        <v>960</v>
      </c>
      <c r="K267" s="22"/>
      <c r="L267" s="22"/>
      <c r="M267" s="22"/>
      <c r="N267" s="22"/>
      <c r="O267" s="22"/>
      <c r="P267" s="22"/>
      <c r="Q267" s="22"/>
      <c r="R267" s="22"/>
      <c r="S267" s="22"/>
      <c r="T267" s="22"/>
      <c r="U267" s="22"/>
      <c r="V267" s="22"/>
      <c r="W267" s="2"/>
      <c r="X267" s="22"/>
      <c r="Y267" s="22"/>
      <c r="Z267" s="22"/>
      <c r="AA267" s="22"/>
      <c r="AB267" s="22"/>
      <c r="AC267" s="22"/>
      <c r="AD267" s="22"/>
      <c r="AE267" s="22"/>
      <c r="AF267" s="22"/>
      <c r="AG267" s="22"/>
      <c r="AH267" s="22"/>
      <c r="AI267" s="22"/>
      <c r="AJ267" s="22"/>
      <c r="AK267" s="22"/>
    </row>
    <row r="268" ht="17" customHeight="1">
      <c r="A268" t="s" s="23">
        <v>961</v>
      </c>
      <c r="B268" t="s" s="23">
        <v>962</v>
      </c>
      <c r="C268" s="31"/>
      <c r="D268" s="31"/>
      <c r="E268" t="s" s="30">
        <v>799</v>
      </c>
      <c r="F268" t="s" s="30">
        <v>197</v>
      </c>
      <c r="G268" t="s" s="30">
        <v>800</v>
      </c>
      <c r="H268" s="31"/>
      <c r="I268" s="22"/>
      <c r="J268" t="s" s="30">
        <v>963</v>
      </c>
      <c r="K268" s="22"/>
      <c r="L268" s="22"/>
      <c r="M268" s="22"/>
      <c r="N268" s="22"/>
      <c r="O268" s="22"/>
      <c r="P268" s="22"/>
      <c r="Q268" s="22"/>
      <c r="R268" s="22"/>
      <c r="S268" s="22"/>
      <c r="T268" s="22"/>
      <c r="U268" s="22"/>
      <c r="V268" s="22"/>
      <c r="W268" s="2"/>
      <c r="X268" s="22"/>
      <c r="Y268" s="22"/>
      <c r="Z268" s="22"/>
      <c r="AA268" s="22"/>
      <c r="AB268" s="22"/>
      <c r="AC268" s="22"/>
      <c r="AD268" s="22"/>
      <c r="AE268" s="22"/>
      <c r="AF268" s="22"/>
      <c r="AG268" s="22"/>
      <c r="AH268" s="22"/>
      <c r="AI268" s="22"/>
      <c r="AJ268" s="22"/>
      <c r="AK268" s="22"/>
    </row>
    <row r="269" ht="17" customHeight="1">
      <c r="A269" t="s" s="23">
        <v>964</v>
      </c>
      <c r="B269" t="s" s="23">
        <v>965</v>
      </c>
      <c r="C269" s="31"/>
      <c r="D269" s="31"/>
      <c r="E269" t="s" s="30">
        <v>799</v>
      </c>
      <c r="F269" t="s" s="30">
        <v>197</v>
      </c>
      <c r="G269" t="s" s="30">
        <v>800</v>
      </c>
      <c r="H269" s="31"/>
      <c r="I269" s="31"/>
      <c r="J269" t="s" s="30">
        <v>966</v>
      </c>
      <c r="K269" s="22"/>
      <c r="L269" s="22"/>
      <c r="M269" s="22"/>
      <c r="N269" s="22"/>
      <c r="O269" s="22"/>
      <c r="P269" s="22"/>
      <c r="Q269" s="22"/>
      <c r="R269" s="22"/>
      <c r="S269" s="22"/>
      <c r="T269" s="22"/>
      <c r="U269" s="22"/>
      <c r="V269" s="22"/>
      <c r="W269" s="2"/>
      <c r="X269" s="22"/>
      <c r="Y269" s="22"/>
      <c r="Z269" s="22"/>
      <c r="AA269" s="22"/>
      <c r="AB269" s="22"/>
      <c r="AC269" s="22"/>
      <c r="AD269" s="22"/>
      <c r="AE269" s="22"/>
      <c r="AF269" s="22"/>
      <c r="AG269" s="22"/>
      <c r="AH269" s="22"/>
      <c r="AI269" s="22"/>
      <c r="AJ269" s="22"/>
      <c r="AK269" s="22"/>
    </row>
    <row r="270" ht="17" customHeight="1">
      <c r="A270" t="s" s="23">
        <v>967</v>
      </c>
      <c r="B270" t="s" s="23">
        <v>968</v>
      </c>
      <c r="C270" s="31"/>
      <c r="D270" t="s" s="30">
        <v>30</v>
      </c>
      <c r="E270" s="31"/>
      <c r="F270" s="22"/>
      <c r="G270" s="31">
        <v>50</v>
      </c>
      <c r="H270" s="31"/>
      <c r="I270" t="s" s="30">
        <v>969</v>
      </c>
      <c r="J270" t="s" s="30">
        <v>970</v>
      </c>
      <c r="K270" s="22"/>
      <c r="L270" s="22"/>
      <c r="M270" s="22"/>
      <c r="N270" s="22"/>
      <c r="O270" s="22"/>
      <c r="P270" s="22"/>
      <c r="Q270" s="22"/>
      <c r="R270" s="22"/>
      <c r="S270" s="22"/>
      <c r="T270" s="22"/>
      <c r="U270" s="22"/>
      <c r="V270" s="22"/>
      <c r="W270" s="2"/>
      <c r="X270" s="22"/>
      <c r="Y270" s="22"/>
      <c r="Z270" s="22"/>
      <c r="AA270" s="22"/>
      <c r="AB270" s="22"/>
      <c r="AC270" s="22"/>
      <c r="AD270" s="22"/>
      <c r="AE270" s="22"/>
      <c r="AF270" s="22"/>
      <c r="AG270" s="22"/>
      <c r="AH270" s="22"/>
      <c r="AI270" s="22"/>
      <c r="AJ270" s="22"/>
      <c r="AK270" s="22"/>
    </row>
    <row r="271" ht="17" customHeight="1">
      <c r="A271" t="s" s="23">
        <v>971</v>
      </c>
      <c r="B271" t="s" s="23">
        <v>972</v>
      </c>
      <c r="C271" t="s" s="30">
        <v>179</v>
      </c>
      <c r="D271" t="s" s="30">
        <v>197</v>
      </c>
      <c r="E271" s="31"/>
      <c r="F271" t="s" s="30">
        <v>973</v>
      </c>
      <c r="G271" s="31">
        <v>50</v>
      </c>
      <c r="H271" s="31"/>
      <c r="I271" t="s" s="30">
        <v>790</v>
      </c>
      <c r="J271" t="s" s="30">
        <v>974</v>
      </c>
      <c r="K271" s="22"/>
      <c r="L271" s="22"/>
      <c r="M271" s="22"/>
      <c r="N271" s="22"/>
      <c r="O271" s="22"/>
      <c r="P271" s="22"/>
      <c r="Q271" s="22"/>
      <c r="R271" s="22"/>
      <c r="S271" s="22"/>
      <c r="T271" s="22"/>
      <c r="U271" s="22"/>
      <c r="V271" s="22"/>
      <c r="W271" s="2"/>
      <c r="X271" s="22"/>
      <c r="Y271" s="22"/>
      <c r="Z271" s="22"/>
      <c r="AA271" s="22"/>
      <c r="AB271" s="22"/>
      <c r="AC271" s="22"/>
      <c r="AD271" s="22"/>
      <c r="AE271" s="22"/>
      <c r="AF271" s="22"/>
      <c r="AG271" s="22"/>
      <c r="AH271" s="22"/>
      <c r="AI271" s="22"/>
      <c r="AJ271" s="22"/>
      <c r="AK271" s="22"/>
    </row>
    <row r="272" ht="17" customHeight="1">
      <c r="A272" t="s" s="23">
        <v>975</v>
      </c>
      <c r="B272" t="s" s="23">
        <v>976</v>
      </c>
      <c r="C272" t="s" s="30">
        <v>179</v>
      </c>
      <c r="D272" s="31"/>
      <c r="E272" s="31"/>
      <c r="F272" t="s" s="30">
        <v>973</v>
      </c>
      <c r="G272" s="31">
        <v>50</v>
      </c>
      <c r="H272" s="31"/>
      <c r="I272" t="s" s="30">
        <v>820</v>
      </c>
      <c r="J272" t="s" s="30">
        <v>977</v>
      </c>
      <c r="K272" s="22"/>
      <c r="L272" s="22"/>
      <c r="M272" s="22"/>
      <c r="N272" s="22"/>
      <c r="O272" s="22"/>
      <c r="P272" s="22"/>
      <c r="Q272" s="22"/>
      <c r="R272" s="22"/>
      <c r="S272" s="22"/>
      <c r="T272" s="22"/>
      <c r="U272" s="22"/>
      <c r="V272" s="22"/>
      <c r="W272" s="2"/>
      <c r="X272" s="22"/>
      <c r="Y272" s="22"/>
      <c r="Z272" s="22"/>
      <c r="AA272" s="22"/>
      <c r="AB272" s="22"/>
      <c r="AC272" s="22"/>
      <c r="AD272" s="22"/>
      <c r="AE272" s="22"/>
      <c r="AF272" s="22"/>
      <c r="AG272" s="22"/>
      <c r="AH272" s="22"/>
      <c r="AI272" s="22"/>
      <c r="AJ272" s="22"/>
      <c r="AK272" s="22"/>
    </row>
    <row r="273" ht="17" customHeight="1">
      <c r="A273" t="s" s="23">
        <v>978</v>
      </c>
      <c r="B273" t="s" s="23">
        <v>979</v>
      </c>
      <c r="C273" t="s" s="30">
        <v>179</v>
      </c>
      <c r="D273" s="31"/>
      <c r="E273" s="31"/>
      <c r="F273" t="s" s="30">
        <v>973</v>
      </c>
      <c r="G273" s="31">
        <v>50</v>
      </c>
      <c r="H273" s="31"/>
      <c r="I273" t="s" s="30">
        <v>828</v>
      </c>
      <c r="J273" t="s" s="30">
        <v>980</v>
      </c>
      <c r="K273" s="22"/>
      <c r="L273" s="22"/>
      <c r="M273" s="22"/>
      <c r="N273" s="22"/>
      <c r="O273" s="22"/>
      <c r="P273" s="22"/>
      <c r="Q273" s="22"/>
      <c r="R273" s="22"/>
      <c r="S273" s="22"/>
      <c r="T273" s="22"/>
      <c r="U273" s="22"/>
      <c r="V273" s="22"/>
      <c r="W273" s="2"/>
      <c r="X273" s="22"/>
      <c r="Y273" s="22"/>
      <c r="Z273" s="22"/>
      <c r="AA273" s="22"/>
      <c r="AB273" s="22"/>
      <c r="AC273" s="22"/>
      <c r="AD273" s="22"/>
      <c r="AE273" s="22"/>
      <c r="AF273" s="22"/>
      <c r="AG273" s="22"/>
      <c r="AH273" s="22"/>
      <c r="AI273" s="22"/>
      <c r="AJ273" s="22"/>
      <c r="AK273" s="22"/>
    </row>
    <row r="274" ht="20" customHeight="1">
      <c r="A274" t="s" s="72">
        <v>981</v>
      </c>
      <c r="B274" s="57"/>
      <c r="C274" s="57"/>
      <c r="D274" s="57"/>
      <c r="E274" s="57"/>
      <c r="F274" s="57"/>
      <c r="G274" s="57"/>
      <c r="H274" s="57"/>
      <c r="I274" s="57"/>
      <c r="J274" s="57"/>
      <c r="K274" s="57"/>
      <c r="L274" s="57"/>
      <c r="M274" s="57"/>
      <c r="N274" s="57"/>
      <c r="O274" s="57"/>
      <c r="P274" s="57"/>
      <c r="Q274" s="57"/>
      <c r="R274" s="57"/>
      <c r="S274" s="57"/>
      <c r="T274" s="57"/>
      <c r="U274" s="57"/>
      <c r="V274" s="57"/>
      <c r="W274" s="2"/>
      <c r="X274" s="57"/>
      <c r="Y274" s="57"/>
      <c r="Z274" s="57"/>
      <c r="AA274" s="57"/>
      <c r="AB274" s="57"/>
      <c r="AC274" s="57"/>
      <c r="AD274" s="57"/>
      <c r="AE274" s="57"/>
      <c r="AF274" s="57"/>
      <c r="AG274" s="57"/>
      <c r="AH274" s="57"/>
      <c r="AI274" s="57"/>
      <c r="AJ274" s="57"/>
      <c r="AK274" s="57"/>
    </row>
    <row r="275" ht="17" customHeight="1">
      <c r="A275" t="s" s="7">
        <v>982</v>
      </c>
      <c r="B275" t="s" s="7">
        <v>983</v>
      </c>
      <c r="C275" t="s" s="7">
        <v>984</v>
      </c>
      <c r="D275" t="s" s="7">
        <v>985</v>
      </c>
      <c r="E275" t="s" s="7">
        <v>986</v>
      </c>
      <c r="F275" s="57"/>
      <c r="G275" s="57"/>
      <c r="H275" s="57"/>
      <c r="I275" s="57"/>
      <c r="J275" s="57"/>
      <c r="K275" s="57"/>
      <c r="L275" s="57"/>
      <c r="M275" s="57"/>
      <c r="N275" s="57"/>
      <c r="O275" s="57"/>
      <c r="P275" s="57"/>
      <c r="Q275" s="57"/>
      <c r="R275" s="57"/>
      <c r="S275" s="57"/>
      <c r="T275" s="57"/>
      <c r="U275" s="57"/>
      <c r="V275" s="57"/>
      <c r="W275" s="2"/>
      <c r="X275" s="57"/>
      <c r="Y275" s="57"/>
      <c r="Z275" s="57"/>
      <c r="AA275" s="57"/>
      <c r="AB275" s="57"/>
      <c r="AC275" s="57"/>
      <c r="AD275" s="57"/>
      <c r="AE275" s="57"/>
      <c r="AF275" s="57"/>
      <c r="AG275" s="57"/>
      <c r="AH275" s="57"/>
      <c r="AI275" s="57"/>
      <c r="AJ275" s="57"/>
      <c r="AK275" s="57"/>
    </row>
    <row r="276" ht="17" customHeight="1">
      <c r="A276" t="s" s="86">
        <v>987</v>
      </c>
      <c r="B276" t="s" s="86">
        <v>704</v>
      </c>
      <c r="C276" t="s" s="87">
        <v>988</v>
      </c>
      <c r="D276" t="s" s="86">
        <v>704</v>
      </c>
      <c r="E276" t="s" s="86">
        <v>989</v>
      </c>
      <c r="F276" s="57"/>
      <c r="G276" s="57"/>
      <c r="H276" s="57"/>
      <c r="I276" s="57"/>
      <c r="J276" s="57"/>
      <c r="K276" s="57"/>
      <c r="L276" s="57"/>
      <c r="M276" s="57"/>
      <c r="N276" s="57"/>
      <c r="O276" s="57"/>
      <c r="P276" s="57"/>
      <c r="Q276" s="57"/>
      <c r="R276" s="57"/>
      <c r="S276" s="57"/>
      <c r="T276" s="57"/>
      <c r="U276" s="57"/>
      <c r="V276" s="57"/>
      <c r="W276" s="2"/>
      <c r="X276" s="57"/>
      <c r="Y276" s="57"/>
      <c r="Z276" s="57"/>
      <c r="AA276" s="57"/>
      <c r="AB276" s="57"/>
      <c r="AC276" s="57"/>
      <c r="AD276" s="57"/>
      <c r="AE276" s="57"/>
      <c r="AF276" s="57"/>
      <c r="AG276" s="57"/>
      <c r="AH276" s="57"/>
      <c r="AI276" s="57"/>
      <c r="AJ276" s="57"/>
      <c r="AK276" s="57"/>
    </row>
    <row r="277" ht="17" customHeight="1">
      <c r="A277" t="s" s="30">
        <v>990</v>
      </c>
      <c r="B277" s="88">
        <v>0.5</v>
      </c>
      <c r="C277" t="s" s="89">
        <v>991</v>
      </c>
      <c r="D277" s="88">
        <v>0.5</v>
      </c>
      <c r="E277" t="s" s="30">
        <v>992</v>
      </c>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row>
    <row r="278" ht="17" customHeight="1">
      <c r="A278" t="s" s="18">
        <v>993</v>
      </c>
      <c r="B278" s="90">
        <v>1</v>
      </c>
      <c r="C278" t="s" s="91">
        <v>994</v>
      </c>
      <c r="D278" s="90">
        <v>1</v>
      </c>
      <c r="E278" t="s" s="18">
        <v>995</v>
      </c>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row>
    <row r="279" ht="17" customHeight="1">
      <c r="A279" s="19"/>
      <c r="B279" s="90"/>
      <c r="C279" s="92"/>
      <c r="D279" s="90"/>
      <c r="E279" s="19"/>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row>
    <row r="280" ht="17" customHeight="1">
      <c r="A280" s="19"/>
      <c r="B280" t="s" s="47">
        <v>996</v>
      </c>
      <c r="C280" s="92"/>
      <c r="D280" s="90"/>
      <c r="E280" s="19"/>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row>
    <row r="281" ht="17" customHeight="1">
      <c r="A281" s="57"/>
      <c r="B281" t="s" s="45">
        <v>997</v>
      </c>
      <c r="C281" s="4"/>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row>
    <row r="282" ht="14.25" customHeight="1" hidden="1">
      <c r="A282" t="s" s="72">
        <v>704</v>
      </c>
      <c r="B282" t="s" s="45">
        <v>998</v>
      </c>
      <c r="C282" s="4"/>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row>
    <row r="283" ht="14.25" customHeight="1" hidden="1">
      <c r="A283" t="s" s="72">
        <v>704</v>
      </c>
      <c r="B283" t="s" s="72">
        <v>999</v>
      </c>
      <c r="C283" s="4"/>
      <c r="D283" s="2"/>
      <c r="E283" s="2"/>
      <c r="F283" s="2"/>
      <c r="G283" s="2"/>
      <c r="H283" s="2"/>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row>
    <row r="284" ht="14.25" customHeight="1" hidden="1">
      <c r="A284" t="s" s="72">
        <v>704</v>
      </c>
      <c r="B284" t="s" s="72">
        <v>1000</v>
      </c>
      <c r="C284" s="4"/>
      <c r="D284" s="2"/>
      <c r="E284" s="2"/>
      <c r="F284" s="2"/>
      <c r="G284" s="2"/>
      <c r="H284" s="2"/>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row>
    <row r="285" ht="14.25" customHeight="1" hidden="1">
      <c r="A285" t="s" s="72">
        <v>704</v>
      </c>
      <c r="B285" t="s" s="63">
        <v>1001</v>
      </c>
      <c r="C285" s="4"/>
      <c r="D285" s="61"/>
      <c r="E285" s="61"/>
      <c r="F285" s="61"/>
      <c r="G285" s="61"/>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row>
    <row r="286" ht="14.25" customHeight="1" hidden="1">
      <c r="A286" t="s" s="72">
        <v>704</v>
      </c>
      <c r="B286" t="s" s="47">
        <v>1002</v>
      </c>
      <c r="C286" s="4"/>
      <c r="D286" s="61"/>
      <c r="E286" s="61"/>
      <c r="F286" s="61"/>
      <c r="G286" s="61"/>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row>
    <row r="287" ht="14.25" customHeight="1" hidden="1">
      <c r="A287" t="s" s="72">
        <v>1003</v>
      </c>
      <c r="B287" t="s" s="72">
        <v>1004</v>
      </c>
      <c r="C287" s="4"/>
      <c r="D287" s="61"/>
      <c r="E287" s="61"/>
      <c r="F287" s="61"/>
      <c r="G287" s="61"/>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row>
    <row r="288" ht="14.25" customHeight="1" hidden="1">
      <c r="A288" t="s" s="72">
        <v>1005</v>
      </c>
      <c r="B288" t="s" s="63">
        <v>1006</v>
      </c>
      <c r="C288" s="4"/>
      <c r="D288" s="61"/>
      <c r="E288" s="61"/>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row>
    <row r="289" ht="14.25" customHeight="1" hidden="1">
      <c r="A289" t="s" s="72">
        <v>1005</v>
      </c>
      <c r="B289" t="s" s="63">
        <v>1007</v>
      </c>
      <c r="C289" s="4"/>
      <c r="D289" s="61"/>
      <c r="E289" s="61"/>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row>
    <row r="290" ht="14.25" customHeight="1" hidden="1">
      <c r="A290" t="s" s="72">
        <v>1005</v>
      </c>
      <c r="B290" t="s" s="63">
        <v>1008</v>
      </c>
      <c r="C290" s="4"/>
      <c r="D290" s="61"/>
      <c r="E290" s="61"/>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row>
    <row r="291" ht="17" customHeight="1">
      <c r="A291" s="57"/>
      <c r="B291" t="s" s="63">
        <v>1009</v>
      </c>
      <c r="C291" s="4"/>
      <c r="D291" s="61"/>
      <c r="E291" s="61"/>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row>
    <row r="292" ht="14.25" customHeight="1" hidden="1">
      <c r="A292" t="s" s="72">
        <v>1005</v>
      </c>
      <c r="B292" t="s" s="63">
        <v>1010</v>
      </c>
      <c r="C292" s="4"/>
      <c r="D292" s="61"/>
      <c r="E292" s="61"/>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row>
    <row r="293" ht="17" customHeight="1">
      <c r="A293" s="57"/>
      <c r="B293" t="s" s="63">
        <v>1011</v>
      </c>
      <c r="C293" s="4"/>
      <c r="D293" s="61"/>
      <c r="E293" s="61"/>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row>
    <row r="294" ht="17" customHeight="1">
      <c r="A294" s="57"/>
      <c r="B294" t="s" s="63">
        <v>1012</v>
      </c>
      <c r="C294" s="4"/>
      <c r="D294" s="61"/>
      <c r="E294" s="61"/>
      <c r="F294" s="61"/>
      <c r="G294" s="61"/>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row>
    <row r="295" ht="17" customHeight="1">
      <c r="A295" s="57"/>
      <c r="B295" t="s" s="63">
        <v>1013</v>
      </c>
      <c r="C295" s="4"/>
      <c r="D295" s="61"/>
      <c r="E295" s="61"/>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row>
    <row r="296" ht="14.25" customHeight="1" hidden="1">
      <c r="A296" t="s" s="72">
        <v>1005</v>
      </c>
      <c r="B296" t="s" s="63">
        <v>1014</v>
      </c>
      <c r="C296" s="4"/>
      <c r="D296" s="61"/>
      <c r="E296" s="61"/>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row>
    <row r="297" ht="17" customHeight="1">
      <c r="A297" s="57"/>
      <c r="B297" t="s" s="63">
        <v>1015</v>
      </c>
      <c r="C297" s="4"/>
      <c r="D297" s="61"/>
      <c r="E297" s="61"/>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row>
    <row r="298" ht="17" customHeight="1">
      <c r="A298" s="57"/>
      <c r="B298" t="s" s="63">
        <v>1016</v>
      </c>
      <c r="C298" s="4"/>
      <c r="D298" s="61"/>
      <c r="E298" s="61"/>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row>
    <row r="299" ht="14.25" customHeight="1" hidden="1">
      <c r="A299" t="s" s="93">
        <v>704</v>
      </c>
      <c r="B299" t="s" s="63">
        <v>1017</v>
      </c>
      <c r="C299" s="4"/>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row>
    <row r="300" ht="17" customHeight="1">
      <c r="A300" s="57"/>
      <c r="B300" t="s" s="63">
        <v>1018</v>
      </c>
      <c r="C300" s="4"/>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c r="AB300" s="57"/>
      <c r="AC300" s="57"/>
      <c r="AD300" s="57"/>
      <c r="AE300" s="57"/>
      <c r="AF300" s="57"/>
      <c r="AG300" s="57"/>
      <c r="AH300" s="57"/>
      <c r="AI300" s="57"/>
      <c r="AJ300" s="57"/>
      <c r="AK300" s="57"/>
    </row>
    <row r="301" ht="17" customHeight="1">
      <c r="A301" s="57"/>
      <c r="B301" t="s" s="63">
        <v>1019</v>
      </c>
      <c r="C301" s="4"/>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c r="AB301" s="57"/>
      <c r="AC301" s="57"/>
      <c r="AD301" s="57"/>
      <c r="AE301" s="57"/>
      <c r="AF301" s="57"/>
      <c r="AG301" s="57"/>
      <c r="AH301" s="57"/>
      <c r="AI301" s="57"/>
      <c r="AJ301" s="57"/>
      <c r="AK301" s="57"/>
    </row>
    <row r="302" ht="17" customHeight="1">
      <c r="A302" s="57"/>
      <c r="B302" t="s" s="63">
        <v>1020</v>
      </c>
      <c r="C302" s="4"/>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c r="AB302" s="57"/>
      <c r="AC302" s="57"/>
      <c r="AD302" s="57"/>
      <c r="AE302" s="57"/>
      <c r="AF302" s="57"/>
      <c r="AG302" s="57"/>
      <c r="AH302" s="57"/>
      <c r="AI302" s="57"/>
      <c r="AJ302" s="57"/>
      <c r="AK302" s="57"/>
    </row>
    <row r="303" ht="17" customHeight="1">
      <c r="A303" s="57"/>
      <c r="B303" t="s" s="63">
        <v>1021</v>
      </c>
      <c r="C303" s="4"/>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c r="AB303" s="57"/>
      <c r="AC303" s="57"/>
      <c r="AD303" s="57"/>
      <c r="AE303" s="57"/>
      <c r="AF303" s="57"/>
      <c r="AG303" s="57"/>
      <c r="AH303" s="57"/>
      <c r="AI303" s="57"/>
      <c r="AJ303" s="57"/>
      <c r="AK303" s="57"/>
    </row>
    <row r="304" ht="17" customHeight="1">
      <c r="A304" s="57"/>
      <c r="B304" t="s" s="63">
        <v>1022</v>
      </c>
      <c r="C304" s="4"/>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c r="AB304" s="57"/>
      <c r="AC304" s="57"/>
      <c r="AD304" s="57"/>
      <c r="AE304" s="57"/>
      <c r="AF304" s="57"/>
      <c r="AG304" s="57"/>
      <c r="AH304" s="57"/>
      <c r="AI304" s="57"/>
      <c r="AJ304" s="57"/>
      <c r="AK304" s="57"/>
    </row>
    <row r="305" ht="14.25" customHeight="1" hidden="1">
      <c r="A305" t="s" s="72">
        <v>704</v>
      </c>
      <c r="B305" t="s" s="63">
        <v>1023</v>
      </c>
      <c r="C305" s="4"/>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c r="AB305" s="57"/>
      <c r="AC305" s="57"/>
      <c r="AD305" s="57"/>
      <c r="AE305" s="57"/>
      <c r="AF305" s="57"/>
      <c r="AG305" s="57"/>
      <c r="AH305" s="57"/>
      <c r="AI305" s="57"/>
      <c r="AJ305" s="57"/>
      <c r="AK305" s="57"/>
    </row>
    <row r="306" ht="17" customHeight="1">
      <c r="A306" s="57"/>
      <c r="B306" s="61"/>
      <c r="C306" s="4"/>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c r="AB306" s="57"/>
      <c r="AC306" s="57"/>
      <c r="AD306" s="57"/>
      <c r="AE306" s="57"/>
      <c r="AF306" s="57"/>
      <c r="AG306" s="57"/>
      <c r="AH306" s="57"/>
      <c r="AI306" s="57"/>
      <c r="AJ306" s="57"/>
      <c r="AK306" s="57"/>
    </row>
    <row r="307" ht="17" customHeight="1">
      <c r="A307" s="57"/>
      <c r="B307" s="61"/>
      <c r="C307" s="4"/>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c r="AB307" s="57"/>
      <c r="AC307" s="57"/>
      <c r="AD307" s="57"/>
      <c r="AE307" s="57"/>
      <c r="AF307" s="57"/>
      <c r="AG307" s="57"/>
      <c r="AH307" s="57"/>
      <c r="AI307" s="57"/>
      <c r="AJ307" s="57"/>
      <c r="AK307" s="57"/>
    </row>
    <row r="308" ht="17" customHeight="1">
      <c r="A308" s="57"/>
      <c r="B308" s="57"/>
      <c r="C308" s="4">
        <f>285/250</f>
        <v>1.14</v>
      </c>
      <c r="D308" s="57">
        <f>350/300</f>
        <v>1.166666666666667</v>
      </c>
      <c r="E308" s="57">
        <f>D308/C308</f>
        <v>1.023391812865497</v>
      </c>
      <c r="F308" s="57">
        <f>4000/20</f>
        <v>200</v>
      </c>
      <c r="G308" s="57"/>
      <c r="H308" s="57"/>
      <c r="I308" s="57"/>
      <c r="J308" s="57"/>
      <c r="K308" s="57"/>
      <c r="L308" s="57"/>
      <c r="M308" s="57"/>
      <c r="N308" s="57"/>
      <c r="O308" s="57"/>
      <c r="P308" s="57"/>
      <c r="Q308" s="57"/>
      <c r="R308" s="57"/>
      <c r="S308" s="57"/>
      <c r="T308" s="57"/>
      <c r="U308" s="57"/>
      <c r="V308" s="57"/>
      <c r="W308" s="57"/>
      <c r="X308" s="57"/>
      <c r="Y308" s="57"/>
      <c r="Z308" s="57"/>
      <c r="AA308" s="57"/>
      <c r="AB308" s="57"/>
      <c r="AC308" s="57"/>
      <c r="AD308" s="57"/>
      <c r="AE308" s="57"/>
      <c r="AF308" s="57"/>
      <c r="AG308" s="57"/>
      <c r="AH308" s="57"/>
      <c r="AI308" s="57"/>
      <c r="AJ308" s="57"/>
      <c r="AK308" s="57"/>
    </row>
    <row r="309" ht="17" customHeight="1">
      <c r="A309" s="57"/>
      <c r="B309" t="s" s="63">
        <v>1024</v>
      </c>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c r="AB309" s="57"/>
      <c r="AC309" s="57"/>
      <c r="AD309" s="57"/>
      <c r="AE309" s="57"/>
      <c r="AF309" s="57"/>
      <c r="AG309" s="57"/>
      <c r="AH309" s="57"/>
      <c r="AI309" s="57"/>
      <c r="AJ309" s="57"/>
      <c r="AK309" s="57"/>
    </row>
    <row r="310" ht="17" customHeight="1">
      <c r="A310" s="57"/>
      <c r="B310" t="s" s="63">
        <v>1025</v>
      </c>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c r="AB310" s="57"/>
      <c r="AC310" s="57"/>
      <c r="AD310" s="57"/>
      <c r="AE310" s="57"/>
      <c r="AF310" s="57"/>
      <c r="AG310" s="57"/>
      <c r="AH310" s="57"/>
      <c r="AI310" s="57"/>
      <c r="AJ310" s="57"/>
      <c r="AK310" s="57"/>
    </row>
    <row r="311" ht="17" customHeight="1">
      <c r="A311" s="57"/>
      <c r="B311" t="s" s="63">
        <v>1026</v>
      </c>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c r="AB311" s="57"/>
      <c r="AC311" s="57"/>
      <c r="AD311" s="57"/>
      <c r="AE311" s="57"/>
      <c r="AF311" s="57"/>
      <c r="AG311" s="57"/>
      <c r="AH311" s="57"/>
      <c r="AI311" s="57"/>
      <c r="AJ311" s="57"/>
      <c r="AK311" s="57"/>
    </row>
    <row r="312" ht="17" customHeight="1">
      <c r="A312" s="57"/>
      <c r="B312" s="61"/>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c r="AB312" s="57"/>
      <c r="AC312" s="57"/>
      <c r="AD312" s="57"/>
      <c r="AE312" s="57"/>
      <c r="AF312" s="57"/>
      <c r="AG312" s="57"/>
      <c r="AH312" s="57"/>
      <c r="AI312" s="57"/>
      <c r="AJ312" s="57"/>
      <c r="AK312" s="57"/>
    </row>
    <row r="313" ht="17" customHeight="1">
      <c r="A313" s="57"/>
      <c r="B313" t="s" s="72">
        <v>1027</v>
      </c>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c r="AB313" s="57"/>
      <c r="AC313" s="57"/>
      <c r="AD313" s="57"/>
      <c r="AE313" s="57"/>
      <c r="AF313" s="57"/>
      <c r="AG313" s="57"/>
      <c r="AH313" s="57"/>
      <c r="AI313" s="57"/>
      <c r="AJ313" s="57"/>
      <c r="AK313" s="57"/>
    </row>
    <row r="314" ht="17" customHeight="1">
      <c r="A314" s="57"/>
      <c r="B314" t="s" s="72">
        <v>1028</v>
      </c>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c r="AB314" s="57"/>
      <c r="AC314" s="57"/>
      <c r="AD314" s="57"/>
      <c r="AE314" s="57"/>
      <c r="AF314" s="57"/>
      <c r="AG314" s="57"/>
      <c r="AH314" s="57"/>
      <c r="AI314" s="57"/>
      <c r="AJ314" s="57"/>
      <c r="AK314" s="57"/>
    </row>
    <row r="315" ht="17" customHeight="1">
      <c r="A315" s="57"/>
      <c r="B315" t="s" s="72">
        <v>1029</v>
      </c>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c r="AB315" s="57"/>
      <c r="AC315" s="57"/>
      <c r="AD315" s="57"/>
      <c r="AE315" s="57"/>
      <c r="AF315" s="57"/>
      <c r="AG315" s="57"/>
      <c r="AH315" s="57"/>
      <c r="AI315" s="57"/>
      <c r="AJ315" s="57"/>
      <c r="AK315" s="57"/>
    </row>
    <row r="316" ht="17"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c r="AB316" s="57"/>
      <c r="AC316" s="57"/>
      <c r="AD316" s="57"/>
      <c r="AE316" s="57"/>
      <c r="AF316" s="57"/>
      <c r="AG316" s="57"/>
      <c r="AH316" s="57"/>
      <c r="AI316" s="57"/>
      <c r="AJ316" s="57"/>
      <c r="AK316" s="57"/>
    </row>
    <row r="317" ht="17"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c r="AB317" s="57"/>
      <c r="AC317" s="57"/>
      <c r="AD317" s="57"/>
      <c r="AE317" s="57"/>
      <c r="AF317" s="57"/>
      <c r="AG317" s="57"/>
      <c r="AH317" s="57"/>
      <c r="AI317" s="57"/>
      <c r="AJ317" s="57"/>
      <c r="AK317" s="57"/>
    </row>
    <row r="318" ht="17"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row>
    <row r="319" ht="14.25" customHeight="1" hidden="1">
      <c r="A319" t="s" s="72">
        <v>704</v>
      </c>
      <c r="B319" t="s" s="72">
        <v>1030</v>
      </c>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row>
    <row r="320" ht="17" customHeight="1">
      <c r="A320" s="57"/>
      <c r="B320" t="s" s="72">
        <v>1031</v>
      </c>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c r="AB320" s="57"/>
      <c r="AC320" s="57"/>
      <c r="AD320" s="57"/>
      <c r="AE320" s="57"/>
      <c r="AF320" s="57"/>
      <c r="AG320" s="57"/>
      <c r="AH320" s="57"/>
      <c r="AI320" s="57"/>
      <c r="AJ320" s="57"/>
      <c r="AK320" s="57"/>
    </row>
    <row r="321" ht="17" customHeight="1">
      <c r="A321" s="57"/>
      <c r="B321" t="s" s="47">
        <v>1032</v>
      </c>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c r="AB321" s="57"/>
      <c r="AC321" s="57"/>
      <c r="AD321" s="57"/>
      <c r="AE321" s="57"/>
      <c r="AF321" s="57"/>
      <c r="AG321" s="57"/>
      <c r="AH321" s="57"/>
      <c r="AI321" s="57"/>
      <c r="AJ321" s="57"/>
      <c r="AK321" s="57"/>
    </row>
    <row r="322" ht="17" customHeight="1">
      <c r="A322" s="57"/>
      <c r="B322" t="s" s="47">
        <v>1033</v>
      </c>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c r="AB322" s="57"/>
      <c r="AC322" s="57"/>
      <c r="AD322" s="57"/>
      <c r="AE322" s="57"/>
      <c r="AF322" s="57"/>
      <c r="AG322" s="57"/>
      <c r="AH322" s="57"/>
      <c r="AI322" s="57"/>
      <c r="AJ322" s="57"/>
      <c r="AK322" s="57"/>
    </row>
    <row r="323" ht="17" customHeight="1">
      <c r="A323" s="57"/>
      <c r="B323" t="s" s="47">
        <v>1034</v>
      </c>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c r="AB323" s="57"/>
      <c r="AC323" s="57"/>
      <c r="AD323" s="57"/>
      <c r="AE323" s="57"/>
      <c r="AF323" s="57"/>
      <c r="AG323" s="57"/>
      <c r="AH323" s="57"/>
      <c r="AI323" s="57"/>
      <c r="AJ323" s="57"/>
      <c r="AK323" s="57"/>
    </row>
    <row r="324" ht="17" customHeight="1">
      <c r="A324" s="57"/>
      <c r="B324" t="s" s="72">
        <v>1035</v>
      </c>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c r="AB324" s="57"/>
      <c r="AC324" s="57"/>
      <c r="AD324" s="57"/>
      <c r="AE324" s="57"/>
      <c r="AF324" s="57"/>
      <c r="AG324" s="57"/>
      <c r="AH324" s="57"/>
      <c r="AI324" s="57"/>
      <c r="AJ324" s="57"/>
      <c r="AK324" s="57"/>
    </row>
    <row r="325" ht="17" customHeight="1">
      <c r="A325" s="57"/>
      <c r="B325" t="s" s="47">
        <v>1036</v>
      </c>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c r="AB325" s="57"/>
      <c r="AC325" s="57"/>
      <c r="AD325" s="57"/>
      <c r="AE325" s="57"/>
      <c r="AF325" s="57"/>
      <c r="AG325" s="57"/>
      <c r="AH325" s="57"/>
      <c r="AI325" s="57"/>
      <c r="AJ325" s="57"/>
      <c r="AK325" s="57"/>
    </row>
    <row r="326" ht="17" customHeight="1">
      <c r="A326" s="57"/>
      <c r="B326" t="s" s="47">
        <v>1037</v>
      </c>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c r="AB326" s="57"/>
      <c r="AC326" s="57"/>
      <c r="AD326" s="57"/>
      <c r="AE326" s="57"/>
      <c r="AF326" s="57"/>
      <c r="AG326" s="57"/>
      <c r="AH326" s="57"/>
      <c r="AI326" s="57"/>
      <c r="AJ326" s="57"/>
      <c r="AK326" s="57"/>
    </row>
    <row r="327" ht="17" customHeight="1">
      <c r="A327" s="57"/>
      <c r="B327" t="s" s="47">
        <v>1038</v>
      </c>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c r="AB327" s="57"/>
      <c r="AC327" s="57"/>
      <c r="AD327" s="57"/>
      <c r="AE327" s="57"/>
      <c r="AF327" s="57"/>
      <c r="AG327" s="57"/>
      <c r="AH327" s="57"/>
      <c r="AI327" s="57"/>
      <c r="AJ327" s="57"/>
      <c r="AK327" s="57"/>
    </row>
    <row r="328" ht="37" customHeight="1">
      <c r="A328" s="57"/>
      <c r="B328" t="s" s="94">
        <v>1039</v>
      </c>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c r="AB328" s="57"/>
      <c r="AC328" s="57"/>
      <c r="AD328" s="57"/>
      <c r="AE328" s="57"/>
      <c r="AF328" s="57"/>
      <c r="AG328" s="57"/>
      <c r="AH328" s="57"/>
      <c r="AI328" s="57"/>
      <c r="AJ328" s="57"/>
      <c r="AK328" s="57"/>
    </row>
    <row r="329" ht="17" customHeight="1">
      <c r="A329" s="57"/>
      <c r="B329" t="s" s="47">
        <v>1040</v>
      </c>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c r="AB329" s="57"/>
      <c r="AC329" s="57"/>
      <c r="AD329" s="57"/>
      <c r="AE329" s="57"/>
      <c r="AF329" s="57"/>
      <c r="AG329" s="57"/>
      <c r="AH329" s="57"/>
      <c r="AI329" s="57"/>
      <c r="AJ329" s="57"/>
      <c r="AK329" s="57"/>
    </row>
    <row r="330" ht="17" customHeight="1">
      <c r="A330" s="57"/>
      <c r="B330" t="s" s="47">
        <v>1041</v>
      </c>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c r="AB330" s="57"/>
      <c r="AC330" s="57"/>
      <c r="AD330" s="57"/>
      <c r="AE330" s="57"/>
      <c r="AF330" s="57"/>
      <c r="AG330" s="57"/>
      <c r="AH330" s="57"/>
      <c r="AI330" s="57"/>
      <c r="AJ330" s="57"/>
      <c r="AK330" s="57"/>
    </row>
    <row r="331" ht="17" customHeight="1">
      <c r="A331" s="57"/>
      <c r="B331" t="s" s="47">
        <v>1042</v>
      </c>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c r="AB331" s="57"/>
      <c r="AC331" s="57"/>
      <c r="AD331" s="57"/>
      <c r="AE331" s="57"/>
      <c r="AF331" s="57"/>
      <c r="AG331" s="57"/>
      <c r="AH331" s="57"/>
      <c r="AI331" s="57"/>
      <c r="AJ331" s="57"/>
      <c r="AK331" s="57"/>
    </row>
    <row r="332" ht="17" customHeight="1">
      <c r="A332" s="57"/>
      <c r="B332" t="s" s="47">
        <v>1043</v>
      </c>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c r="AB332" s="57"/>
      <c r="AC332" s="57"/>
      <c r="AD332" s="57"/>
      <c r="AE332" s="57"/>
      <c r="AF332" s="57"/>
      <c r="AG332" s="57"/>
      <c r="AH332" s="57"/>
      <c r="AI332" s="57"/>
      <c r="AJ332" s="57"/>
      <c r="AK332" s="57"/>
    </row>
    <row r="333" ht="17" customHeight="1">
      <c r="A333" s="57"/>
      <c r="B333" t="s" s="47">
        <v>1044</v>
      </c>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c r="AB333" s="57"/>
      <c r="AC333" s="57"/>
      <c r="AD333" s="57"/>
      <c r="AE333" s="57"/>
      <c r="AF333" s="57"/>
      <c r="AG333" s="57"/>
      <c r="AH333" s="57"/>
      <c r="AI333" s="57"/>
      <c r="AJ333" s="57"/>
      <c r="AK333" s="57"/>
    </row>
    <row r="334" ht="34" customHeight="1">
      <c r="A334" s="57"/>
      <c r="B334" t="s" s="94">
        <v>1045</v>
      </c>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c r="AB334" s="57"/>
      <c r="AC334" s="57"/>
      <c r="AD334" s="57"/>
      <c r="AE334" s="57"/>
      <c r="AF334" s="57"/>
      <c r="AG334" s="57"/>
      <c r="AH334" s="57"/>
      <c r="AI334" s="57"/>
      <c r="AJ334" s="57"/>
      <c r="AK334" s="57"/>
    </row>
    <row r="335" ht="17" customHeight="1">
      <c r="A335" s="57"/>
      <c r="B335" t="s" s="47">
        <v>1046</v>
      </c>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c r="AB335" s="57"/>
      <c r="AC335" s="57"/>
      <c r="AD335" s="57"/>
      <c r="AE335" s="57"/>
      <c r="AF335" s="57"/>
      <c r="AG335" s="57"/>
      <c r="AH335" s="57"/>
      <c r="AI335" s="57"/>
      <c r="AJ335" s="57"/>
      <c r="AK335" s="57"/>
    </row>
    <row r="336" ht="17" customHeight="1">
      <c r="A336" s="57"/>
      <c r="B336" t="s" s="47">
        <v>1047</v>
      </c>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c r="AB336" s="57"/>
      <c r="AC336" s="57"/>
      <c r="AD336" s="57"/>
      <c r="AE336" s="57"/>
      <c r="AF336" s="57"/>
      <c r="AG336" s="57"/>
      <c r="AH336" s="57"/>
      <c r="AI336" s="57"/>
      <c r="AJ336" s="57"/>
      <c r="AK336" s="57"/>
    </row>
    <row r="337" ht="17" customHeight="1">
      <c r="A337" s="57"/>
      <c r="B337" s="64"/>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c r="AB337" s="57"/>
      <c r="AC337" s="57"/>
      <c r="AD337" s="57"/>
      <c r="AE337" s="57"/>
      <c r="AF337" s="57"/>
      <c r="AG337" s="57"/>
      <c r="AH337" s="57"/>
      <c r="AI337" s="57"/>
      <c r="AJ337" s="57"/>
      <c r="AK337" s="57"/>
    </row>
    <row r="338" ht="17" customHeight="1">
      <c r="A338" s="57"/>
      <c r="B338" t="s" s="47">
        <v>1048</v>
      </c>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c r="AB338" s="57"/>
      <c r="AC338" s="57"/>
      <c r="AD338" s="57"/>
      <c r="AE338" s="57"/>
      <c r="AF338" s="57"/>
      <c r="AG338" s="57"/>
      <c r="AH338" s="57"/>
      <c r="AI338" s="57"/>
      <c r="AJ338" s="57"/>
      <c r="AK338" s="57"/>
    </row>
    <row r="339" ht="17" customHeight="1">
      <c r="A339" s="57"/>
      <c r="B339" t="s" s="47">
        <v>1049</v>
      </c>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c r="AB339" s="57"/>
      <c r="AC339" s="57"/>
      <c r="AD339" s="57"/>
      <c r="AE339" s="57"/>
      <c r="AF339" s="57"/>
      <c r="AG339" s="57"/>
      <c r="AH339" s="57"/>
      <c r="AI339" s="57"/>
      <c r="AJ339" s="57"/>
      <c r="AK339" s="57"/>
    </row>
    <row r="340" ht="17" customHeight="1">
      <c r="A340" s="57"/>
      <c r="B340" s="64"/>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c r="AB340" s="57"/>
      <c r="AC340" s="57"/>
      <c r="AD340" s="57"/>
      <c r="AE340" s="57"/>
      <c r="AF340" s="57"/>
      <c r="AG340" s="57"/>
      <c r="AH340" s="57"/>
      <c r="AI340" s="57"/>
      <c r="AJ340" s="57"/>
      <c r="AK340" s="57"/>
    </row>
    <row r="341" ht="17" customHeight="1">
      <c r="A341" s="57"/>
      <c r="B341" s="64"/>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c r="AB341" s="57"/>
      <c r="AC341" s="57"/>
      <c r="AD341" s="57"/>
      <c r="AE341" s="57"/>
      <c r="AF341" s="57"/>
      <c r="AG341" s="57"/>
      <c r="AH341" s="57"/>
      <c r="AI341" s="57"/>
      <c r="AJ341" s="57"/>
      <c r="AK341" s="57"/>
    </row>
    <row r="342" ht="17" customHeight="1">
      <c r="A342" s="57"/>
      <c r="B342" s="64"/>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c r="AB342" s="57"/>
      <c r="AC342" s="57"/>
      <c r="AD342" s="57"/>
      <c r="AE342" s="57"/>
      <c r="AF342" s="57"/>
      <c r="AG342" s="57"/>
      <c r="AH342" s="57"/>
      <c r="AI342" s="57"/>
      <c r="AJ342" s="57"/>
      <c r="AK342" s="57"/>
    </row>
    <row r="343" ht="17" customHeight="1">
      <c r="A343" s="57"/>
      <c r="B343" s="64"/>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c r="AB343" s="57"/>
      <c r="AC343" s="57"/>
      <c r="AD343" s="57"/>
      <c r="AE343" s="57"/>
      <c r="AF343" s="57"/>
      <c r="AG343" s="57"/>
      <c r="AH343" s="57"/>
      <c r="AI343" s="57"/>
      <c r="AJ343" s="57"/>
      <c r="AK343" s="57"/>
    </row>
    <row r="344" ht="17" customHeight="1">
      <c r="A344" s="57"/>
      <c r="B344" s="64"/>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c r="AB344" s="57"/>
      <c r="AC344" s="57"/>
      <c r="AD344" s="57"/>
      <c r="AE344" s="57"/>
      <c r="AF344" s="57"/>
      <c r="AG344" s="57"/>
      <c r="AH344" s="57"/>
      <c r="AI344" s="57"/>
      <c r="AJ344" s="57"/>
      <c r="AK344" s="57"/>
    </row>
    <row r="345" ht="17" customHeight="1">
      <c r="A345" s="57"/>
      <c r="B345" s="64"/>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c r="AB345" s="57"/>
      <c r="AC345" s="57"/>
      <c r="AD345" s="57"/>
      <c r="AE345" s="57"/>
      <c r="AF345" s="57"/>
      <c r="AG345" s="57"/>
      <c r="AH345" s="57"/>
      <c r="AI345" s="57"/>
      <c r="AJ345" s="57"/>
      <c r="AK345" s="57"/>
    </row>
    <row r="346" ht="17" customHeight="1">
      <c r="A346" s="57"/>
      <c r="B346" s="64"/>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c r="AB346" s="57"/>
      <c r="AC346" s="57"/>
      <c r="AD346" s="57"/>
      <c r="AE346" s="57"/>
      <c r="AF346" s="57"/>
      <c r="AG346" s="57"/>
      <c r="AH346" s="57"/>
      <c r="AI346" s="57"/>
      <c r="AJ346" s="57"/>
      <c r="AK346" s="57"/>
    </row>
    <row r="347" ht="14.1" customHeight="1">
      <c r="A347" s="57"/>
      <c r="B347" t="s" s="72">
        <v>1050</v>
      </c>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c r="AB347" s="57"/>
      <c r="AC347" s="57"/>
      <c r="AD347" s="57"/>
      <c r="AE347" s="57"/>
      <c r="AF347" s="57"/>
      <c r="AG347" s="57"/>
      <c r="AH347" s="57"/>
      <c r="AI347" s="57"/>
      <c r="AJ347" s="57"/>
      <c r="AK347" s="57"/>
    </row>
    <row r="348" ht="17" customHeight="1">
      <c r="A348" s="57"/>
      <c r="B348" t="s" s="72">
        <v>1051</v>
      </c>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c r="AB348" s="57"/>
      <c r="AC348" s="57"/>
      <c r="AD348" s="57"/>
      <c r="AE348" s="57"/>
      <c r="AF348" s="57"/>
      <c r="AG348" s="57"/>
      <c r="AH348" s="57"/>
      <c r="AI348" s="57"/>
      <c r="AJ348" s="57"/>
      <c r="AK348" s="57"/>
    </row>
    <row r="349" ht="17" customHeight="1">
      <c r="A349" s="57"/>
      <c r="B349" t="s" s="72">
        <v>1052</v>
      </c>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c r="AB349" s="57"/>
      <c r="AC349" s="57"/>
      <c r="AD349" s="57"/>
      <c r="AE349" s="57"/>
      <c r="AF349" s="57"/>
      <c r="AG349" s="57"/>
      <c r="AH349" s="57"/>
      <c r="AI349" s="57"/>
      <c r="AJ349" s="57"/>
      <c r="AK349" s="57"/>
    </row>
    <row r="350" ht="17"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c r="AB350" s="57"/>
      <c r="AC350" s="57"/>
      <c r="AD350" s="57"/>
      <c r="AE350" s="57"/>
      <c r="AF350" s="57"/>
      <c r="AG350" s="57"/>
      <c r="AH350" s="57"/>
      <c r="AI350" s="57"/>
      <c r="AJ350" s="57"/>
      <c r="AK350" s="57"/>
    </row>
    <row r="351" ht="17"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c r="AB351" s="57"/>
      <c r="AC351" s="57"/>
      <c r="AD351" s="57"/>
      <c r="AE351" s="57"/>
      <c r="AF351" s="57"/>
      <c r="AG351" s="57"/>
      <c r="AH351" s="57"/>
      <c r="AI351" s="57"/>
      <c r="AJ351" s="57"/>
      <c r="AK351" s="57"/>
    </row>
    <row r="352" ht="17" customHeight="1">
      <c r="A352" t="s" s="72">
        <v>704</v>
      </c>
      <c r="B352" t="s" s="72">
        <v>1053</v>
      </c>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c r="AB352" s="57"/>
      <c r="AC352" s="57"/>
      <c r="AD352" s="57"/>
      <c r="AE352" s="57"/>
      <c r="AF352" s="57"/>
      <c r="AG352" s="57"/>
      <c r="AH352" s="57"/>
      <c r="AI352" s="57"/>
      <c r="AJ352" s="57"/>
      <c r="AK352" s="57"/>
    </row>
    <row r="353" ht="17" customHeight="1">
      <c r="A353" s="57"/>
      <c r="B353" t="s" s="72">
        <v>1054</v>
      </c>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row>
    <row r="354" ht="17" customHeight="1">
      <c r="A354" s="57"/>
      <c r="B354" t="s" s="72">
        <v>1055</v>
      </c>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c r="AB354" s="57"/>
      <c r="AC354" s="57"/>
      <c r="AD354" s="57"/>
      <c r="AE354" s="57"/>
      <c r="AF354" s="57"/>
      <c r="AG354" s="57"/>
      <c r="AH354" s="57"/>
      <c r="AI354" s="57"/>
      <c r="AJ354" s="57"/>
      <c r="AK354" s="57"/>
    </row>
    <row r="355" ht="17" customHeight="1">
      <c r="A355" s="57"/>
      <c r="B355" t="s" s="72">
        <v>1056</v>
      </c>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c r="AB355" s="57"/>
      <c r="AC355" s="57"/>
      <c r="AD355" s="57"/>
      <c r="AE355" s="57"/>
      <c r="AF355" s="57"/>
      <c r="AG355" s="57"/>
      <c r="AH355" s="57"/>
      <c r="AI355" s="57"/>
      <c r="AJ355" s="57"/>
      <c r="AK355" s="57"/>
    </row>
    <row r="356" ht="17" customHeight="1">
      <c r="A356" s="57"/>
      <c r="B356" t="s" s="72">
        <v>1057</v>
      </c>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c r="AB356" s="57"/>
      <c r="AC356" s="57"/>
      <c r="AD356" s="57"/>
      <c r="AE356" s="57"/>
      <c r="AF356" s="57"/>
      <c r="AG356" s="57"/>
      <c r="AH356" s="57"/>
      <c r="AI356" s="57"/>
      <c r="AJ356" s="57"/>
      <c r="AK356" s="57"/>
    </row>
    <row r="357" ht="17" customHeight="1">
      <c r="A357" s="57"/>
      <c r="B357" t="s" s="72">
        <v>1058</v>
      </c>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c r="AB357" s="57"/>
      <c r="AC357" s="57"/>
      <c r="AD357" s="57"/>
      <c r="AE357" s="57"/>
      <c r="AF357" s="57"/>
      <c r="AG357" s="57"/>
      <c r="AH357" s="57"/>
      <c r="AI357" s="57"/>
      <c r="AJ357" s="57"/>
      <c r="AK357" s="57"/>
    </row>
    <row r="358" ht="17" customHeight="1">
      <c r="A358" s="57"/>
      <c r="B358" t="s" s="72">
        <v>1059</v>
      </c>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7"/>
      <c r="AG358" s="57"/>
      <c r="AH358" s="57"/>
      <c r="AI358" s="57"/>
      <c r="AJ358" s="57"/>
      <c r="AK358" s="57"/>
    </row>
    <row r="359" ht="17" customHeight="1">
      <c r="A359" s="57"/>
      <c r="B359" t="s" s="72">
        <v>1060</v>
      </c>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row>
    <row r="360" ht="17" customHeight="1">
      <c r="A360" s="57"/>
      <c r="B360" t="s" s="72">
        <v>1061</v>
      </c>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row>
    <row r="361" ht="17" customHeight="1">
      <c r="A361" s="57"/>
      <c r="B361" t="s" s="72">
        <v>1062</v>
      </c>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7"/>
      <c r="AK361" s="57"/>
    </row>
    <row r="362" ht="17" customHeight="1">
      <c r="A362" s="57"/>
      <c r="B362" t="s" s="72">
        <v>1063</v>
      </c>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7"/>
      <c r="AG362" s="57"/>
      <c r="AH362" s="57"/>
      <c r="AI362" s="57"/>
      <c r="AJ362" s="57"/>
      <c r="AK362" s="57"/>
    </row>
    <row r="363" ht="17" customHeight="1">
      <c r="A363" s="57"/>
      <c r="B363" t="s" s="72">
        <v>1064</v>
      </c>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row>
    <row r="364" ht="17" customHeight="1">
      <c r="A364" s="57"/>
      <c r="B364" t="s" s="72">
        <v>1065</v>
      </c>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row>
    <row r="365" ht="17" customHeight="1">
      <c r="A365" s="57"/>
      <c r="B365" t="s" s="72">
        <v>1066</v>
      </c>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row>
    <row r="366" ht="17" customHeight="1">
      <c r="A366" s="57"/>
      <c r="B366" t="s" s="72">
        <v>1067</v>
      </c>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row>
    <row r="367" ht="17" customHeight="1">
      <c r="A367" s="57"/>
      <c r="B367" t="s" s="72">
        <v>1068</v>
      </c>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row>
    <row r="368" ht="17"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row>
    <row r="369" ht="17" customHeight="1">
      <c r="A369" s="57"/>
      <c r="B369" t="s" s="72">
        <v>1069</v>
      </c>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row>
    <row r="370" ht="17"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row>
    <row r="371" ht="17"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row>
    <row r="372" ht="17"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row>
    <row r="373" ht="17"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row>
    <row r="374" ht="17"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row>
    <row r="375" ht="17"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row>
    <row r="376" ht="17"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row>
    <row r="377" ht="17"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row>
    <row r="378" ht="17"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row>
    <row r="379" ht="17"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row>
  </sheetData>
  <mergeCells count="13">
    <mergeCell ref="AE101:AE102"/>
    <mergeCell ref="B256:H256"/>
    <mergeCell ref="B169:G169"/>
    <mergeCell ref="B238:H238"/>
    <mergeCell ref="B220:H220"/>
    <mergeCell ref="B119:G119"/>
    <mergeCell ref="B188:G188"/>
    <mergeCell ref="B1:F1"/>
    <mergeCell ref="B45:H45"/>
    <mergeCell ref="B218:H218"/>
    <mergeCell ref="J2:N2"/>
    <mergeCell ref="B2:I2"/>
    <mergeCell ref="B86:G86"/>
  </mergeCells>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90"/>
  <sheetViews>
    <sheetView workbookViewId="0" showGridLines="0" defaultGridColor="1"/>
  </sheetViews>
  <sheetFormatPr defaultColWidth="9" defaultRowHeight="14.25" customHeight="1" outlineLevelRow="0" outlineLevelCol="0"/>
  <cols>
    <col min="1" max="1" width="17" style="95" customWidth="1"/>
    <col min="2" max="2" width="9" style="95" customWidth="1"/>
    <col min="3" max="3" width="30.5781" style="95" customWidth="1"/>
    <col min="4" max="4" width="9" style="95" customWidth="1"/>
    <col min="5" max="5" width="9" style="95" customWidth="1"/>
    <col min="6" max="256" width="9" style="95" customWidth="1"/>
  </cols>
  <sheetData>
    <row r="1" ht="17" customHeight="1">
      <c r="A1" t="s" s="8">
        <v>243</v>
      </c>
      <c r="B1" s="46">
        <v>0</v>
      </c>
      <c r="C1" s="2"/>
      <c r="D1" s="5"/>
      <c r="E1" s="5"/>
    </row>
    <row r="2" ht="17" customHeight="1">
      <c r="A2" t="s" s="14">
        <v>251</v>
      </c>
      <c r="B2" s="46">
        <v>0</v>
      </c>
      <c r="C2" s="2"/>
      <c r="D2" s="5"/>
      <c r="E2" s="5"/>
    </row>
    <row r="3" ht="17" customHeight="1">
      <c r="A3" t="s" s="20">
        <v>257</v>
      </c>
      <c r="B3" s="46">
        <v>0</v>
      </c>
      <c r="C3" t="s" s="45">
        <v>1070</v>
      </c>
      <c r="D3" s="5"/>
      <c r="E3" s="5"/>
    </row>
    <row r="4" ht="17" customHeight="1">
      <c r="A4" t="s" s="8">
        <v>198</v>
      </c>
      <c r="B4" s="46">
        <v>0</v>
      </c>
      <c r="C4" s="2"/>
      <c r="D4" s="5"/>
      <c r="E4" s="5"/>
    </row>
    <row r="5" ht="17" customHeight="1">
      <c r="A5" t="s" s="14">
        <v>202</v>
      </c>
      <c r="B5" s="46">
        <v>0</v>
      </c>
      <c r="C5" s="2"/>
      <c r="D5" s="5"/>
      <c r="E5" s="5"/>
    </row>
    <row r="6" ht="17" customHeight="1">
      <c r="A6" t="s" s="20">
        <v>205</v>
      </c>
      <c r="B6" s="46">
        <v>0</v>
      </c>
      <c r="C6" s="2"/>
      <c r="D6" s="5"/>
      <c r="E6" s="5"/>
    </row>
    <row r="7" ht="17" customHeight="1">
      <c r="A7" t="s" s="8">
        <v>208</v>
      </c>
      <c r="B7" s="46">
        <v>1</v>
      </c>
      <c r="C7" t="s" s="45">
        <v>1071</v>
      </c>
      <c r="D7" s="5"/>
      <c r="E7" s="5"/>
    </row>
    <row r="8" ht="17" customHeight="1">
      <c r="A8" t="s" s="14">
        <v>210</v>
      </c>
      <c r="B8" s="46">
        <v>0</v>
      </c>
      <c r="C8" s="2"/>
      <c r="D8" s="5"/>
      <c r="E8" s="5"/>
    </row>
    <row r="9" ht="17" customHeight="1">
      <c r="A9" t="s" s="20">
        <v>213</v>
      </c>
      <c r="B9" s="46">
        <v>1</v>
      </c>
      <c r="C9" s="2"/>
      <c r="D9" s="5"/>
      <c r="E9" s="5"/>
    </row>
    <row r="10" ht="17" customHeight="1">
      <c r="A10" t="s" s="8">
        <v>138</v>
      </c>
      <c r="B10" s="46">
        <v>0</v>
      </c>
      <c r="C10" t="s" s="45">
        <v>1072</v>
      </c>
      <c r="D10" s="5"/>
      <c r="E10" s="5"/>
    </row>
    <row r="11" ht="17" customHeight="1">
      <c r="A11" t="s" s="14">
        <v>327</v>
      </c>
      <c r="B11" s="46">
        <v>0</v>
      </c>
      <c r="C11" t="s" s="45">
        <v>1073</v>
      </c>
      <c r="D11" s="5"/>
      <c r="E11" s="5"/>
    </row>
    <row r="12" ht="17" customHeight="1">
      <c r="A12" t="s" s="20">
        <v>329</v>
      </c>
      <c r="B12" s="46">
        <v>0</v>
      </c>
      <c r="C12" t="s" s="45">
        <v>1073</v>
      </c>
      <c r="D12" s="5"/>
      <c r="E12" s="5"/>
    </row>
    <row r="13" ht="17" customHeight="1">
      <c r="A13" t="s" s="14">
        <v>220</v>
      </c>
      <c r="B13" s="46">
        <v>2</v>
      </c>
      <c r="C13" t="s" s="45">
        <v>1074</v>
      </c>
      <c r="D13" s="5"/>
      <c r="E13" s="5"/>
    </row>
    <row r="14" ht="17" customHeight="1">
      <c r="A14" t="s" s="20">
        <v>223</v>
      </c>
      <c r="B14" s="46">
        <v>2</v>
      </c>
      <c r="C14" t="s" s="45">
        <v>1075</v>
      </c>
      <c r="D14" s="5"/>
      <c r="E14" s="5"/>
    </row>
    <row r="15" ht="17" customHeight="1">
      <c r="A15" t="s" s="8">
        <v>342</v>
      </c>
      <c r="B15" s="46">
        <v>1</v>
      </c>
      <c r="C15" t="s" s="45">
        <v>1076</v>
      </c>
      <c r="D15" s="5"/>
      <c r="E15" s="5"/>
    </row>
    <row r="16" ht="17" customHeight="1">
      <c r="A16" t="s" s="20">
        <v>355</v>
      </c>
      <c r="B16" s="46">
        <v>2</v>
      </c>
      <c r="C16" t="s" s="45">
        <v>1077</v>
      </c>
      <c r="D16" s="5"/>
      <c r="E16" s="5"/>
    </row>
    <row r="17" ht="17" customHeight="1">
      <c r="A17" t="s" s="8">
        <v>226</v>
      </c>
      <c r="B17" s="46">
        <v>1</v>
      </c>
      <c r="C17" t="s" s="45">
        <v>1078</v>
      </c>
      <c r="D17" s="5"/>
      <c r="E17" s="5"/>
    </row>
    <row r="18" ht="17" customHeight="1">
      <c r="A18" t="s" s="14">
        <v>228</v>
      </c>
      <c r="B18" s="46">
        <v>1</v>
      </c>
      <c r="C18" t="s" s="45">
        <v>1079</v>
      </c>
      <c r="D18" s="5"/>
      <c r="E18" s="5"/>
    </row>
    <row r="19" ht="17" customHeight="1">
      <c r="A19" t="s" s="20">
        <v>229</v>
      </c>
      <c r="B19" s="46">
        <v>3</v>
      </c>
      <c r="C19" t="s" s="45">
        <v>1080</v>
      </c>
      <c r="D19" s="5"/>
      <c r="E19" s="5"/>
    </row>
    <row r="20" ht="17" customHeight="1">
      <c r="A20" s="2"/>
      <c r="B20" s="5"/>
      <c r="C20" s="2"/>
      <c r="D20" s="5"/>
      <c r="E20" s="5"/>
    </row>
    <row r="21" ht="17" customHeight="1">
      <c r="A21" t="s" s="20">
        <v>413</v>
      </c>
      <c r="B21" s="46">
        <v>1</v>
      </c>
      <c r="C21" s="2"/>
      <c r="D21" s="5"/>
      <c r="E21" s="5"/>
    </row>
    <row r="22" ht="17" customHeight="1">
      <c r="A22" t="s" s="8">
        <v>417</v>
      </c>
      <c r="B22" s="46">
        <v>0</v>
      </c>
      <c r="C22" s="2"/>
      <c r="D22" s="5"/>
      <c r="E22" s="5"/>
    </row>
    <row r="23" ht="17" customHeight="1">
      <c r="A23" t="s" s="8">
        <v>442</v>
      </c>
      <c r="B23" s="46">
        <v>1</v>
      </c>
      <c r="C23" s="78"/>
      <c r="D23" s="5"/>
      <c r="E23" s="5"/>
    </row>
    <row r="24" ht="17" customHeight="1">
      <c r="A24" t="s" s="14">
        <v>449</v>
      </c>
      <c r="B24" s="46">
        <v>0</v>
      </c>
      <c r="C24" s="2"/>
      <c r="D24" s="5"/>
      <c r="E24" s="5"/>
    </row>
    <row r="25" ht="17" customHeight="1">
      <c r="A25" t="s" s="20">
        <v>457</v>
      </c>
      <c r="B25" s="46">
        <v>0</v>
      </c>
      <c r="C25" s="2"/>
      <c r="D25" s="5"/>
      <c r="E25" s="5"/>
    </row>
    <row r="26" ht="17" customHeight="1">
      <c r="A26" t="s" s="14">
        <v>462</v>
      </c>
      <c r="B26" s="46">
        <v>1</v>
      </c>
      <c r="C26" s="2"/>
      <c r="D26" s="5"/>
      <c r="E26" s="5"/>
    </row>
    <row r="27" ht="17" customHeight="1">
      <c r="A27" t="s" s="8">
        <v>472</v>
      </c>
      <c r="B27" s="46">
        <v>1</v>
      </c>
      <c r="C27" s="2"/>
      <c r="D27" s="5"/>
      <c r="E27" s="5"/>
    </row>
    <row r="28" ht="17" customHeight="1">
      <c r="A28" t="s" s="20">
        <v>475</v>
      </c>
      <c r="B28" s="46">
        <v>1</v>
      </c>
      <c r="C28" s="2"/>
      <c r="D28" s="5"/>
      <c r="E28" s="5"/>
    </row>
    <row r="29" ht="17" customHeight="1">
      <c r="A29" t="s" s="8">
        <v>485</v>
      </c>
      <c r="B29" s="46">
        <v>1</v>
      </c>
      <c r="C29" t="s" s="45">
        <v>1081</v>
      </c>
      <c r="D29" s="5"/>
      <c r="E29" s="5"/>
    </row>
    <row r="30" ht="17" customHeight="1">
      <c r="A30" t="s" s="20">
        <v>480</v>
      </c>
      <c r="B30" s="46">
        <v>2</v>
      </c>
      <c r="C30" t="s" s="45">
        <v>1082</v>
      </c>
      <c r="D30" s="5"/>
      <c r="E30" s="5"/>
    </row>
    <row r="31" ht="17" customHeight="1">
      <c r="A31" t="s" s="14">
        <v>492</v>
      </c>
      <c r="B31" s="46">
        <v>1</v>
      </c>
      <c r="C31" t="s" s="45">
        <v>1083</v>
      </c>
      <c r="D31" s="5"/>
      <c r="E31" s="5"/>
    </row>
    <row r="32" ht="17" customHeight="1">
      <c r="A32" t="s" s="14">
        <v>496</v>
      </c>
      <c r="B32" s="46">
        <v>3</v>
      </c>
      <c r="C32" t="s" s="45">
        <v>1084</v>
      </c>
      <c r="D32" s="5"/>
      <c r="E32" s="5"/>
    </row>
    <row r="33" ht="17" customHeight="1">
      <c r="A33" t="s" s="8">
        <v>518</v>
      </c>
      <c r="B33" s="46">
        <v>2</v>
      </c>
      <c r="C33" t="s" s="45">
        <v>1085</v>
      </c>
      <c r="D33" s="5"/>
      <c r="E33" s="5"/>
    </row>
    <row r="34" ht="17" customHeight="1">
      <c r="A34" t="s" s="20">
        <v>531</v>
      </c>
      <c r="B34" s="46">
        <v>2</v>
      </c>
      <c r="C34" t="s" s="45">
        <v>1086</v>
      </c>
      <c r="D34" s="5"/>
      <c r="E34" s="5"/>
    </row>
    <row r="35" ht="17" customHeight="1">
      <c r="A35" t="s" s="8">
        <v>540</v>
      </c>
      <c r="B35" s="46">
        <v>3</v>
      </c>
      <c r="C35" t="s" s="45">
        <v>1087</v>
      </c>
      <c r="D35" s="5"/>
      <c r="E35" s="5"/>
    </row>
    <row r="36" ht="17" customHeight="1">
      <c r="A36" t="s" s="14">
        <v>550</v>
      </c>
      <c r="B36" s="46">
        <v>2</v>
      </c>
      <c r="C36" t="s" s="45">
        <v>1088</v>
      </c>
      <c r="D36" s="5"/>
      <c r="E36" s="5"/>
    </row>
    <row r="37" ht="17" customHeight="1">
      <c r="A37" t="s" s="20">
        <v>554</v>
      </c>
      <c r="B37" s="46">
        <v>2</v>
      </c>
      <c r="C37" t="s" s="45">
        <v>1089</v>
      </c>
      <c r="D37" s="5"/>
      <c r="E37" s="5"/>
    </row>
    <row r="38" ht="17" customHeight="1">
      <c r="A38" s="2"/>
      <c r="B38" s="5"/>
      <c r="C38" s="2"/>
      <c r="D38" s="5"/>
      <c r="E38" s="5"/>
    </row>
    <row r="39" ht="17" customHeight="1">
      <c r="A39" t="s" s="17">
        <v>615</v>
      </c>
      <c r="B39" s="46">
        <v>0</v>
      </c>
      <c r="C39" s="2"/>
      <c r="D39" s="5"/>
      <c r="E39" s="5"/>
    </row>
    <row r="40" ht="17" customHeight="1">
      <c r="A40" t="s" s="11">
        <v>621</v>
      </c>
      <c r="B40" s="46">
        <v>1</v>
      </c>
      <c r="C40" t="s" s="45">
        <v>1090</v>
      </c>
      <c r="D40" s="5"/>
      <c r="E40" s="5"/>
    </row>
    <row r="41" ht="17" customHeight="1">
      <c r="A41" t="s" s="23">
        <v>629</v>
      </c>
      <c r="B41" s="46">
        <v>0</v>
      </c>
      <c r="C41" s="2"/>
      <c r="D41" s="5"/>
      <c r="E41" s="5"/>
    </row>
    <row r="42" ht="17" customHeight="1">
      <c r="A42" t="s" s="17">
        <v>638</v>
      </c>
      <c r="B42" s="46">
        <v>1</v>
      </c>
      <c r="C42" s="2"/>
      <c r="D42" s="5"/>
      <c r="E42" s="5"/>
    </row>
    <row r="43" ht="17" customHeight="1">
      <c r="A43" t="s" s="23">
        <v>643</v>
      </c>
      <c r="B43" s="46">
        <v>1</v>
      </c>
      <c r="C43" t="s" s="45">
        <v>1091</v>
      </c>
      <c r="D43" s="5"/>
      <c r="E43" s="5"/>
    </row>
    <row r="44" ht="17" customHeight="1">
      <c r="A44" t="s" s="11">
        <v>650</v>
      </c>
      <c r="B44" s="46">
        <v>2</v>
      </c>
      <c r="C44" t="s" s="45">
        <v>1092</v>
      </c>
      <c r="D44" s="5"/>
      <c r="E44" s="5"/>
    </row>
    <row r="45" ht="17" customHeight="1">
      <c r="A45" t="s" s="17">
        <v>502</v>
      </c>
      <c r="B45" s="46">
        <v>2</v>
      </c>
      <c r="C45" s="2"/>
      <c r="D45" s="5"/>
      <c r="E45" s="5"/>
    </row>
    <row r="46" ht="17" customHeight="1">
      <c r="A46" t="s" s="23">
        <v>656</v>
      </c>
      <c r="B46" s="46">
        <v>1</v>
      </c>
      <c r="C46" t="s" s="45">
        <v>1093</v>
      </c>
      <c r="D46" s="5"/>
      <c r="E46" s="5"/>
    </row>
    <row r="47" ht="17" customHeight="1">
      <c r="A47" t="s" s="11">
        <v>662</v>
      </c>
      <c r="B47" s="46">
        <v>3</v>
      </c>
      <c r="C47" t="s" s="45">
        <v>1094</v>
      </c>
      <c r="D47" s="5"/>
      <c r="E47" s="5"/>
    </row>
    <row r="48" ht="17" customHeight="1">
      <c r="A48" t="s" s="17">
        <v>670</v>
      </c>
      <c r="B48" s="46">
        <v>2</v>
      </c>
      <c r="C48" t="s" s="45">
        <v>1095</v>
      </c>
      <c r="D48" s="5"/>
      <c r="E48" s="5"/>
    </row>
    <row r="49" ht="17" customHeight="1">
      <c r="A49" t="s" s="23">
        <v>677</v>
      </c>
      <c r="B49" s="46">
        <v>3</v>
      </c>
      <c r="C49" t="s" s="45">
        <v>1096</v>
      </c>
      <c r="D49" s="5"/>
      <c r="E49" s="5"/>
    </row>
    <row r="50" ht="17" customHeight="1">
      <c r="A50" s="2"/>
      <c r="B50" s="5"/>
      <c r="C50" s="2"/>
      <c r="D50" s="5"/>
      <c r="E50" s="5"/>
    </row>
    <row r="51" ht="17" customHeight="1">
      <c r="A51" t="s" s="11">
        <v>705</v>
      </c>
      <c r="B51" s="46">
        <v>0</v>
      </c>
      <c r="C51" t="s" s="45">
        <v>1097</v>
      </c>
      <c r="D51" s="5"/>
      <c r="E51" s="5"/>
    </row>
    <row r="52" ht="17" customHeight="1">
      <c r="A52" t="s" s="17">
        <v>709</v>
      </c>
      <c r="B52" s="46">
        <v>0</v>
      </c>
      <c r="C52" t="s" s="45">
        <v>1098</v>
      </c>
      <c r="D52" s="5"/>
      <c r="E52" s="5"/>
    </row>
    <row r="53" ht="17" customHeight="1">
      <c r="A53" t="s" s="52">
        <v>710</v>
      </c>
      <c r="B53" s="46">
        <v>1</v>
      </c>
      <c r="C53" t="s" s="45">
        <v>1099</v>
      </c>
      <c r="D53" s="5"/>
      <c r="E53" s="5"/>
    </row>
    <row r="54" ht="17" customHeight="1">
      <c r="A54" t="s" s="11">
        <v>712</v>
      </c>
      <c r="B54" s="46">
        <v>2</v>
      </c>
      <c r="C54" t="s" s="45">
        <v>1100</v>
      </c>
      <c r="D54" s="5"/>
      <c r="E54" s="5"/>
    </row>
    <row r="55" ht="17" customHeight="1">
      <c r="A55" t="s" s="17">
        <v>720</v>
      </c>
      <c r="B55" s="46">
        <v>2</v>
      </c>
      <c r="C55" t="s" s="45">
        <v>1101</v>
      </c>
      <c r="D55" s="5"/>
      <c r="E55" s="5"/>
    </row>
    <row r="56" ht="17" customHeight="1">
      <c r="A56" t="s" s="11">
        <v>732</v>
      </c>
      <c r="B56" s="46">
        <v>1</v>
      </c>
      <c r="C56" s="2"/>
      <c r="D56" s="5"/>
      <c r="E56" s="5"/>
    </row>
    <row r="57" ht="17" customHeight="1">
      <c r="A57" t="s" s="17">
        <v>736</v>
      </c>
      <c r="B57" s="46">
        <v>3</v>
      </c>
      <c r="C57" s="2"/>
      <c r="D57" s="5"/>
      <c r="E57" s="5"/>
    </row>
    <row r="58" ht="17" customHeight="1">
      <c r="A58" s="2"/>
      <c r="B58" s="5"/>
      <c r="C58" s="2"/>
      <c r="D58" s="5"/>
      <c r="E58" s="5"/>
    </row>
    <row r="59" ht="17" customHeight="1">
      <c r="A59" t="s" s="8">
        <v>17</v>
      </c>
      <c r="B59" s="5"/>
      <c r="C59" s="2"/>
      <c r="D59" s="5"/>
      <c r="E59" s="5"/>
    </row>
    <row r="60" ht="17" customHeight="1">
      <c r="A60" t="s" s="14">
        <v>23</v>
      </c>
      <c r="B60" s="5"/>
      <c r="C60" s="2"/>
      <c r="D60" s="5"/>
      <c r="E60" s="5"/>
    </row>
    <row r="61" ht="17" customHeight="1">
      <c r="A61" t="s" s="20">
        <v>26</v>
      </c>
      <c r="B61" s="5"/>
      <c r="C61" s="2"/>
      <c r="D61" s="5"/>
      <c r="E61" s="5"/>
    </row>
    <row r="62" ht="17" customHeight="1">
      <c r="A62" t="s" s="8">
        <v>28</v>
      </c>
      <c r="B62" s="5"/>
      <c r="C62" s="2"/>
      <c r="D62" s="5"/>
      <c r="E62" s="5"/>
    </row>
    <row r="63" ht="17" customHeight="1">
      <c r="A63" t="s" s="14">
        <v>34</v>
      </c>
      <c r="B63" s="5"/>
      <c r="C63" s="2"/>
      <c r="D63" s="5"/>
      <c r="E63" s="5"/>
    </row>
    <row r="64" ht="17" customHeight="1">
      <c r="A64" t="s" s="20">
        <v>36</v>
      </c>
      <c r="B64" s="5"/>
      <c r="C64" t="s" s="45">
        <v>1102</v>
      </c>
      <c r="D64" s="5"/>
      <c r="E64" s="5"/>
    </row>
    <row r="65" ht="17" customHeight="1">
      <c r="A65" t="s" s="8">
        <v>39</v>
      </c>
      <c r="B65" s="5"/>
      <c r="C65" s="2"/>
      <c r="D65" s="5"/>
      <c r="E65" s="5"/>
    </row>
    <row r="66" ht="17" customHeight="1">
      <c r="A66" t="s" s="14">
        <v>43</v>
      </c>
      <c r="B66" s="5"/>
      <c r="C66" s="2"/>
      <c r="D66" s="5"/>
      <c r="E66" s="5"/>
    </row>
    <row r="67" ht="17" customHeight="1">
      <c r="A67" t="s" s="20">
        <v>45</v>
      </c>
      <c r="B67" s="5"/>
      <c r="C67" t="s" s="45">
        <v>1103</v>
      </c>
      <c r="D67" s="5"/>
      <c r="E67" s="5"/>
    </row>
    <row r="68" ht="17" customHeight="1">
      <c r="A68" t="s" s="8">
        <v>50</v>
      </c>
      <c r="B68" s="5"/>
      <c r="C68" t="s" s="45">
        <v>1104</v>
      </c>
      <c r="D68" s="5"/>
      <c r="E68" s="5"/>
    </row>
    <row r="69" ht="17" customHeight="1">
      <c r="A69" t="s" s="14">
        <v>58</v>
      </c>
      <c r="B69" s="5"/>
      <c r="C69" t="s" s="45">
        <v>1105</v>
      </c>
      <c r="D69" s="5"/>
      <c r="E69" s="5"/>
    </row>
    <row r="70" ht="17" customHeight="1">
      <c r="A70" t="s" s="20">
        <v>61</v>
      </c>
      <c r="B70" s="5"/>
      <c r="C70" t="s" s="45">
        <v>1106</v>
      </c>
      <c r="D70" s="5"/>
      <c r="E70" s="5"/>
    </row>
    <row r="71" ht="17" customHeight="1">
      <c r="A71" t="s" s="8">
        <v>66</v>
      </c>
      <c r="B71" s="5"/>
      <c r="C71" t="s" s="45">
        <v>1107</v>
      </c>
      <c r="D71" s="5"/>
      <c r="E71" s="5"/>
    </row>
    <row r="72" ht="17" customHeight="1">
      <c r="A72" t="s" s="14">
        <v>68</v>
      </c>
      <c r="B72" s="5"/>
      <c r="C72" s="2"/>
      <c r="D72" s="5"/>
      <c r="E72" s="5"/>
    </row>
    <row r="73" ht="17" customHeight="1">
      <c r="A73" t="s" s="20">
        <v>69</v>
      </c>
      <c r="B73" s="5"/>
      <c r="C73" s="2"/>
      <c r="D73" s="5"/>
      <c r="E73" s="5"/>
    </row>
    <row r="74" ht="17" customHeight="1">
      <c r="A74" t="s" s="8">
        <v>73</v>
      </c>
      <c r="B74" s="5"/>
      <c r="C74" t="s" s="45">
        <v>1108</v>
      </c>
      <c r="D74" s="5"/>
      <c r="E74" s="5"/>
    </row>
    <row r="75" ht="17" customHeight="1">
      <c r="A75" t="s" s="14">
        <v>77</v>
      </c>
      <c r="B75" s="5"/>
      <c r="C75" s="2"/>
      <c r="D75" s="5"/>
      <c r="E75" s="5"/>
    </row>
    <row r="76" ht="17" customHeight="1">
      <c r="A76" t="s" s="8">
        <v>79</v>
      </c>
      <c r="B76" s="5"/>
      <c r="C76" s="2"/>
      <c r="D76" s="5"/>
      <c r="E76" s="5"/>
    </row>
    <row r="77" ht="17" customHeight="1">
      <c r="A77" t="s" s="14">
        <v>80</v>
      </c>
      <c r="B77" s="5"/>
      <c r="C77" s="2"/>
      <c r="D77" s="5"/>
      <c r="E77" s="5"/>
    </row>
    <row r="78" ht="17" customHeight="1">
      <c r="A78" t="s" s="20">
        <v>81</v>
      </c>
      <c r="B78" s="5"/>
      <c r="C78" t="s" s="45">
        <v>1109</v>
      </c>
      <c r="D78" s="5"/>
      <c r="E78" s="5"/>
    </row>
    <row r="79" ht="17" customHeight="1">
      <c r="A79" t="s" s="14">
        <v>87</v>
      </c>
      <c r="B79" s="5"/>
      <c r="C79" s="2"/>
      <c r="D79" s="5"/>
      <c r="E79" s="5"/>
    </row>
    <row r="80" ht="17" customHeight="1">
      <c r="A80" t="s" s="20">
        <v>90</v>
      </c>
      <c r="B80" s="5"/>
      <c r="C80" t="s" s="45">
        <v>1110</v>
      </c>
      <c r="D80" s="5"/>
      <c r="E80" s="5"/>
    </row>
    <row r="81" ht="17" customHeight="1">
      <c r="A81" t="s" s="8">
        <v>92</v>
      </c>
      <c r="B81" s="46">
        <v>1</v>
      </c>
      <c r="C81" t="s" s="45">
        <v>1111</v>
      </c>
      <c r="D81" s="5"/>
      <c r="E81" s="5"/>
    </row>
    <row r="82" ht="17" customHeight="1">
      <c r="A82" t="s" s="8">
        <v>84</v>
      </c>
      <c r="B82" s="46">
        <v>2</v>
      </c>
      <c r="C82" t="s" s="45">
        <v>1112</v>
      </c>
      <c r="D82" s="5"/>
      <c r="E82" s="5"/>
    </row>
    <row r="83" ht="17" customHeight="1">
      <c r="A83" t="s" s="8">
        <v>93</v>
      </c>
      <c r="B83" s="5"/>
      <c r="C83" t="s" s="45">
        <v>1113</v>
      </c>
      <c r="D83" s="5"/>
      <c r="E83" s="5"/>
    </row>
    <row r="84" ht="17" customHeight="1">
      <c r="A84" t="s" s="14">
        <v>99</v>
      </c>
      <c r="B84" s="5"/>
      <c r="C84" t="s" s="45">
        <v>1114</v>
      </c>
      <c r="D84" s="5"/>
      <c r="E84" s="5"/>
    </row>
    <row r="85" ht="17" customHeight="1">
      <c r="A85" t="s" s="8">
        <v>103</v>
      </c>
      <c r="B85" s="5"/>
      <c r="C85" t="s" s="45">
        <v>1115</v>
      </c>
      <c r="D85" s="5"/>
      <c r="E85" s="5"/>
    </row>
    <row r="86" ht="17" customHeight="1">
      <c r="A86" t="s" s="8">
        <v>104</v>
      </c>
      <c r="B86" s="5"/>
      <c r="C86" t="s" s="45">
        <v>1116</v>
      </c>
      <c r="D86" s="5"/>
      <c r="E86" s="5"/>
    </row>
    <row r="87" ht="17" customHeight="1">
      <c r="A87" t="s" s="14">
        <v>107</v>
      </c>
      <c r="B87" s="5"/>
      <c r="C87" t="s" s="45">
        <v>1117</v>
      </c>
      <c r="D87" s="5"/>
      <c r="E87" s="5"/>
    </row>
    <row r="88" ht="17" customHeight="1">
      <c r="A88" t="s" s="14">
        <v>109</v>
      </c>
      <c r="B88" s="5"/>
      <c r="C88" t="s" s="45">
        <v>1116</v>
      </c>
      <c r="D88" s="5"/>
      <c r="E88" s="5"/>
    </row>
    <row r="89" ht="17" customHeight="1">
      <c r="A89" t="s" s="20">
        <v>111</v>
      </c>
      <c r="B89" s="5"/>
      <c r="C89" t="s" s="45">
        <v>1117</v>
      </c>
      <c r="D89" s="5"/>
      <c r="E89" s="5"/>
    </row>
    <row r="90" ht="17" customHeight="1">
      <c r="A90" t="s" s="20">
        <v>114</v>
      </c>
      <c r="B90" s="5"/>
      <c r="C90" t="s" s="45">
        <v>1116</v>
      </c>
      <c r="D90" s="5"/>
      <c r="E90" s="5"/>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E61"/>
  <sheetViews>
    <sheetView workbookViewId="0" showGridLines="0" defaultGridColor="1"/>
  </sheetViews>
  <sheetFormatPr defaultColWidth="9" defaultRowHeight="14.25" customHeight="1" outlineLevelRow="0" outlineLevelCol="0"/>
  <cols>
    <col min="1" max="1" width="16" style="96" customWidth="1"/>
    <col min="2" max="2" width="49.4453" style="96" customWidth="1"/>
    <col min="3" max="3" width="36" style="96" customWidth="1"/>
    <col min="4" max="4" width="9" style="96" customWidth="1"/>
    <col min="5" max="5" width="9" style="96" customWidth="1"/>
    <col min="6" max="256" width="9" style="96" customWidth="1"/>
  </cols>
  <sheetData>
    <row r="1" ht="17" customHeight="1">
      <c r="A1" t="s" s="8">
        <v>243</v>
      </c>
      <c r="B1" t="s" s="8">
        <v>244</v>
      </c>
      <c r="C1" t="s" s="45">
        <v>1118</v>
      </c>
      <c r="D1" s="5"/>
      <c r="E1" s="5"/>
    </row>
    <row r="2" ht="17" customHeight="1">
      <c r="A2" t="s" s="14">
        <v>251</v>
      </c>
      <c r="B2" t="s" s="14">
        <v>252</v>
      </c>
      <c r="C2" t="s" s="45">
        <v>1118</v>
      </c>
      <c r="D2" s="5"/>
      <c r="E2" s="5"/>
    </row>
    <row r="3" ht="17" customHeight="1">
      <c r="A3" t="s" s="20">
        <v>257</v>
      </c>
      <c r="B3" t="s" s="20">
        <v>258</v>
      </c>
      <c r="C3" t="s" s="45">
        <v>704</v>
      </c>
      <c r="D3" s="5"/>
      <c r="E3" s="5"/>
    </row>
    <row r="4" ht="17" customHeight="1">
      <c r="A4" t="s" s="8">
        <v>198</v>
      </c>
      <c r="B4" t="s" s="8">
        <v>264</v>
      </c>
      <c r="C4" t="s" s="45">
        <v>1119</v>
      </c>
      <c r="D4" s="5"/>
      <c r="E4" s="5"/>
    </row>
    <row r="5" ht="17" customHeight="1">
      <c r="A5" t="s" s="14">
        <v>202</v>
      </c>
      <c r="B5" t="s" s="14">
        <v>274</v>
      </c>
      <c r="C5" t="s" s="45">
        <v>1120</v>
      </c>
      <c r="D5" s="5"/>
      <c r="E5" s="5"/>
    </row>
    <row r="6" ht="17" customHeight="1">
      <c r="A6" t="s" s="20">
        <v>205</v>
      </c>
      <c r="B6" t="s" s="20">
        <v>285</v>
      </c>
      <c r="C6" t="s" s="45">
        <v>1121</v>
      </c>
      <c r="D6" s="5"/>
      <c r="E6" s="5"/>
    </row>
    <row r="7" ht="17" customHeight="1">
      <c r="A7" t="s" s="8">
        <v>208</v>
      </c>
      <c r="B7" t="s" s="8">
        <v>298</v>
      </c>
      <c r="C7" t="s" s="45">
        <v>1122</v>
      </c>
      <c r="D7" s="5"/>
      <c r="E7" s="5"/>
    </row>
    <row r="8" ht="17" customHeight="1">
      <c r="A8" t="s" s="14">
        <v>210</v>
      </c>
      <c r="B8" t="s" s="14">
        <v>306</v>
      </c>
      <c r="C8" t="s" s="45">
        <v>1122</v>
      </c>
      <c r="D8" s="5"/>
      <c r="E8" s="5"/>
    </row>
    <row r="9" ht="17" customHeight="1">
      <c r="A9" t="s" s="20">
        <v>213</v>
      </c>
      <c r="B9" t="s" s="20">
        <v>314</v>
      </c>
      <c r="C9" t="s" s="45">
        <v>704</v>
      </c>
      <c r="D9" s="5"/>
      <c r="E9" s="5"/>
    </row>
    <row r="10" ht="17" customHeight="1">
      <c r="A10" t="s" s="8">
        <v>138</v>
      </c>
      <c r="B10" t="s" s="8">
        <v>324</v>
      </c>
      <c r="C10" t="s" s="45">
        <v>704</v>
      </c>
      <c r="D10" s="5"/>
      <c r="E10" s="5"/>
    </row>
    <row r="11" ht="17" customHeight="1">
      <c r="A11" t="s" s="14">
        <v>327</v>
      </c>
      <c r="B11" t="s" s="14">
        <v>328</v>
      </c>
      <c r="C11" t="s" s="45">
        <v>1123</v>
      </c>
      <c r="D11" s="5"/>
      <c r="E11" s="5"/>
    </row>
    <row r="12" ht="17" customHeight="1">
      <c r="A12" t="s" s="20">
        <v>329</v>
      </c>
      <c r="B12" t="s" s="20">
        <v>330</v>
      </c>
      <c r="C12" t="s" s="45">
        <v>1124</v>
      </c>
      <c r="D12" s="5"/>
      <c r="E12" s="5"/>
    </row>
    <row r="13" ht="17" customHeight="1">
      <c r="A13" t="s" s="14">
        <v>220</v>
      </c>
      <c r="B13" t="s" s="14">
        <v>332</v>
      </c>
      <c r="C13" t="s" s="45">
        <v>704</v>
      </c>
      <c r="D13" s="5"/>
      <c r="E13" s="5"/>
    </row>
    <row r="14" ht="17" customHeight="1">
      <c r="A14" t="s" s="20">
        <v>223</v>
      </c>
      <c r="B14" t="s" s="20">
        <v>1125</v>
      </c>
      <c r="C14" t="s" s="45">
        <v>1126</v>
      </c>
      <c r="D14" s="5"/>
      <c r="E14" s="5"/>
    </row>
    <row r="15" ht="17" customHeight="1">
      <c r="A15" t="s" s="8">
        <v>342</v>
      </c>
      <c r="B15" t="s" s="8">
        <v>343</v>
      </c>
      <c r="C15" t="s" s="45">
        <v>1127</v>
      </c>
      <c r="D15" s="5"/>
      <c r="E15" s="5"/>
    </row>
    <row r="16" ht="17" customHeight="1">
      <c r="A16" t="s" s="20">
        <v>355</v>
      </c>
      <c r="B16" t="s" s="20">
        <v>1128</v>
      </c>
      <c r="C16" t="s" s="45">
        <v>1129</v>
      </c>
      <c r="D16" s="5"/>
      <c r="E16" s="5"/>
    </row>
    <row r="17" ht="17" customHeight="1">
      <c r="A17" t="s" s="8">
        <v>226</v>
      </c>
      <c r="B17" t="s" s="8">
        <v>364</v>
      </c>
      <c r="C17" t="s" s="45">
        <v>1130</v>
      </c>
      <c r="D17" s="5"/>
      <c r="E17" s="5"/>
    </row>
    <row r="18" ht="17" customHeight="1">
      <c r="A18" t="s" s="14">
        <v>228</v>
      </c>
      <c r="B18" t="s" s="14">
        <v>370</v>
      </c>
      <c r="C18" t="s" s="45">
        <v>1131</v>
      </c>
      <c r="D18" s="5"/>
      <c r="E18" s="5"/>
    </row>
    <row r="19" ht="17" customHeight="1">
      <c r="A19" t="s" s="20">
        <v>229</v>
      </c>
      <c r="B19" t="s" s="20">
        <v>373</v>
      </c>
      <c r="C19" t="s" s="45">
        <v>1132</v>
      </c>
      <c r="D19" s="5"/>
      <c r="E19" s="5"/>
    </row>
    <row r="20" ht="17" customHeight="1">
      <c r="A20" s="2"/>
      <c r="B20" s="2"/>
      <c r="C20" s="2"/>
      <c r="D20" s="5"/>
      <c r="E20" s="5"/>
    </row>
    <row r="21" ht="17" customHeight="1">
      <c r="A21" t="s" s="20">
        <v>413</v>
      </c>
      <c r="B21" t="s" s="20">
        <v>414</v>
      </c>
      <c r="C21" t="s" s="45">
        <v>1133</v>
      </c>
      <c r="D21" s="5"/>
      <c r="E21" s="5"/>
    </row>
    <row r="22" ht="17" customHeight="1">
      <c r="A22" t="s" s="8">
        <v>417</v>
      </c>
      <c r="B22" t="s" s="8">
        <v>418</v>
      </c>
      <c r="C22" t="s" s="45">
        <v>704</v>
      </c>
      <c r="D22" s="5"/>
      <c r="E22" s="5"/>
    </row>
    <row r="23" ht="17" customHeight="1">
      <c r="A23" t="s" s="8">
        <v>427</v>
      </c>
      <c r="B23" t="s" s="8">
        <v>428</v>
      </c>
      <c r="C23" t="s" s="45">
        <v>1134</v>
      </c>
      <c r="D23" s="5"/>
      <c r="E23" s="5"/>
    </row>
    <row r="24" ht="17" customHeight="1">
      <c r="A24" t="s" s="8">
        <v>442</v>
      </c>
      <c r="B24" t="s" s="8">
        <v>443</v>
      </c>
      <c r="C24" t="s" s="45">
        <v>704</v>
      </c>
      <c r="D24" s="5"/>
      <c r="E24" s="5"/>
    </row>
    <row r="25" ht="17" customHeight="1">
      <c r="A25" t="s" s="14">
        <v>449</v>
      </c>
      <c r="B25" t="s" s="14">
        <v>450</v>
      </c>
      <c r="C25" t="s" s="45">
        <v>1133</v>
      </c>
      <c r="D25" s="5"/>
      <c r="E25" s="5"/>
    </row>
    <row r="26" ht="17" customHeight="1">
      <c r="A26" t="s" s="20">
        <v>457</v>
      </c>
      <c r="B26" t="s" s="20">
        <v>458</v>
      </c>
      <c r="C26" s="2"/>
      <c r="D26" s="5"/>
      <c r="E26" s="5"/>
    </row>
    <row r="27" ht="17" customHeight="1">
      <c r="A27" t="s" s="14">
        <v>462</v>
      </c>
      <c r="B27" t="s" s="14">
        <v>450</v>
      </c>
      <c r="C27" t="s" s="45">
        <v>704</v>
      </c>
      <c r="D27" s="5"/>
      <c r="E27" s="5"/>
    </row>
    <row r="28" ht="17" customHeight="1">
      <c r="A28" t="s" s="8">
        <v>472</v>
      </c>
      <c r="B28" t="s" s="8">
        <v>473</v>
      </c>
      <c r="C28" t="s" s="45">
        <v>704</v>
      </c>
      <c r="D28" s="5"/>
      <c r="E28" s="5"/>
    </row>
    <row r="29" ht="17" customHeight="1">
      <c r="A29" t="s" s="20">
        <v>475</v>
      </c>
      <c r="B29" t="s" s="20">
        <v>476</v>
      </c>
      <c r="C29" s="2"/>
      <c r="D29" s="5"/>
      <c r="E29" s="5"/>
    </row>
    <row r="30" ht="17" customHeight="1">
      <c r="A30" t="s" s="20">
        <v>480</v>
      </c>
      <c r="B30" t="s" s="20">
        <v>481</v>
      </c>
      <c r="C30" s="2"/>
      <c r="D30" s="5"/>
      <c r="E30" s="5"/>
    </row>
    <row r="31" ht="17" customHeight="1">
      <c r="A31" t="s" s="8">
        <v>485</v>
      </c>
      <c r="B31" t="s" s="8">
        <v>486</v>
      </c>
      <c r="C31" t="s" s="45">
        <v>1135</v>
      </c>
      <c r="D31" s="5"/>
      <c r="E31" s="5"/>
    </row>
    <row r="32" ht="17" customHeight="1">
      <c r="A32" t="s" s="14">
        <v>492</v>
      </c>
      <c r="B32" t="s" s="14">
        <v>493</v>
      </c>
      <c r="C32" t="s" s="45">
        <v>1136</v>
      </c>
      <c r="D32" s="5"/>
      <c r="E32" s="5"/>
    </row>
    <row r="33" ht="17" customHeight="1">
      <c r="A33" t="s" s="14">
        <v>496</v>
      </c>
      <c r="B33" t="s" s="14">
        <v>497</v>
      </c>
      <c r="C33" t="s" s="45">
        <v>704</v>
      </c>
      <c r="D33" s="5"/>
      <c r="E33" s="5"/>
    </row>
    <row r="34" ht="17" customHeight="1">
      <c r="A34" t="s" s="8">
        <v>518</v>
      </c>
      <c r="B34" t="s" s="8">
        <v>519</v>
      </c>
      <c r="C34" s="2"/>
      <c r="D34" s="5"/>
      <c r="E34" s="5"/>
    </row>
    <row r="35" ht="17" customHeight="1">
      <c r="A35" t="s" s="20">
        <v>531</v>
      </c>
      <c r="B35" t="s" s="20">
        <v>532</v>
      </c>
      <c r="C35" s="2"/>
      <c r="D35" s="5"/>
      <c r="E35" s="5"/>
    </row>
    <row r="36" ht="17" customHeight="1">
      <c r="A36" t="s" s="8">
        <v>540</v>
      </c>
      <c r="B36" t="s" s="8">
        <v>541</v>
      </c>
      <c r="C36" t="s" s="45">
        <v>704</v>
      </c>
      <c r="D36" s="5"/>
      <c r="E36" s="5"/>
    </row>
    <row r="37" ht="17" customHeight="1">
      <c r="A37" t="s" s="14">
        <v>550</v>
      </c>
      <c r="B37" t="s" s="14">
        <v>551</v>
      </c>
      <c r="C37" t="s" s="45">
        <v>704</v>
      </c>
      <c r="D37" s="5"/>
      <c r="E37" s="5"/>
    </row>
    <row r="38" ht="17" customHeight="1">
      <c r="A38" t="s" s="20">
        <v>554</v>
      </c>
      <c r="B38" t="s" s="20">
        <v>175</v>
      </c>
      <c r="C38" t="s" s="45">
        <v>704</v>
      </c>
      <c r="D38" s="5"/>
      <c r="E38" s="5"/>
    </row>
    <row r="39" ht="17" customHeight="1">
      <c r="A39" s="2"/>
      <c r="B39" s="2"/>
      <c r="C39" s="2"/>
      <c r="D39" s="5"/>
      <c r="E39" s="5"/>
    </row>
    <row r="40" ht="17" customHeight="1">
      <c r="A40" t="s" s="17">
        <v>615</v>
      </c>
      <c r="B40" t="s" s="17">
        <v>616</v>
      </c>
      <c r="C40" s="2"/>
      <c r="D40" s="5"/>
      <c r="E40" s="5"/>
    </row>
    <row r="41" ht="17" customHeight="1">
      <c r="A41" t="s" s="11">
        <v>621</v>
      </c>
      <c r="B41" t="s" s="11">
        <v>622</v>
      </c>
      <c r="C41" s="2"/>
      <c r="D41" s="5"/>
      <c r="E41" s="5"/>
    </row>
    <row r="42" ht="17" customHeight="1">
      <c r="A42" t="s" s="23">
        <v>629</v>
      </c>
      <c r="B42" t="s" s="23">
        <v>630</v>
      </c>
      <c r="C42" t="s" s="45">
        <v>1137</v>
      </c>
      <c r="D42" s="5"/>
      <c r="E42" s="5"/>
    </row>
    <row r="43" ht="17" customHeight="1">
      <c r="A43" t="s" s="17">
        <v>638</v>
      </c>
      <c r="B43" t="s" s="17">
        <v>639</v>
      </c>
      <c r="C43" t="s" s="45">
        <v>1138</v>
      </c>
      <c r="D43" s="5"/>
      <c r="E43" s="5"/>
    </row>
    <row r="44" ht="17" customHeight="1">
      <c r="A44" t="s" s="23">
        <v>643</v>
      </c>
      <c r="B44" t="s" s="23">
        <v>644</v>
      </c>
      <c r="C44" s="2"/>
      <c r="D44" s="5"/>
      <c r="E44" s="5"/>
    </row>
    <row r="45" ht="17" customHeight="1">
      <c r="A45" t="s" s="11">
        <v>650</v>
      </c>
      <c r="B45" t="s" s="11">
        <v>651</v>
      </c>
      <c r="C45" s="2"/>
      <c r="D45" s="5"/>
      <c r="E45" s="5"/>
    </row>
    <row r="46" ht="17" customHeight="1">
      <c r="A46" t="s" s="17">
        <v>502</v>
      </c>
      <c r="B46" t="s" s="17">
        <v>503</v>
      </c>
      <c r="C46" t="s" s="45">
        <v>1139</v>
      </c>
      <c r="D46" s="5"/>
      <c r="E46" s="5"/>
    </row>
    <row r="47" ht="17" customHeight="1">
      <c r="A47" t="s" s="23">
        <v>656</v>
      </c>
      <c r="B47" t="s" s="23">
        <v>657</v>
      </c>
      <c r="C47" s="2"/>
      <c r="D47" s="5"/>
      <c r="E47" s="5"/>
    </row>
    <row r="48" ht="17" customHeight="1">
      <c r="A48" t="s" s="11">
        <v>662</v>
      </c>
      <c r="B48" t="s" s="11">
        <v>663</v>
      </c>
      <c r="C48" t="s" s="45">
        <v>1140</v>
      </c>
      <c r="D48" s="5"/>
      <c r="E48" s="5"/>
    </row>
    <row r="49" ht="17" customHeight="1">
      <c r="A49" t="s" s="17">
        <v>670</v>
      </c>
      <c r="B49" t="s" s="17">
        <v>671</v>
      </c>
      <c r="C49" t="s" s="45">
        <v>1141</v>
      </c>
      <c r="D49" s="5"/>
      <c r="E49" s="5"/>
    </row>
    <row r="50" ht="17" customHeight="1">
      <c r="A50" t="s" s="23">
        <v>677</v>
      </c>
      <c r="B50" t="s" s="23">
        <v>678</v>
      </c>
      <c r="C50" t="s" s="45">
        <v>1142</v>
      </c>
      <c r="D50" s="5"/>
      <c r="E50" s="5"/>
    </row>
    <row r="51" ht="17" customHeight="1">
      <c r="A51" s="2"/>
      <c r="B51" s="2"/>
      <c r="C51" s="2"/>
      <c r="D51" s="5"/>
      <c r="E51" s="5"/>
    </row>
    <row r="52" ht="17" customHeight="1">
      <c r="A52" t="s" s="23">
        <v>700</v>
      </c>
      <c r="B52" t="s" s="30">
        <v>701</v>
      </c>
      <c r="C52" s="2"/>
      <c r="D52" s="5"/>
      <c r="E52" s="5"/>
    </row>
    <row r="53" ht="17" customHeight="1">
      <c r="A53" t="s" s="11">
        <v>705</v>
      </c>
      <c r="B53" t="s" s="18">
        <v>706</v>
      </c>
      <c r="C53" t="s" s="45">
        <v>1143</v>
      </c>
      <c r="D53" s="5"/>
      <c r="E53" s="5"/>
    </row>
    <row r="54" ht="17" customHeight="1">
      <c r="A54" t="s" s="17">
        <v>709</v>
      </c>
      <c r="B54" t="s" s="52">
        <v>706</v>
      </c>
      <c r="C54" t="s" s="45">
        <v>1143</v>
      </c>
      <c r="D54" s="5"/>
      <c r="E54" s="5"/>
    </row>
    <row r="55" ht="17" customHeight="1">
      <c r="A55" t="s" s="52">
        <v>710</v>
      </c>
      <c r="B55" t="s" s="52">
        <v>706</v>
      </c>
      <c r="C55" t="s" s="45">
        <v>1143</v>
      </c>
      <c r="D55" s="5"/>
      <c r="E55" s="5"/>
    </row>
    <row r="56" ht="17" customHeight="1">
      <c r="A56" t="s" s="11">
        <v>712</v>
      </c>
      <c r="B56" t="s" s="18">
        <v>450</v>
      </c>
      <c r="C56" t="s" s="45">
        <v>1133</v>
      </c>
      <c r="D56" s="5"/>
      <c r="E56" s="5"/>
    </row>
    <row r="57" ht="17" customHeight="1">
      <c r="A57" t="s" s="17">
        <v>720</v>
      </c>
      <c r="B57" t="s" s="52">
        <v>721</v>
      </c>
      <c r="C57" t="s" s="45">
        <v>1130</v>
      </c>
      <c r="D57" s="5"/>
      <c r="E57" s="5"/>
    </row>
    <row r="58" ht="17" customHeight="1">
      <c r="A58" t="s" s="23">
        <v>724</v>
      </c>
      <c r="B58" t="s" s="30">
        <v>701</v>
      </c>
      <c r="C58" s="2"/>
      <c r="D58" s="5"/>
      <c r="E58" s="5"/>
    </row>
    <row r="59" ht="17" customHeight="1">
      <c r="A59" t="s" s="23">
        <v>727</v>
      </c>
      <c r="B59" t="s" s="30">
        <v>728</v>
      </c>
      <c r="C59" s="2"/>
      <c r="D59" s="5"/>
      <c r="E59" s="5"/>
    </row>
    <row r="60" ht="17" customHeight="1">
      <c r="A60" t="s" s="11">
        <v>732</v>
      </c>
      <c r="B60" t="s" s="18">
        <v>733</v>
      </c>
      <c r="C60" t="s" s="45">
        <v>704</v>
      </c>
      <c r="D60" s="5"/>
      <c r="E60" s="5"/>
    </row>
    <row r="61" ht="17" customHeight="1">
      <c r="A61" t="s" s="17">
        <v>736</v>
      </c>
      <c r="B61" t="s" s="52">
        <v>737</v>
      </c>
      <c r="C61" t="s" s="45">
        <v>704</v>
      </c>
      <c r="D61" s="5"/>
      <c r="E61" s="5"/>
    </row>
  </sheetData>
  <pageMargins left="0.75" right="0.75" top="1" bottom="1" header="0.511111" footer="0.511111"/>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1:T67"/>
  <sheetViews>
    <sheetView workbookViewId="0" showGridLines="0" defaultGridColor="1"/>
  </sheetViews>
  <sheetFormatPr defaultColWidth="9" defaultRowHeight="14.25" customHeight="1" outlineLevelRow="0" outlineLevelCol="0"/>
  <cols>
    <col min="1" max="1" width="9" style="97" customWidth="1"/>
    <col min="2" max="2" width="9" style="97" customWidth="1"/>
    <col min="3" max="3" width="9" style="97" customWidth="1"/>
    <col min="4" max="4" width="9" style="97" customWidth="1"/>
    <col min="5" max="5" width="12.5781" style="97" customWidth="1"/>
    <col min="6" max="6" width="9" style="97" customWidth="1"/>
    <col min="7" max="7" width="9" style="97" customWidth="1"/>
    <col min="8" max="8" width="5.44531" style="97" customWidth="1"/>
    <col min="9" max="9" width="12.5781" style="97" customWidth="1"/>
    <col min="10" max="10" width="5.44531" style="97" customWidth="1"/>
    <col min="11" max="11" width="7.44531" style="97" customWidth="1"/>
    <col min="12" max="12" width="5.44531" style="97" customWidth="1"/>
    <col min="13" max="13" width="12.5781" style="97" customWidth="1"/>
    <col min="14" max="14" width="7.44531" style="97" customWidth="1"/>
    <col min="15" max="15" width="8.44531" style="97" customWidth="1"/>
    <col min="16" max="16" width="5.44531" style="97" customWidth="1"/>
    <col min="17" max="17" width="6.44531" style="97" customWidth="1"/>
    <col min="18" max="18" width="6.44531" style="97" customWidth="1"/>
    <col min="19" max="19" width="9" style="97" customWidth="1"/>
    <col min="20" max="20" width="9" style="97" customWidth="1"/>
    <col min="21" max="256" width="9" style="97" customWidth="1"/>
  </cols>
  <sheetData>
    <row r="1" ht="17" customHeight="1">
      <c r="A1" s="5"/>
      <c r="B1" s="5"/>
      <c r="C1" s="46">
        <v>1</v>
      </c>
      <c r="D1" s="46">
        <f>5+25*C1</f>
        <v>30</v>
      </c>
      <c r="E1" s="2"/>
      <c r="F1" s="5"/>
      <c r="G1" s="5"/>
      <c r="H1" s="2"/>
      <c r="I1" s="2"/>
      <c r="J1" s="2"/>
      <c r="K1" s="2"/>
      <c r="L1" s="2"/>
      <c r="M1" s="2"/>
      <c r="N1" s="2"/>
      <c r="O1" s="2"/>
      <c r="P1" s="2"/>
      <c r="Q1" s="2"/>
      <c r="R1" s="2"/>
      <c r="S1" s="5"/>
      <c r="T1" s="5"/>
    </row>
    <row r="2" ht="17" customHeight="1">
      <c r="A2" s="5"/>
      <c r="B2" s="5"/>
      <c r="C2" s="46">
        <v>2</v>
      </c>
      <c r="D2" s="46">
        <f>5+25*C2</f>
        <v>55</v>
      </c>
      <c r="E2" s="2"/>
      <c r="F2" s="5"/>
      <c r="G2" s="5"/>
      <c r="H2" s="46">
        <v>4500</v>
      </c>
      <c r="I2" s="46">
        <v>70</v>
      </c>
      <c r="J2" s="2"/>
      <c r="K2" s="46">
        <v>25</v>
      </c>
      <c r="L2" s="2"/>
      <c r="M2" s="2"/>
      <c r="N2" s="2"/>
      <c r="O2" s="2"/>
      <c r="P2" s="2"/>
      <c r="Q2" s="2"/>
      <c r="R2" s="2"/>
      <c r="S2" s="5"/>
      <c r="T2" s="5"/>
    </row>
    <row r="3" ht="17" customHeight="1">
      <c r="A3" s="5"/>
      <c r="B3" s="5"/>
      <c r="C3" s="46">
        <v>3</v>
      </c>
      <c r="D3" s="46">
        <f>5+25*C3</f>
        <v>80</v>
      </c>
      <c r="E3" s="2"/>
      <c r="F3" s="5"/>
      <c r="G3" s="5"/>
      <c r="H3" s="2"/>
      <c r="I3" s="46">
        <v>130</v>
      </c>
      <c r="J3" s="2"/>
      <c r="K3" s="46">
        <v>50</v>
      </c>
      <c r="L3" s="2"/>
      <c r="M3" s="2"/>
      <c r="N3" s="2"/>
      <c r="O3" s="2"/>
      <c r="P3" s="2"/>
      <c r="Q3" s="2"/>
      <c r="R3" s="2"/>
      <c r="S3" s="5"/>
      <c r="T3" s="5"/>
    </row>
    <row r="4" ht="17" customHeight="1">
      <c r="A4" s="5"/>
      <c r="B4" s="5"/>
      <c r="C4" s="46">
        <v>4</v>
      </c>
      <c r="D4" s="46">
        <f>5+25*C4</f>
        <v>105</v>
      </c>
      <c r="E4" s="2"/>
      <c r="F4" s="5"/>
      <c r="G4" s="5"/>
      <c r="H4" s="2"/>
      <c r="I4" s="46">
        <v>190</v>
      </c>
      <c r="J4" s="2"/>
      <c r="K4" s="46">
        <v>75</v>
      </c>
      <c r="L4" s="2"/>
      <c r="M4" s="2"/>
      <c r="N4" s="2"/>
      <c r="O4" s="2"/>
      <c r="P4" s="2"/>
      <c r="Q4" s="2"/>
      <c r="R4" s="2"/>
      <c r="S4" s="5"/>
      <c r="T4" s="5"/>
    </row>
    <row r="5" ht="17" customHeight="1">
      <c r="A5" s="5"/>
      <c r="B5" s="5"/>
      <c r="C5" s="46">
        <v>5</v>
      </c>
      <c r="D5" s="46">
        <f>5+25*C5</f>
        <v>130</v>
      </c>
      <c r="E5" s="2"/>
      <c r="F5" s="5"/>
      <c r="G5" s="5"/>
      <c r="H5" s="2"/>
      <c r="I5" s="2"/>
      <c r="J5" s="2"/>
      <c r="K5" s="46">
        <v>100</v>
      </c>
      <c r="L5" s="2"/>
      <c r="M5" s="2"/>
      <c r="N5" s="2"/>
      <c r="O5" s="2"/>
      <c r="P5" s="2"/>
      <c r="Q5" s="2"/>
      <c r="R5" s="2"/>
      <c r="S5" s="5"/>
      <c r="T5" s="5"/>
    </row>
    <row r="6" ht="17" customHeight="1">
      <c r="A6" s="5"/>
      <c r="B6" s="5"/>
      <c r="C6" s="46">
        <v>6</v>
      </c>
      <c r="D6" s="46">
        <f>5+25*C6</f>
        <v>155</v>
      </c>
      <c r="E6" s="2"/>
      <c r="F6" s="5"/>
      <c r="G6" s="5"/>
      <c r="H6" s="2"/>
      <c r="I6" s="2"/>
      <c r="J6" s="2"/>
      <c r="K6" s="2"/>
      <c r="L6" s="2"/>
      <c r="M6" s="2"/>
      <c r="N6" s="2"/>
      <c r="O6" s="2"/>
      <c r="P6" s="2"/>
      <c r="Q6" s="2"/>
      <c r="R6" s="2"/>
      <c r="S6" s="5"/>
      <c r="T6" s="5"/>
    </row>
    <row r="7" ht="17" customHeight="1">
      <c r="A7" s="5"/>
      <c r="B7" s="5"/>
      <c r="C7" s="5"/>
      <c r="D7" s="5"/>
      <c r="E7" s="2"/>
      <c r="F7" s="5"/>
      <c r="G7" s="5"/>
      <c r="H7" s="2"/>
      <c r="I7" s="2"/>
      <c r="J7" s="2"/>
      <c r="K7" s="2"/>
      <c r="L7" s="2"/>
      <c r="M7" s="2"/>
      <c r="N7" s="2"/>
      <c r="O7" s="2"/>
      <c r="P7" s="2"/>
      <c r="Q7" s="2"/>
      <c r="R7" s="2"/>
      <c r="S7" s="5"/>
      <c r="T7" s="5"/>
    </row>
    <row r="8" ht="17" customHeight="1">
      <c r="A8" s="5"/>
      <c r="B8" s="5"/>
      <c r="C8" s="5"/>
      <c r="D8" s="5"/>
      <c r="E8" s="2"/>
      <c r="F8" s="5"/>
      <c r="G8" s="5"/>
      <c r="H8" s="2"/>
      <c r="I8" s="2"/>
      <c r="J8" s="2"/>
      <c r="K8" s="2"/>
      <c r="L8" s="2"/>
      <c r="M8" s="2"/>
      <c r="N8" s="2"/>
      <c r="O8" s="2"/>
      <c r="P8" s="2"/>
      <c r="Q8" s="2"/>
      <c r="R8" s="2"/>
      <c r="S8" s="5"/>
      <c r="T8" s="5"/>
    </row>
    <row r="9" ht="17" customHeight="1">
      <c r="A9" s="5"/>
      <c r="B9" s="5"/>
      <c r="C9" s="5"/>
      <c r="D9" s="5"/>
      <c r="E9" s="2"/>
      <c r="F9" s="5"/>
      <c r="G9" s="5"/>
      <c r="H9" s="2"/>
      <c r="I9" s="2"/>
      <c r="J9" s="2"/>
      <c r="K9" s="2"/>
      <c r="L9" s="2"/>
      <c r="M9" s="2"/>
      <c r="N9" s="2"/>
      <c r="O9" s="2"/>
      <c r="P9" s="2"/>
      <c r="Q9" s="2"/>
      <c r="R9" s="2"/>
      <c r="S9" s="5"/>
      <c r="T9" s="5"/>
    </row>
    <row r="10" ht="17" customHeight="1">
      <c r="A10" s="5"/>
      <c r="B10" s="5"/>
      <c r="C10" s="5"/>
      <c r="D10" s="5"/>
      <c r="E10" s="2"/>
      <c r="F10" s="5"/>
      <c r="G10" s="5"/>
      <c r="H10" s="2"/>
      <c r="I10" s="2"/>
      <c r="J10" s="2"/>
      <c r="K10" s="2"/>
      <c r="L10" s="2"/>
      <c r="M10" s="2"/>
      <c r="N10" s="2"/>
      <c r="O10" s="2"/>
      <c r="P10" s="2"/>
      <c r="Q10" s="2"/>
      <c r="R10" s="2"/>
      <c r="S10" s="5"/>
      <c r="T10" s="5"/>
    </row>
    <row r="11" ht="17" customHeight="1">
      <c r="A11" s="5"/>
      <c r="B11" s="5"/>
      <c r="C11" s="5"/>
      <c r="D11" s="5"/>
      <c r="E11" s="2"/>
      <c r="F11" s="5"/>
      <c r="G11" s="5"/>
      <c r="H11" s="2"/>
      <c r="I11" s="2"/>
      <c r="J11" s="2"/>
      <c r="K11" s="2"/>
      <c r="L11" s="2"/>
      <c r="M11" s="2"/>
      <c r="N11" s="2"/>
      <c r="O11" s="2"/>
      <c r="P11" s="2"/>
      <c r="Q11" s="2"/>
      <c r="R11" s="2"/>
      <c r="S11" s="5"/>
      <c r="T11" s="5"/>
    </row>
    <row r="12" ht="17" customHeight="1">
      <c r="A12" s="5"/>
      <c r="B12" s="5"/>
      <c r="C12" s="5"/>
      <c r="D12" s="5"/>
      <c r="E12" s="2"/>
      <c r="F12" s="5"/>
      <c r="G12" s="5"/>
      <c r="H12" s="2"/>
      <c r="I12" s="2"/>
      <c r="J12" s="2"/>
      <c r="K12" s="46">
        <v>100</v>
      </c>
      <c r="L12" s="46">
        <v>1</v>
      </c>
      <c r="M12" s="2"/>
      <c r="N12" s="2"/>
      <c r="O12" s="2"/>
      <c r="P12" s="2"/>
      <c r="Q12" s="2"/>
      <c r="R12" s="2"/>
      <c r="S12" s="5"/>
      <c r="T12" s="5"/>
    </row>
    <row r="13" ht="17" customHeight="1">
      <c r="A13" s="5"/>
      <c r="B13" s="5"/>
      <c r="C13" s="5"/>
      <c r="D13" s="5"/>
      <c r="E13" s="2"/>
      <c r="F13" s="5"/>
      <c r="G13" s="5"/>
      <c r="H13" s="2"/>
      <c r="I13" s="2"/>
      <c r="J13" s="2"/>
      <c r="K13" s="2"/>
      <c r="L13" s="46">
        <v>0.6</v>
      </c>
      <c r="M13" s="46">
        <f>K12/L13</f>
        <v>166.6666666666667</v>
      </c>
      <c r="N13" s="2"/>
      <c r="O13" s="2"/>
      <c r="P13" s="2"/>
      <c r="Q13" s="2"/>
      <c r="R13" s="2"/>
      <c r="S13" s="5"/>
      <c r="T13" s="5"/>
    </row>
    <row r="14" ht="17" customHeight="1">
      <c r="A14" s="5"/>
      <c r="B14" s="5"/>
      <c r="C14" s="5"/>
      <c r="D14" s="5"/>
      <c r="E14" s="2"/>
      <c r="F14" s="5"/>
      <c r="G14" s="5"/>
      <c r="H14" s="2"/>
      <c r="I14" s="2"/>
      <c r="J14" s="2"/>
      <c r="K14" s="2"/>
      <c r="L14" s="2"/>
      <c r="M14" s="2"/>
      <c r="N14" s="2"/>
      <c r="O14" s="2"/>
      <c r="P14" s="2"/>
      <c r="Q14" s="2"/>
      <c r="R14" s="2"/>
      <c r="S14" s="5"/>
      <c r="T14" s="5"/>
    </row>
    <row r="15" ht="17" customHeight="1">
      <c r="A15" s="5"/>
      <c r="B15" s="5"/>
      <c r="C15" s="5"/>
      <c r="D15" s="5"/>
      <c r="E15" s="2"/>
      <c r="F15" s="5"/>
      <c r="G15" s="5"/>
      <c r="H15" s="2"/>
      <c r="I15" s="2"/>
      <c r="J15" s="2"/>
      <c r="K15" s="2"/>
      <c r="L15" s="2"/>
      <c r="M15" s="2"/>
      <c r="N15" s="2"/>
      <c r="O15" s="2"/>
      <c r="P15" s="2"/>
      <c r="Q15" s="2"/>
      <c r="R15" s="2"/>
      <c r="S15" s="5"/>
      <c r="T15" s="5"/>
    </row>
    <row r="16" ht="17" customHeight="1">
      <c r="A16" s="5"/>
      <c r="B16" s="5"/>
      <c r="C16" s="5"/>
      <c r="D16" s="5"/>
      <c r="E16" s="2"/>
      <c r="F16" s="5"/>
      <c r="G16" s="5"/>
      <c r="H16" s="2"/>
      <c r="I16" s="2"/>
      <c r="J16" s="2"/>
      <c r="K16" s="2"/>
      <c r="L16" s="2"/>
      <c r="M16" s="2"/>
      <c r="N16" s="2"/>
      <c r="O16" s="2"/>
      <c r="P16" s="2"/>
      <c r="Q16" s="2"/>
      <c r="R16" s="2"/>
      <c r="S16" s="5"/>
      <c r="T16" s="5"/>
    </row>
    <row r="17" ht="17" customHeight="1">
      <c r="A17" s="5"/>
      <c r="B17" s="5"/>
      <c r="C17" s="5"/>
      <c r="D17" s="5"/>
      <c r="E17" s="2"/>
      <c r="F17" s="5"/>
      <c r="G17" s="5"/>
      <c r="H17" s="2"/>
      <c r="I17" s="2"/>
      <c r="J17" s="2"/>
      <c r="K17" s="2"/>
      <c r="L17" s="2"/>
      <c r="M17" s="2"/>
      <c r="N17" s="2"/>
      <c r="O17" s="2"/>
      <c r="P17" s="2"/>
      <c r="Q17" s="2"/>
      <c r="R17" s="2"/>
      <c r="S17" s="5"/>
      <c r="T17" s="5"/>
    </row>
    <row r="18" ht="17" customHeight="1">
      <c r="A18" s="5"/>
      <c r="B18" s="5"/>
      <c r="C18" s="5"/>
      <c r="D18" s="5"/>
      <c r="E18" s="2"/>
      <c r="F18" s="5"/>
      <c r="G18" s="5"/>
      <c r="H18" s="2"/>
      <c r="I18" s="2"/>
      <c r="J18" s="2"/>
      <c r="K18" s="2"/>
      <c r="L18" s="2"/>
      <c r="M18" s="2"/>
      <c r="N18" s="2"/>
      <c r="O18" s="2"/>
      <c r="P18" s="2"/>
      <c r="Q18" s="2"/>
      <c r="R18" s="2"/>
      <c r="S18" s="5"/>
      <c r="T18" s="5"/>
    </row>
    <row r="19" ht="17" customHeight="1">
      <c r="A19" s="5"/>
      <c r="B19" s="5"/>
      <c r="C19" s="46">
        <f>4*315+200</f>
        <v>1460</v>
      </c>
      <c r="D19" s="5"/>
      <c r="E19" s="46">
        <f>250/30000</f>
        <v>0.008333333333333333</v>
      </c>
      <c r="F19" s="46">
        <f>315/37500</f>
        <v>0.008399999999999999</v>
      </c>
      <c r="G19" s="46">
        <f>F19*40000</f>
        <v>336</v>
      </c>
      <c r="H19" s="2"/>
      <c r="I19" s="2"/>
      <c r="J19" s="46">
        <v>2500</v>
      </c>
      <c r="K19" s="46">
        <v>2000</v>
      </c>
      <c r="L19" s="46">
        <v>250</v>
      </c>
      <c r="M19" s="46">
        <f>K19/L19</f>
        <v>8</v>
      </c>
      <c r="N19" s="2"/>
      <c r="O19" s="2"/>
      <c r="P19" s="2"/>
      <c r="Q19" s="2"/>
      <c r="R19" s="2"/>
      <c r="S19" s="5"/>
      <c r="T19" s="5"/>
    </row>
    <row r="20" ht="17" customHeight="1">
      <c r="A20" s="5"/>
      <c r="B20" s="5"/>
      <c r="C20" s="5"/>
      <c r="D20" s="5"/>
      <c r="E20" s="46">
        <f>335/40000</f>
        <v>0.008375</v>
      </c>
      <c r="F20" s="5"/>
      <c r="G20" s="5"/>
      <c r="H20" s="2"/>
      <c r="I20" s="46">
        <f>335/250</f>
        <v>1.34</v>
      </c>
      <c r="J20" s="2"/>
      <c r="K20" s="46">
        <v>2800</v>
      </c>
      <c r="L20" s="46">
        <v>400</v>
      </c>
      <c r="M20" s="2"/>
      <c r="N20" s="2"/>
      <c r="O20" s="2"/>
      <c r="P20" s="2"/>
      <c r="Q20" s="2"/>
      <c r="R20" s="2"/>
      <c r="S20" s="5"/>
      <c r="T20" s="5"/>
    </row>
    <row r="21" ht="17" customHeight="1">
      <c r="A21" s="5"/>
      <c r="B21" s="5"/>
      <c r="C21" s="5"/>
      <c r="D21" s="5"/>
      <c r="E21" s="2"/>
      <c r="F21" s="5"/>
      <c r="G21" s="5"/>
      <c r="H21" s="2"/>
      <c r="I21" s="2"/>
      <c r="J21" s="2"/>
      <c r="K21" s="2"/>
      <c r="L21" s="2"/>
      <c r="M21" s="2"/>
      <c r="N21" s="2"/>
      <c r="O21" s="2"/>
      <c r="P21" s="2"/>
      <c r="Q21" s="2"/>
      <c r="R21" s="2"/>
      <c r="S21" s="5"/>
      <c r="T21" s="5"/>
    </row>
    <row r="22" ht="17" customHeight="1">
      <c r="A22" s="5"/>
      <c r="B22" s="5"/>
      <c r="C22" s="5"/>
      <c r="D22" s="5"/>
      <c r="E22" s="2"/>
      <c r="F22" s="5"/>
      <c r="G22" s="5"/>
      <c r="H22" s="2"/>
      <c r="I22" s="2"/>
      <c r="J22" s="2"/>
      <c r="K22" s="2"/>
      <c r="L22" s="2"/>
      <c r="M22" s="2"/>
      <c r="N22" s="2"/>
      <c r="O22" s="2"/>
      <c r="P22" s="2"/>
      <c r="Q22" s="2"/>
      <c r="R22" s="2"/>
      <c r="S22" s="5"/>
      <c r="T22" s="5"/>
    </row>
    <row r="23" ht="17" customHeight="1">
      <c r="A23" s="5"/>
      <c r="B23" s="5"/>
      <c r="C23" s="5"/>
      <c r="D23" s="5"/>
      <c r="E23" s="2"/>
      <c r="F23" s="5"/>
      <c r="G23" s="5"/>
      <c r="H23" s="2"/>
      <c r="I23" s="2"/>
      <c r="J23" s="2"/>
      <c r="K23" s="2"/>
      <c r="L23" s="2"/>
      <c r="M23" s="2"/>
      <c r="N23" s="2"/>
      <c r="O23" s="2"/>
      <c r="P23" s="2"/>
      <c r="Q23" s="2"/>
      <c r="R23" s="2"/>
      <c r="S23" s="5"/>
      <c r="T23" s="5"/>
    </row>
    <row r="24" ht="17" customHeight="1">
      <c r="A24" s="5"/>
      <c r="B24" s="5"/>
      <c r="C24" s="5"/>
      <c r="D24" s="5"/>
      <c r="E24" s="2"/>
      <c r="F24" s="5"/>
      <c r="G24" s="5"/>
      <c r="H24" s="2"/>
      <c r="I24" s="2"/>
      <c r="J24" s="2"/>
      <c r="K24" s="2"/>
      <c r="L24" s="2"/>
      <c r="M24" s="2"/>
      <c r="N24" s="2"/>
      <c r="O24" s="2"/>
      <c r="P24" s="2"/>
      <c r="Q24" s="2"/>
      <c r="R24" s="2"/>
      <c r="S24" s="5"/>
      <c r="T24" s="5"/>
    </row>
    <row r="25" ht="17" customHeight="1">
      <c r="A25" s="5"/>
      <c r="B25" s="5"/>
      <c r="C25" s="5"/>
      <c r="D25" s="5"/>
      <c r="E25" s="46">
        <f>4*335+200</f>
        <v>1540</v>
      </c>
      <c r="F25" s="5"/>
      <c r="G25" s="5"/>
      <c r="H25" s="2"/>
      <c r="I25" s="2"/>
      <c r="J25" s="2"/>
      <c r="K25" s="2"/>
      <c r="L25" s="2"/>
      <c r="M25" s="2"/>
      <c r="N25" s="2"/>
      <c r="O25" s="2"/>
      <c r="P25" s="2"/>
      <c r="Q25" s="2"/>
      <c r="R25" s="2"/>
      <c r="S25" s="5"/>
      <c r="T25" s="5"/>
    </row>
    <row r="26" ht="17" customHeight="1">
      <c r="A26" s="5"/>
      <c r="B26" s="5"/>
      <c r="C26" s="5"/>
      <c r="D26" s="5"/>
      <c r="E26" s="2"/>
      <c r="F26" s="5"/>
      <c r="G26" s="5"/>
      <c r="H26" t="s" s="45">
        <v>1144</v>
      </c>
      <c r="I26" t="s" s="45">
        <v>1145</v>
      </c>
      <c r="J26" t="s" s="45">
        <v>1146</v>
      </c>
      <c r="K26" t="s" s="45">
        <v>1147</v>
      </c>
      <c r="L26" t="s" s="45">
        <v>1148</v>
      </c>
      <c r="M26" t="s" s="45">
        <v>1149</v>
      </c>
      <c r="N26" t="s" s="45">
        <v>1150</v>
      </c>
      <c r="O26" t="s" s="45">
        <v>1151</v>
      </c>
      <c r="P26" t="s" s="45">
        <v>1152</v>
      </c>
      <c r="Q26" s="2"/>
      <c r="R26" s="2"/>
      <c r="S26" s="5"/>
      <c r="T26" s="5"/>
    </row>
    <row r="27" ht="17" customHeight="1">
      <c r="A27" s="5"/>
      <c r="B27" s="5"/>
      <c r="C27" s="5"/>
      <c r="D27" s="5"/>
      <c r="E27" s="46">
        <f>335+200</f>
        <v>535</v>
      </c>
      <c r="F27" s="46">
        <f>E27/250</f>
        <v>2.14</v>
      </c>
      <c r="G27" s="46">
        <v>1</v>
      </c>
      <c r="H27" s="46">
        <f>G27*335</f>
        <v>335</v>
      </c>
      <c r="I27" s="46">
        <f>H27+200</f>
        <v>535</v>
      </c>
      <c r="J27" s="46">
        <f>G27*250</f>
        <v>250</v>
      </c>
      <c r="K27" s="98">
        <f>I27/J27</f>
        <v>2.14</v>
      </c>
      <c r="L27" s="46">
        <f>G27*400</f>
        <v>400</v>
      </c>
      <c r="M27" s="46">
        <f>L27+200</f>
        <v>600</v>
      </c>
      <c r="N27" s="98">
        <f>M27/J27</f>
        <v>2.4</v>
      </c>
      <c r="O27" s="98">
        <f>M27/I27</f>
        <v>1.121495327102804</v>
      </c>
      <c r="P27" s="46">
        <f>L27+150</f>
        <v>550</v>
      </c>
      <c r="Q27" s="98">
        <f>P27/J27</f>
        <v>2.2</v>
      </c>
      <c r="R27" s="98">
        <f>P27/I27</f>
        <v>1.02803738317757</v>
      </c>
      <c r="S27" s="46">
        <f>P27*6</f>
        <v>3300</v>
      </c>
      <c r="T27" s="46">
        <f>I27*6</f>
        <v>3210</v>
      </c>
    </row>
    <row r="28" ht="17" customHeight="1">
      <c r="A28" s="5"/>
      <c r="B28" s="5"/>
      <c r="C28" s="5"/>
      <c r="D28" s="5"/>
      <c r="E28" s="2"/>
      <c r="F28" s="5"/>
      <c r="G28" s="46">
        <v>2</v>
      </c>
      <c r="H28" s="46">
        <f>G28*335</f>
        <v>670</v>
      </c>
      <c r="I28" s="46">
        <f>H28+200</f>
        <v>870</v>
      </c>
      <c r="J28" s="46">
        <f>G28*250</f>
        <v>500</v>
      </c>
      <c r="K28" s="98">
        <f>I28/J28</f>
        <v>1.74</v>
      </c>
      <c r="L28" s="46">
        <f>G28*400</f>
        <v>800</v>
      </c>
      <c r="M28" s="46">
        <f>L28+200</f>
        <v>1000</v>
      </c>
      <c r="N28" s="98">
        <f>M28/J28</f>
        <v>2</v>
      </c>
      <c r="O28" s="98">
        <f>M28/I28</f>
        <v>1.149425287356322</v>
      </c>
      <c r="P28" s="46">
        <f>L28+150</f>
        <v>950</v>
      </c>
      <c r="Q28" s="98">
        <f>P28/J28</f>
        <v>1.9</v>
      </c>
      <c r="R28" s="98">
        <f>P28/I28</f>
        <v>1.091954022988506</v>
      </c>
      <c r="S28" s="46">
        <f>P28*6</f>
        <v>5700</v>
      </c>
      <c r="T28" s="46">
        <f>I28*6</f>
        <v>5220</v>
      </c>
    </row>
    <row r="29" ht="17" customHeight="1">
      <c r="A29" s="5"/>
      <c r="B29" s="5"/>
      <c r="C29" s="5"/>
      <c r="D29" s="5"/>
      <c r="E29" s="2"/>
      <c r="F29" s="5"/>
      <c r="G29" s="46">
        <v>3</v>
      </c>
      <c r="H29" s="46">
        <f>G29*335</f>
        <v>1005</v>
      </c>
      <c r="I29" s="46">
        <f>H29+200</f>
        <v>1205</v>
      </c>
      <c r="J29" s="46">
        <f>G29*250</f>
        <v>750</v>
      </c>
      <c r="K29" s="98">
        <f>I29/J29</f>
        <v>1.606666666666667</v>
      </c>
      <c r="L29" s="46">
        <f>G29*400</f>
        <v>1200</v>
      </c>
      <c r="M29" s="46">
        <f>L29+200</f>
        <v>1400</v>
      </c>
      <c r="N29" s="98">
        <f>M29/J29</f>
        <v>1.866666666666667</v>
      </c>
      <c r="O29" s="98">
        <f>M29/I29</f>
        <v>1.161825726141079</v>
      </c>
      <c r="P29" s="46">
        <f>L29+150</f>
        <v>1350</v>
      </c>
      <c r="Q29" s="98">
        <f>P29/J29</f>
        <v>1.8</v>
      </c>
      <c r="R29" s="98">
        <f>P29/I29</f>
        <v>1.120331950207469</v>
      </c>
      <c r="S29" s="46">
        <f>P29*6</f>
        <v>8100</v>
      </c>
      <c r="T29" s="46">
        <f>I29*6</f>
        <v>7230</v>
      </c>
    </row>
    <row r="30" ht="17" customHeight="1">
      <c r="A30" s="5"/>
      <c r="B30" s="5"/>
      <c r="C30" s="5"/>
      <c r="D30" s="5"/>
      <c r="E30" s="2"/>
      <c r="F30" s="5"/>
      <c r="G30" s="46">
        <v>4</v>
      </c>
      <c r="H30" s="46">
        <f>G30*335</f>
        <v>1340</v>
      </c>
      <c r="I30" s="46">
        <f>H30+200</f>
        <v>1540</v>
      </c>
      <c r="J30" s="46">
        <f>G30*250</f>
        <v>1000</v>
      </c>
      <c r="K30" s="98">
        <f>I30/J30</f>
        <v>1.54</v>
      </c>
      <c r="L30" s="46">
        <f>G30*400</f>
        <v>1600</v>
      </c>
      <c r="M30" s="46">
        <f>L30+200</f>
        <v>1800</v>
      </c>
      <c r="N30" s="98">
        <f>M30/J30</f>
        <v>1.8</v>
      </c>
      <c r="O30" s="98">
        <f>M30/I30</f>
        <v>1.168831168831169</v>
      </c>
      <c r="P30" s="46">
        <f>L30+150</f>
        <v>1750</v>
      </c>
      <c r="Q30" s="98">
        <f>P30/J30</f>
        <v>1.75</v>
      </c>
      <c r="R30" s="98">
        <f>P30/I30</f>
        <v>1.136363636363636</v>
      </c>
      <c r="S30" s="46">
        <f>P30*6</f>
        <v>10500</v>
      </c>
      <c r="T30" s="46">
        <f>I30*6</f>
        <v>9240</v>
      </c>
    </row>
    <row r="31" ht="17" customHeight="1">
      <c r="A31" s="5"/>
      <c r="B31" s="5"/>
      <c r="C31" s="5"/>
      <c r="D31" s="5"/>
      <c r="E31" s="2"/>
      <c r="F31" s="5"/>
      <c r="G31" s="46">
        <v>5</v>
      </c>
      <c r="H31" s="46">
        <f>G31*335</f>
        <v>1675</v>
      </c>
      <c r="I31" s="46">
        <f>H31+200</f>
        <v>1875</v>
      </c>
      <c r="J31" s="46">
        <f>G31*250</f>
        <v>1250</v>
      </c>
      <c r="K31" s="98">
        <f>I31/J31</f>
        <v>1.5</v>
      </c>
      <c r="L31" s="46">
        <f>G31*400</f>
        <v>2000</v>
      </c>
      <c r="M31" s="46">
        <f>L31+200</f>
        <v>2200</v>
      </c>
      <c r="N31" s="98">
        <f>M31/J31</f>
        <v>1.76</v>
      </c>
      <c r="O31" s="98">
        <f>M31/I31</f>
        <v>1.173333333333333</v>
      </c>
      <c r="P31" s="46">
        <f>L31+150</f>
        <v>2150</v>
      </c>
      <c r="Q31" s="98">
        <f>P31/J31</f>
        <v>1.72</v>
      </c>
      <c r="R31" s="98">
        <f>P31/I31</f>
        <v>1.146666666666667</v>
      </c>
      <c r="S31" s="46">
        <f>P31*6</f>
        <v>12900</v>
      </c>
      <c r="T31" s="46">
        <f>I31*6</f>
        <v>11250</v>
      </c>
    </row>
    <row r="32" ht="17" customHeight="1">
      <c r="A32" s="5"/>
      <c r="B32" s="5"/>
      <c r="C32" s="5"/>
      <c r="D32" s="5"/>
      <c r="E32" s="2"/>
      <c r="F32" s="5"/>
      <c r="G32" s="46">
        <v>6</v>
      </c>
      <c r="H32" s="46">
        <f>G32*335</f>
        <v>2010</v>
      </c>
      <c r="I32" s="46">
        <f>H32+200</f>
        <v>2210</v>
      </c>
      <c r="J32" s="46">
        <f>G32*250</f>
        <v>1500</v>
      </c>
      <c r="K32" s="98">
        <f>I32/J32</f>
        <v>1.473333333333333</v>
      </c>
      <c r="L32" s="46">
        <f>G32*400</f>
        <v>2400</v>
      </c>
      <c r="M32" s="46">
        <f>L32+200</f>
        <v>2600</v>
      </c>
      <c r="N32" s="98">
        <f>M32/J32</f>
        <v>1.733333333333333</v>
      </c>
      <c r="O32" s="98">
        <f>M32/I32</f>
        <v>1.176470588235294</v>
      </c>
      <c r="P32" s="46">
        <f>L32+150</f>
        <v>2550</v>
      </c>
      <c r="Q32" s="98">
        <f>P32/J32</f>
        <v>1.7</v>
      </c>
      <c r="R32" s="98">
        <f>P32/I32</f>
        <v>1.153846153846154</v>
      </c>
      <c r="S32" s="46">
        <f>P32*6</f>
        <v>15300</v>
      </c>
      <c r="T32" s="46">
        <f>I32*6</f>
        <v>13260</v>
      </c>
    </row>
    <row r="33" ht="17" customHeight="1">
      <c r="A33" s="5"/>
      <c r="B33" s="5"/>
      <c r="C33" s="5"/>
      <c r="D33" s="5"/>
      <c r="E33" s="2"/>
      <c r="F33" s="5"/>
      <c r="G33" s="46">
        <v>7</v>
      </c>
      <c r="H33" s="46">
        <f>G33*335</f>
        <v>2345</v>
      </c>
      <c r="I33" s="46">
        <f>H33+200</f>
        <v>2545</v>
      </c>
      <c r="J33" s="46">
        <f>G33*250</f>
        <v>1750</v>
      </c>
      <c r="K33" s="98">
        <f>I33/J33</f>
        <v>1.454285714285714</v>
      </c>
      <c r="L33" s="46">
        <f>G33*400</f>
        <v>2800</v>
      </c>
      <c r="M33" s="46">
        <f>L33+200</f>
        <v>3000</v>
      </c>
      <c r="N33" s="98">
        <f>M33/J33</f>
        <v>1.714285714285714</v>
      </c>
      <c r="O33" s="98">
        <f>M33/I33</f>
        <v>1.178781925343811</v>
      </c>
      <c r="P33" s="46">
        <f>L33+150</f>
        <v>2950</v>
      </c>
      <c r="Q33" s="98">
        <f>P33/J33</f>
        <v>1.685714285714286</v>
      </c>
      <c r="R33" s="98">
        <f>P33/I33</f>
        <v>1.159135559921415</v>
      </c>
      <c r="S33" s="46">
        <f>P33*6</f>
        <v>17700</v>
      </c>
      <c r="T33" s="46">
        <f>I33*6</f>
        <v>15270</v>
      </c>
    </row>
    <row r="34" ht="17" customHeight="1">
      <c r="A34" s="5"/>
      <c r="B34" s="5"/>
      <c r="C34" s="5"/>
      <c r="D34" s="5"/>
      <c r="E34" s="2"/>
      <c r="F34" s="5"/>
      <c r="G34" s="46">
        <v>8</v>
      </c>
      <c r="H34" s="46">
        <f>G34*335</f>
        <v>2680</v>
      </c>
      <c r="I34" s="46">
        <f>H34+200</f>
        <v>2880</v>
      </c>
      <c r="J34" s="46">
        <f>G34*250</f>
        <v>2000</v>
      </c>
      <c r="K34" s="98">
        <f>I34/J34</f>
        <v>1.44</v>
      </c>
      <c r="L34" s="46">
        <f>G34*400</f>
        <v>3200</v>
      </c>
      <c r="M34" s="46">
        <f>L34+200</f>
        <v>3400</v>
      </c>
      <c r="N34" s="98">
        <f>M34/J34</f>
        <v>1.7</v>
      </c>
      <c r="O34" s="98">
        <f>M34/I34</f>
        <v>1.180555555555556</v>
      </c>
      <c r="P34" s="46">
        <f>L34+150</f>
        <v>3350</v>
      </c>
      <c r="Q34" s="98">
        <f>P34/J34</f>
        <v>1.675</v>
      </c>
      <c r="R34" s="98">
        <f>P34/I34</f>
        <v>1.163194444444444</v>
      </c>
      <c r="S34" s="46">
        <f>P34*6</f>
        <v>20100</v>
      </c>
      <c r="T34" s="46">
        <f>I34*6</f>
        <v>17280</v>
      </c>
    </row>
    <row r="35" ht="17" customHeight="1">
      <c r="A35" s="5"/>
      <c r="B35" s="5"/>
      <c r="C35" s="5"/>
      <c r="D35" s="5"/>
      <c r="E35" s="2"/>
      <c r="F35" s="5"/>
      <c r="G35" s="46">
        <v>9</v>
      </c>
      <c r="H35" s="46">
        <f>G35*335</f>
        <v>3015</v>
      </c>
      <c r="I35" s="46">
        <f>H35+200</f>
        <v>3215</v>
      </c>
      <c r="J35" s="46">
        <f>G35*250</f>
        <v>2250</v>
      </c>
      <c r="K35" s="98">
        <f>I35/J35</f>
        <v>1.428888888888889</v>
      </c>
      <c r="L35" s="46">
        <f>G35*400</f>
        <v>3600</v>
      </c>
      <c r="M35" s="46">
        <f>L35+200</f>
        <v>3800</v>
      </c>
      <c r="N35" s="98">
        <f>M35/J35</f>
        <v>1.688888888888889</v>
      </c>
      <c r="O35" s="98">
        <f>M35/I35</f>
        <v>1.181959564541213</v>
      </c>
      <c r="P35" s="46">
        <f>L35+150</f>
        <v>3750</v>
      </c>
      <c r="Q35" s="98">
        <f>P35/J35</f>
        <v>1.666666666666667</v>
      </c>
      <c r="R35" s="98">
        <f>P35/I35</f>
        <v>1.166407465007776</v>
      </c>
      <c r="S35" s="46">
        <f>P35*6</f>
        <v>22500</v>
      </c>
      <c r="T35" s="46">
        <f>I35*6</f>
        <v>19290</v>
      </c>
    </row>
    <row r="36" ht="17" customHeight="1">
      <c r="A36" s="5"/>
      <c r="B36" s="5"/>
      <c r="C36" s="5"/>
      <c r="D36" s="5"/>
      <c r="E36" s="2"/>
      <c r="F36" s="5"/>
      <c r="G36" s="46">
        <v>10</v>
      </c>
      <c r="H36" s="46">
        <f>G36*335</f>
        <v>3350</v>
      </c>
      <c r="I36" s="46">
        <f>H36+200</f>
        <v>3550</v>
      </c>
      <c r="J36" s="46">
        <f>G36*250</f>
        <v>2500</v>
      </c>
      <c r="K36" s="98">
        <f>I36/J36</f>
        <v>1.42</v>
      </c>
      <c r="L36" s="46">
        <f>G36*400</f>
        <v>4000</v>
      </c>
      <c r="M36" s="46">
        <f>L36+200</f>
        <v>4200</v>
      </c>
      <c r="N36" s="98">
        <f>M36/J36</f>
        <v>1.68</v>
      </c>
      <c r="O36" s="98">
        <f>M36/I36</f>
        <v>1.183098591549296</v>
      </c>
      <c r="P36" s="46">
        <f>L36+150</f>
        <v>4150</v>
      </c>
      <c r="Q36" s="98">
        <f>P36/J36</f>
        <v>1.66</v>
      </c>
      <c r="R36" s="98">
        <f>P36/I36</f>
        <v>1.169014084507042</v>
      </c>
      <c r="S36" s="46">
        <f>P36*6</f>
        <v>24900</v>
      </c>
      <c r="T36" s="46">
        <f>I36*6</f>
        <v>21300</v>
      </c>
    </row>
    <row r="37" ht="17" customHeight="1">
      <c r="A37" s="5"/>
      <c r="B37" s="5"/>
      <c r="C37" s="5"/>
      <c r="D37" s="5"/>
      <c r="E37" s="2"/>
      <c r="F37" s="5"/>
      <c r="G37" s="46">
        <v>11</v>
      </c>
      <c r="H37" s="46">
        <f>G37*335</f>
        <v>3685</v>
      </c>
      <c r="I37" s="46">
        <f>H37+200</f>
        <v>3885</v>
      </c>
      <c r="J37" s="46">
        <f>G37*250</f>
        <v>2750</v>
      </c>
      <c r="K37" s="98">
        <f>I37/J37</f>
        <v>1.412727272727273</v>
      </c>
      <c r="L37" s="46">
        <f>G37*400</f>
        <v>4400</v>
      </c>
      <c r="M37" s="46">
        <f>L37+200</f>
        <v>4600</v>
      </c>
      <c r="N37" s="98">
        <f>M37/J37</f>
        <v>1.672727272727273</v>
      </c>
      <c r="O37" s="98">
        <f>M37/I37</f>
        <v>1.184041184041184</v>
      </c>
      <c r="P37" s="46">
        <f>L37+150</f>
        <v>4550</v>
      </c>
      <c r="Q37" s="98">
        <f>P37/J37</f>
        <v>1.654545454545455</v>
      </c>
      <c r="R37" s="98">
        <f>P37/I37</f>
        <v>1.171171171171171</v>
      </c>
      <c r="S37" s="46">
        <f>P37*6</f>
        <v>27300</v>
      </c>
      <c r="T37" s="46">
        <f>I37*6</f>
        <v>23310</v>
      </c>
    </row>
    <row r="38" ht="17" customHeight="1">
      <c r="A38" s="5"/>
      <c r="B38" s="5"/>
      <c r="C38" s="5"/>
      <c r="D38" s="5"/>
      <c r="E38" s="2"/>
      <c r="F38" s="5"/>
      <c r="G38" s="46">
        <v>12</v>
      </c>
      <c r="H38" s="46">
        <f>G38*335</f>
        <v>4020</v>
      </c>
      <c r="I38" s="46">
        <f>H38+200</f>
        <v>4220</v>
      </c>
      <c r="J38" s="46">
        <f>G38*250</f>
        <v>3000</v>
      </c>
      <c r="K38" s="98">
        <f>I38/J38</f>
        <v>1.406666666666667</v>
      </c>
      <c r="L38" s="46">
        <f>G38*400</f>
        <v>4800</v>
      </c>
      <c r="M38" s="46">
        <f>L38+200</f>
        <v>5000</v>
      </c>
      <c r="N38" s="98">
        <f>M38/J38</f>
        <v>1.666666666666667</v>
      </c>
      <c r="O38" s="98">
        <f>M38/I38</f>
        <v>1.184834123222749</v>
      </c>
      <c r="P38" s="46">
        <f>L38+150</f>
        <v>4950</v>
      </c>
      <c r="Q38" s="98">
        <f>P38/J38</f>
        <v>1.65</v>
      </c>
      <c r="R38" s="98">
        <f>P38/I38</f>
        <v>1.172985781990521</v>
      </c>
      <c r="S38" s="46">
        <f>P38*6</f>
        <v>29700</v>
      </c>
      <c r="T38" s="46">
        <f>I38*6</f>
        <v>25320</v>
      </c>
    </row>
    <row r="39" ht="17" customHeight="1">
      <c r="A39" s="5"/>
      <c r="B39" s="5"/>
      <c r="C39" s="5"/>
      <c r="D39" s="5"/>
      <c r="E39" s="2"/>
      <c r="F39" s="5"/>
      <c r="G39" s="46">
        <v>13</v>
      </c>
      <c r="H39" s="46">
        <f>G39*335</f>
        <v>4355</v>
      </c>
      <c r="I39" s="46">
        <f>H39+200</f>
        <v>4555</v>
      </c>
      <c r="J39" s="46">
        <f>G39*250</f>
        <v>3250</v>
      </c>
      <c r="K39" s="98">
        <f>I39/J39</f>
        <v>1.401538461538462</v>
      </c>
      <c r="L39" s="46">
        <f>G39*400</f>
        <v>5200</v>
      </c>
      <c r="M39" s="46">
        <f>L39+200</f>
        <v>5400</v>
      </c>
      <c r="N39" s="98">
        <f>M39/J39</f>
        <v>1.661538461538462</v>
      </c>
      <c r="O39" s="98">
        <f>M39/I39</f>
        <v>1.185510428100988</v>
      </c>
      <c r="P39" s="46">
        <f>L39+150</f>
        <v>5350</v>
      </c>
      <c r="Q39" s="98">
        <f>P39/J39</f>
        <v>1.646153846153846</v>
      </c>
      <c r="R39" s="98">
        <f>P39/I39</f>
        <v>1.174533479692645</v>
      </c>
      <c r="S39" s="46">
        <f>P39*6</f>
        <v>32100</v>
      </c>
      <c r="T39" s="46">
        <f>I39*6</f>
        <v>27330</v>
      </c>
    </row>
    <row r="40" ht="17" customHeight="1">
      <c r="A40" s="5"/>
      <c r="B40" s="5"/>
      <c r="C40" s="5"/>
      <c r="D40" s="5"/>
      <c r="E40" s="2"/>
      <c r="F40" s="5"/>
      <c r="G40" s="46">
        <v>14</v>
      </c>
      <c r="H40" s="46">
        <f>G40*335</f>
        <v>4690</v>
      </c>
      <c r="I40" s="46">
        <f>H40+200</f>
        <v>4890</v>
      </c>
      <c r="J40" s="46">
        <f>G40*250</f>
        <v>3500</v>
      </c>
      <c r="K40" s="98">
        <f>I40/J40</f>
        <v>1.397142857142857</v>
      </c>
      <c r="L40" s="46">
        <f>G40*400</f>
        <v>5600</v>
      </c>
      <c r="M40" s="46">
        <f>L40+200</f>
        <v>5800</v>
      </c>
      <c r="N40" s="98">
        <f>M40/J40</f>
        <v>1.657142857142857</v>
      </c>
      <c r="O40" s="98">
        <f>M40/I40</f>
        <v>1.186094069529652</v>
      </c>
      <c r="P40" s="46">
        <f>L40+150</f>
        <v>5750</v>
      </c>
      <c r="Q40" s="98">
        <f>P40/J40</f>
        <v>1.642857142857143</v>
      </c>
      <c r="R40" s="98">
        <f>P40/I40</f>
        <v>1.175869120654397</v>
      </c>
      <c r="S40" s="46">
        <f>P40*6</f>
        <v>34500</v>
      </c>
      <c r="T40" s="46">
        <f>I40*6</f>
        <v>29340</v>
      </c>
    </row>
    <row r="41" ht="17" customHeight="1">
      <c r="A41" s="5"/>
      <c r="B41" s="5"/>
      <c r="C41" s="5"/>
      <c r="D41" s="5"/>
      <c r="E41" s="2"/>
      <c r="F41" s="5"/>
      <c r="G41" s="46">
        <v>15</v>
      </c>
      <c r="H41" s="46">
        <f>G41*335</f>
        <v>5025</v>
      </c>
      <c r="I41" s="46">
        <f>H41+200</f>
        <v>5225</v>
      </c>
      <c r="J41" s="46">
        <f>G41*250</f>
        <v>3750</v>
      </c>
      <c r="K41" s="98">
        <f>I41/J41</f>
        <v>1.393333333333333</v>
      </c>
      <c r="L41" s="46">
        <f>G41*400</f>
        <v>6000</v>
      </c>
      <c r="M41" s="46">
        <f>L41+200</f>
        <v>6200</v>
      </c>
      <c r="N41" s="98">
        <f>M41/J41</f>
        <v>1.653333333333333</v>
      </c>
      <c r="O41" s="98">
        <f>M41/I41</f>
        <v>1.186602870813397</v>
      </c>
      <c r="P41" s="46">
        <f>L41+150</f>
        <v>6150</v>
      </c>
      <c r="Q41" s="98">
        <f>P41/J41</f>
        <v>1.64</v>
      </c>
      <c r="R41" s="98">
        <f>P41/I41</f>
        <v>1.177033492822966</v>
      </c>
      <c r="S41" s="46">
        <f>P41*6</f>
        <v>36900</v>
      </c>
      <c r="T41" s="46">
        <f>I41*6</f>
        <v>31350</v>
      </c>
    </row>
    <row r="42" ht="17" customHeight="1">
      <c r="A42" s="5"/>
      <c r="B42" s="5"/>
      <c r="C42" s="5"/>
      <c r="D42" s="5"/>
      <c r="E42" s="2"/>
      <c r="F42" s="5"/>
      <c r="G42" s="46">
        <v>16</v>
      </c>
      <c r="H42" s="46">
        <f>G42*335</f>
        <v>5360</v>
      </c>
      <c r="I42" s="46">
        <f>H42+200</f>
        <v>5560</v>
      </c>
      <c r="J42" s="46">
        <f>G42*250</f>
        <v>4000</v>
      </c>
      <c r="K42" s="98">
        <f>I42/J42</f>
        <v>1.39</v>
      </c>
      <c r="L42" s="46">
        <f>G42*400</f>
        <v>6400</v>
      </c>
      <c r="M42" s="46">
        <f>L42+200</f>
        <v>6600</v>
      </c>
      <c r="N42" s="98">
        <f>M42/J42</f>
        <v>1.65</v>
      </c>
      <c r="O42" s="98">
        <f>M42/I42</f>
        <v>1.18705035971223</v>
      </c>
      <c r="P42" s="46">
        <f>L42+150</f>
        <v>6550</v>
      </c>
      <c r="Q42" s="98">
        <f>P42/J42</f>
        <v>1.6375</v>
      </c>
      <c r="R42" s="98">
        <f>P42/I42</f>
        <v>1.178057553956835</v>
      </c>
      <c r="S42" s="46">
        <f>P42*6</f>
        <v>39300</v>
      </c>
      <c r="T42" s="46">
        <f>I42*6</f>
        <v>33360</v>
      </c>
    </row>
    <row r="43" ht="17" customHeight="1">
      <c r="A43" s="5"/>
      <c r="B43" s="5"/>
      <c r="C43" s="5"/>
      <c r="D43" s="5"/>
      <c r="E43" s="2"/>
      <c r="F43" s="5"/>
      <c r="G43" s="46">
        <v>17</v>
      </c>
      <c r="H43" s="46">
        <f>G43*335</f>
        <v>5695</v>
      </c>
      <c r="I43" s="46">
        <f>H43+200</f>
        <v>5895</v>
      </c>
      <c r="J43" s="46">
        <f>G43*250</f>
        <v>4250</v>
      </c>
      <c r="K43" s="98">
        <f>I43/J43</f>
        <v>1.387058823529412</v>
      </c>
      <c r="L43" s="46">
        <f>G43*400</f>
        <v>6800</v>
      </c>
      <c r="M43" s="46">
        <f>L43+200</f>
        <v>7000</v>
      </c>
      <c r="N43" s="98">
        <f>M43/J43</f>
        <v>1.647058823529412</v>
      </c>
      <c r="O43" s="98">
        <f>M43/I43</f>
        <v>1.187446988973706</v>
      </c>
      <c r="P43" s="46">
        <f>L43+150</f>
        <v>6950</v>
      </c>
      <c r="Q43" s="98">
        <f>P43/J43</f>
        <v>1.635294117647059</v>
      </c>
      <c r="R43" s="98">
        <f>P43/I43</f>
        <v>1.178965224766751</v>
      </c>
      <c r="S43" s="46">
        <f>P43*6</f>
        <v>41700</v>
      </c>
      <c r="T43" s="46">
        <f>I43*6</f>
        <v>35370</v>
      </c>
    </row>
    <row r="44" ht="17" customHeight="1">
      <c r="A44" s="5"/>
      <c r="B44" s="5"/>
      <c r="C44" s="5"/>
      <c r="D44" s="5"/>
      <c r="E44" s="2"/>
      <c r="F44" s="5"/>
      <c r="G44" s="46">
        <v>18</v>
      </c>
      <c r="H44" s="46">
        <f>G44*335</f>
        <v>6030</v>
      </c>
      <c r="I44" s="46">
        <f>H44+200</f>
        <v>6230</v>
      </c>
      <c r="J44" s="46">
        <f>G44*250</f>
        <v>4500</v>
      </c>
      <c r="K44" s="98">
        <f>I44/J44</f>
        <v>1.384444444444444</v>
      </c>
      <c r="L44" s="46">
        <f>G44*400</f>
        <v>7200</v>
      </c>
      <c r="M44" s="46">
        <f>L44+200</f>
        <v>7400</v>
      </c>
      <c r="N44" s="98">
        <f>M44/J44</f>
        <v>1.644444444444444</v>
      </c>
      <c r="O44" s="98">
        <f>M44/I44</f>
        <v>1.187800963081862</v>
      </c>
      <c r="P44" s="46">
        <f>L44+150</f>
        <v>7350</v>
      </c>
      <c r="Q44" s="98">
        <f>P44/J44</f>
        <v>1.633333333333333</v>
      </c>
      <c r="R44" s="98">
        <f>P44/I44</f>
        <v>1.179775280898876</v>
      </c>
      <c r="S44" s="46">
        <f>P44*6</f>
        <v>44100</v>
      </c>
      <c r="T44" s="46">
        <f>I44*6</f>
        <v>37380</v>
      </c>
    </row>
    <row r="45" ht="17" customHeight="1">
      <c r="A45" s="5"/>
      <c r="B45" s="5"/>
      <c r="C45" s="5"/>
      <c r="D45" s="5"/>
      <c r="E45" s="2"/>
      <c r="F45" s="5"/>
      <c r="G45" s="46">
        <v>19</v>
      </c>
      <c r="H45" s="46">
        <f>G45*335</f>
        <v>6365</v>
      </c>
      <c r="I45" s="46">
        <f>H45+200</f>
        <v>6565</v>
      </c>
      <c r="J45" s="46">
        <f>G45*250</f>
        <v>4750</v>
      </c>
      <c r="K45" s="98">
        <f>I45/J45</f>
        <v>1.382105263157895</v>
      </c>
      <c r="L45" s="46">
        <f>G45*400</f>
        <v>7600</v>
      </c>
      <c r="M45" s="46">
        <f>L45+200</f>
        <v>7800</v>
      </c>
      <c r="N45" s="98">
        <f>M45/J45</f>
        <v>1.642105263157895</v>
      </c>
      <c r="O45" s="98">
        <f>M45/I45</f>
        <v>1.188118811881188</v>
      </c>
      <c r="P45" s="46">
        <f>L45+150</f>
        <v>7750</v>
      </c>
      <c r="Q45" s="98">
        <f>P45/J45</f>
        <v>1.631578947368421</v>
      </c>
      <c r="R45" s="98">
        <f>P45/I45</f>
        <v>1.180502665651181</v>
      </c>
      <c r="S45" s="46">
        <f>P45*6</f>
        <v>46500</v>
      </c>
      <c r="T45" s="46">
        <f>I45*6</f>
        <v>39390</v>
      </c>
    </row>
    <row r="46" ht="17" customHeight="1">
      <c r="A46" s="5"/>
      <c r="B46" s="5"/>
      <c r="C46" s="5"/>
      <c r="D46" s="5"/>
      <c r="E46" s="2"/>
      <c r="F46" s="5"/>
      <c r="G46" s="46">
        <v>20</v>
      </c>
      <c r="H46" s="46">
        <f>G46*335</f>
        <v>6700</v>
      </c>
      <c r="I46" s="46">
        <f>H46+200</f>
        <v>6900</v>
      </c>
      <c r="J46" s="46">
        <f>G46*250</f>
        <v>5000</v>
      </c>
      <c r="K46" s="98">
        <f>I46/J46</f>
        <v>1.38</v>
      </c>
      <c r="L46" s="46">
        <f>G46*400</f>
        <v>8000</v>
      </c>
      <c r="M46" s="46">
        <f>L46+200</f>
        <v>8200</v>
      </c>
      <c r="N46" s="98">
        <f>M46/J46</f>
        <v>1.64</v>
      </c>
      <c r="O46" s="98">
        <f>M46/I46</f>
        <v>1.188405797101449</v>
      </c>
      <c r="P46" s="46">
        <f>L46+150</f>
        <v>8150</v>
      </c>
      <c r="Q46" s="98">
        <f>P46/J46</f>
        <v>1.63</v>
      </c>
      <c r="R46" s="98">
        <f>P46/I46</f>
        <v>1.181159420289855</v>
      </c>
      <c r="S46" s="46">
        <f>P46*6</f>
        <v>48900</v>
      </c>
      <c r="T46" s="46">
        <f>I46*6</f>
        <v>41400</v>
      </c>
    </row>
    <row r="47" ht="17" customHeight="1">
      <c r="A47" s="5"/>
      <c r="B47" s="5"/>
      <c r="C47" s="5"/>
      <c r="D47" s="5"/>
      <c r="E47" s="2"/>
      <c r="F47" s="5"/>
      <c r="G47" s="5"/>
      <c r="H47" s="2"/>
      <c r="I47" s="2"/>
      <c r="J47" s="2"/>
      <c r="K47" s="2"/>
      <c r="L47" s="2"/>
      <c r="M47" s="2"/>
      <c r="N47" s="2"/>
      <c r="O47" s="2"/>
      <c r="P47" s="2"/>
      <c r="Q47" s="2"/>
      <c r="R47" s="2"/>
      <c r="S47" s="5"/>
      <c r="T47" s="5"/>
    </row>
    <row r="48" ht="17" customHeight="1">
      <c r="A48" s="5"/>
      <c r="B48" s="5"/>
      <c r="C48" s="5"/>
      <c r="D48" s="5"/>
      <c r="E48" s="2"/>
      <c r="F48" s="5"/>
      <c r="G48" s="5"/>
      <c r="H48" s="2"/>
      <c r="I48" s="2"/>
      <c r="J48" s="2"/>
      <c r="K48" s="2"/>
      <c r="L48" s="2"/>
      <c r="M48" s="2"/>
      <c r="N48" s="2"/>
      <c r="O48" s="2"/>
      <c r="P48" s="2"/>
      <c r="Q48" s="2"/>
      <c r="R48" s="2"/>
      <c r="S48" s="5"/>
      <c r="T48" s="5"/>
    </row>
    <row r="49" ht="17" customHeight="1">
      <c r="A49" s="5"/>
      <c r="B49" s="5"/>
      <c r="C49" s="5"/>
      <c r="D49" s="5"/>
      <c r="E49" s="2"/>
      <c r="F49" s="5"/>
      <c r="G49" s="5"/>
      <c r="H49" s="2"/>
      <c r="I49" s="2"/>
      <c r="J49" s="2"/>
      <c r="K49" s="2"/>
      <c r="L49" s="2"/>
      <c r="M49" s="2"/>
      <c r="N49" s="2"/>
      <c r="O49" s="2"/>
      <c r="P49" s="2"/>
      <c r="Q49" s="2"/>
      <c r="R49" s="2"/>
      <c r="S49" s="5"/>
      <c r="T49" s="5"/>
    </row>
    <row r="50" ht="17" customHeight="1">
      <c r="A50" s="5"/>
      <c r="B50" s="5"/>
      <c r="C50" s="5"/>
      <c r="D50" s="5"/>
      <c r="E50" s="2"/>
      <c r="F50" s="5"/>
      <c r="G50" s="5"/>
      <c r="H50" s="2"/>
      <c r="I50" s="2"/>
      <c r="J50" s="2"/>
      <c r="K50" s="2"/>
      <c r="L50" s="2"/>
      <c r="M50" s="2"/>
      <c r="N50" s="2"/>
      <c r="O50" s="2"/>
      <c r="P50" s="2"/>
      <c r="Q50" s="2"/>
      <c r="R50" s="2"/>
      <c r="S50" s="5"/>
      <c r="T50" s="5"/>
    </row>
    <row r="51" ht="17" customHeight="1">
      <c r="A51" s="5"/>
      <c r="B51" s="5"/>
      <c r="C51" s="5"/>
      <c r="D51" s="5"/>
      <c r="E51" s="2"/>
      <c r="F51" s="5"/>
      <c r="G51" s="5"/>
      <c r="H51" s="46">
        <v>300</v>
      </c>
      <c r="I51" s="46">
        <v>75</v>
      </c>
      <c r="J51" s="2"/>
      <c r="K51" s="2"/>
      <c r="L51" s="2"/>
      <c r="M51" s="2"/>
      <c r="N51" s="2"/>
      <c r="O51" s="2"/>
      <c r="P51" s="2"/>
      <c r="Q51" s="2"/>
      <c r="R51" s="2"/>
      <c r="S51" s="5"/>
      <c r="T51" s="5"/>
    </row>
    <row r="52" ht="17" customHeight="1">
      <c r="A52" s="5"/>
      <c r="B52" s="5"/>
      <c r="C52" s="5"/>
      <c r="D52" s="5"/>
      <c r="E52" s="2"/>
      <c r="F52" s="5"/>
      <c r="G52" s="5"/>
      <c r="H52" s="46">
        <v>400</v>
      </c>
      <c r="I52" s="46">
        <v>83.33</v>
      </c>
      <c r="J52" s="2"/>
      <c r="K52" s="2"/>
      <c r="L52" s="2"/>
      <c r="M52" s="2"/>
      <c r="N52" s="2"/>
      <c r="O52" s="2"/>
      <c r="P52" s="2"/>
      <c r="Q52" s="2"/>
      <c r="R52" s="2"/>
      <c r="S52" s="5"/>
      <c r="T52" s="5"/>
    </row>
    <row r="53" ht="17" customHeight="1">
      <c r="A53" s="5"/>
      <c r="B53" s="5"/>
      <c r="C53" s="5"/>
      <c r="D53" s="5"/>
      <c r="E53" s="2"/>
      <c r="F53" s="5"/>
      <c r="G53" s="5"/>
      <c r="H53" s="2"/>
      <c r="I53" s="2"/>
      <c r="J53" s="2"/>
      <c r="K53" s="2"/>
      <c r="L53" s="2"/>
      <c r="M53" s="2"/>
      <c r="N53" s="2"/>
      <c r="O53" s="2"/>
      <c r="P53" s="2"/>
      <c r="Q53" s="2"/>
      <c r="R53" s="2"/>
      <c r="S53" s="5"/>
      <c r="T53" s="5"/>
    </row>
    <row r="54" ht="17" customHeight="1">
      <c r="A54" s="5"/>
      <c r="B54" s="5"/>
      <c r="C54" s="5"/>
      <c r="D54" s="5"/>
      <c r="E54" s="2"/>
      <c r="F54" s="5"/>
      <c r="G54" s="5"/>
      <c r="H54" s="2"/>
      <c r="I54" s="2"/>
      <c r="J54" s="2"/>
      <c r="K54" s="2"/>
      <c r="L54" s="2"/>
      <c r="M54" s="2"/>
      <c r="N54" s="2"/>
      <c r="O54" s="2"/>
      <c r="P54" s="2"/>
      <c r="Q54" s="2"/>
      <c r="R54" s="2"/>
      <c r="S54" s="5"/>
      <c r="T54" s="5"/>
    </row>
    <row r="55" ht="17" customHeight="1">
      <c r="A55" s="5"/>
      <c r="B55" s="5"/>
      <c r="C55" s="5"/>
      <c r="D55" s="5"/>
      <c r="E55" s="2"/>
      <c r="F55" s="5"/>
      <c r="G55" s="5"/>
      <c r="H55" s="2"/>
      <c r="I55" s="2"/>
      <c r="J55" s="2"/>
      <c r="K55" s="2"/>
      <c r="L55" s="2"/>
      <c r="M55" s="2"/>
      <c r="N55" s="2"/>
      <c r="O55" s="2"/>
      <c r="P55" s="2"/>
      <c r="Q55" s="2"/>
      <c r="R55" s="2"/>
      <c r="S55" s="5"/>
      <c r="T55" s="5"/>
    </row>
    <row r="56" ht="17" customHeight="1">
      <c r="A56" s="5"/>
      <c r="B56" s="5"/>
      <c r="C56" s="5"/>
      <c r="D56" s="5"/>
      <c r="E56" s="2"/>
      <c r="F56" s="5"/>
      <c r="G56" s="5"/>
      <c r="H56" s="2"/>
      <c r="I56" s="2"/>
      <c r="J56" s="2"/>
      <c r="K56" s="2"/>
      <c r="L56" s="2"/>
      <c r="M56" s="2"/>
      <c r="N56" s="2"/>
      <c r="O56" s="2"/>
      <c r="P56" s="2"/>
      <c r="Q56" s="2"/>
      <c r="R56" s="2"/>
      <c r="S56" s="5"/>
      <c r="T56" s="5"/>
    </row>
    <row r="57" ht="17" customHeight="1">
      <c r="A57" s="5"/>
      <c r="B57" s="5"/>
      <c r="C57" s="5"/>
      <c r="D57" s="5"/>
      <c r="E57" s="2"/>
      <c r="F57" s="5"/>
      <c r="G57" s="5"/>
      <c r="H57" s="2"/>
      <c r="I57" s="46">
        <f>8*1500</f>
        <v>12000</v>
      </c>
      <c r="J57" s="2"/>
      <c r="K57" s="2"/>
      <c r="L57" s="2"/>
      <c r="M57" s="2"/>
      <c r="N57" s="2"/>
      <c r="O57" s="2"/>
      <c r="P57" s="2"/>
      <c r="Q57" s="2"/>
      <c r="R57" s="2"/>
      <c r="S57" s="5"/>
      <c r="T57" s="5"/>
    </row>
    <row r="58" ht="17" customHeight="1">
      <c r="A58" s="5"/>
      <c r="B58" s="5"/>
      <c r="C58" s="5"/>
      <c r="D58" s="5"/>
      <c r="E58" s="2"/>
      <c r="F58" s="5"/>
      <c r="G58" s="5"/>
      <c r="H58" s="2"/>
      <c r="I58" s="46">
        <v>684</v>
      </c>
      <c r="J58" s="2"/>
      <c r="K58" s="2"/>
      <c r="L58" s="2"/>
      <c r="M58" s="2"/>
      <c r="N58" s="98">
        <f>250/12*4</f>
        <v>83.33333333333333</v>
      </c>
      <c r="O58" s="2"/>
      <c r="P58" s="2"/>
      <c r="Q58" s="2"/>
      <c r="R58" s="2"/>
      <c r="S58" s="5"/>
      <c r="T58" s="5"/>
    </row>
    <row r="59" ht="17" customHeight="1">
      <c r="A59" s="5"/>
      <c r="B59" s="5"/>
      <c r="C59" s="5"/>
      <c r="D59" s="5"/>
      <c r="E59" s="2"/>
      <c r="F59" s="5"/>
      <c r="G59" s="5"/>
      <c r="H59" s="2"/>
      <c r="I59" s="46">
        <f>I57/I58</f>
        <v>17.54385964912281</v>
      </c>
      <c r="J59" s="2"/>
      <c r="K59" s="2"/>
      <c r="L59" s="2"/>
      <c r="M59" s="2"/>
      <c r="N59" s="2"/>
      <c r="O59" s="2"/>
      <c r="P59" s="2"/>
      <c r="Q59" s="2"/>
      <c r="R59" s="2"/>
      <c r="S59" s="5"/>
      <c r="T59" s="5"/>
    </row>
    <row r="60" ht="17" customHeight="1">
      <c r="A60" s="5"/>
      <c r="B60" s="5"/>
      <c r="C60" s="5"/>
      <c r="D60" s="5"/>
      <c r="E60" s="2"/>
      <c r="F60" s="5"/>
      <c r="G60" s="5"/>
      <c r="H60" s="2"/>
      <c r="I60" s="2"/>
      <c r="J60" s="2"/>
      <c r="K60" s="2"/>
      <c r="L60" s="2"/>
      <c r="M60" s="2"/>
      <c r="N60" s="98">
        <f>200/10*4</f>
        <v>80</v>
      </c>
      <c r="O60" s="98">
        <f>N60*60</f>
        <v>4800</v>
      </c>
      <c r="P60" s="2"/>
      <c r="Q60" s="2"/>
      <c r="R60" s="2"/>
      <c r="S60" s="5"/>
      <c r="T60" s="5"/>
    </row>
    <row r="61" ht="17" customHeight="1">
      <c r="A61" s="5"/>
      <c r="B61" s="5"/>
      <c r="C61" s="5"/>
      <c r="D61" s="5"/>
      <c r="E61" s="2"/>
      <c r="F61" s="5"/>
      <c r="G61" s="5"/>
      <c r="H61" s="2"/>
      <c r="I61" s="2"/>
      <c r="J61" s="2"/>
      <c r="K61" s="2"/>
      <c r="L61" s="2"/>
      <c r="M61" s="2"/>
      <c r="N61" s="2"/>
      <c r="O61" s="46">
        <f>N61*60</f>
        <v>0</v>
      </c>
      <c r="P61" s="2"/>
      <c r="Q61" s="2"/>
      <c r="R61" s="2"/>
      <c r="S61" s="5"/>
      <c r="T61" s="5"/>
    </row>
    <row r="62" ht="17" customHeight="1">
      <c r="A62" s="5"/>
      <c r="B62" s="5"/>
      <c r="C62" s="5"/>
      <c r="D62" s="5"/>
      <c r="E62" s="2"/>
      <c r="F62" s="5"/>
      <c r="G62" s="5"/>
      <c r="H62" s="2"/>
      <c r="I62" s="46">
        <f>30000/250/6</f>
        <v>20</v>
      </c>
      <c r="J62" s="2"/>
      <c r="K62" s="2"/>
      <c r="L62" s="2"/>
      <c r="M62" s="2"/>
      <c r="N62" s="98">
        <v>25</v>
      </c>
      <c r="O62" s="98">
        <f>N62*60</f>
        <v>1500</v>
      </c>
      <c r="P62" s="2"/>
      <c r="Q62" s="2"/>
      <c r="R62" s="2"/>
      <c r="S62" s="5"/>
      <c r="T62" s="5"/>
    </row>
    <row r="63" ht="17" customHeight="1">
      <c r="A63" s="5"/>
      <c r="B63" s="5"/>
      <c r="C63" s="5"/>
      <c r="D63" s="5"/>
      <c r="E63" s="2"/>
      <c r="F63" s="5"/>
      <c r="G63" s="5"/>
      <c r="H63" s="2"/>
      <c r="I63" s="2"/>
      <c r="J63" s="2"/>
      <c r="K63" s="2"/>
      <c r="L63" s="2"/>
      <c r="M63" s="2"/>
      <c r="N63" s="2"/>
      <c r="O63" s="2"/>
      <c r="P63" s="2"/>
      <c r="Q63" s="2"/>
      <c r="R63" s="2"/>
      <c r="S63" s="5"/>
      <c r="T63" s="5"/>
    </row>
    <row r="64" ht="17" customHeight="1">
      <c r="A64" s="5"/>
      <c r="B64" s="5"/>
      <c r="C64" s="5"/>
      <c r="D64" s="5"/>
      <c r="E64" s="2"/>
      <c r="F64" s="5"/>
      <c r="G64" s="5"/>
      <c r="H64" s="2"/>
      <c r="I64" s="2"/>
      <c r="J64" s="2"/>
      <c r="K64" s="2"/>
      <c r="L64" s="2"/>
      <c r="M64" s="2"/>
      <c r="N64" s="2"/>
      <c r="O64" s="2"/>
      <c r="P64" s="2"/>
      <c r="Q64" s="2"/>
      <c r="R64" s="2"/>
      <c r="S64" s="5"/>
      <c r="T64" s="5"/>
    </row>
    <row r="65" ht="17" customHeight="1">
      <c r="A65" s="5"/>
      <c r="B65" s="5"/>
      <c r="C65" s="5"/>
      <c r="D65" s="5"/>
      <c r="E65" s="2"/>
      <c r="F65" s="5"/>
      <c r="G65" s="5"/>
      <c r="H65" s="2"/>
      <c r="I65" s="2"/>
      <c r="J65" s="2"/>
      <c r="K65" s="2"/>
      <c r="L65" s="2"/>
      <c r="M65" s="2"/>
      <c r="N65" s="2"/>
      <c r="O65" s="2"/>
      <c r="P65" s="2"/>
      <c r="Q65" s="2"/>
      <c r="R65" s="2"/>
      <c r="S65" s="5"/>
      <c r="T65" s="5"/>
    </row>
    <row r="66" ht="17" customHeight="1">
      <c r="A66" s="5"/>
      <c r="B66" s="5"/>
      <c r="C66" s="5"/>
      <c r="D66" s="5"/>
      <c r="E66" s="2"/>
      <c r="F66" s="5"/>
      <c r="G66" s="5"/>
      <c r="H66" s="2"/>
      <c r="I66" s="46">
        <f>250*5/15</f>
        <v>83.33333333333333</v>
      </c>
      <c r="J66" s="2"/>
      <c r="K66" s="2"/>
      <c r="L66" s="2"/>
      <c r="M66" s="2"/>
      <c r="N66" s="98">
        <v>80</v>
      </c>
      <c r="O66" s="2"/>
      <c r="P66" s="2"/>
      <c r="Q66" s="2"/>
      <c r="R66" s="2"/>
      <c r="S66" s="5"/>
      <c r="T66" s="5"/>
    </row>
    <row r="67" ht="17" customHeight="1">
      <c r="A67" s="5"/>
      <c r="B67" s="5"/>
      <c r="C67" s="5"/>
      <c r="D67" s="5"/>
      <c r="E67" s="2"/>
      <c r="F67" s="5"/>
      <c r="G67" s="5"/>
      <c r="H67" s="2"/>
      <c r="I67" s="46">
        <f>250*4/12</f>
        <v>83.33333333333333</v>
      </c>
      <c r="J67" s="2"/>
      <c r="K67" s="2"/>
      <c r="L67" s="2"/>
      <c r="M67" s="2"/>
      <c r="N67" s="2"/>
      <c r="O67" s="2"/>
      <c r="P67" s="2"/>
      <c r="Q67" s="2"/>
      <c r="R67" s="2"/>
      <c r="S67" s="5"/>
      <c r="T67" s="5"/>
    </row>
  </sheetData>
  <conditionalFormatting sqref="N26:N27 K27:K28 O27 Q27:R46 N28:O46 K29:K46 N58 N60 N62 N66">
    <cfRule type="cellIs" dxfId="0" priority="1" operator="lessThan" stopIfTrue="1">
      <formula>0</formula>
    </cfRule>
  </conditionalFormatting>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