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20" windowHeight="8055"/>
  </bookViews>
  <sheets>
    <sheet name="DCM" sheetId="1" r:id="rId1"/>
  </sheets>
  <definedNames>
    <definedName name="_xlnm.Print_Area" localSheetId="0">DCM!$A$1:$H$42</definedName>
  </definedNames>
  <calcPr calcId="144525"/>
  <customWorkbookViews>
    <customWorkbookView name="CATAS03 - Vista personalizada" guid="{404CCDAA-9D92-49CD-A524-C096938F51F5}" mergeInterval="0" personalView="1" maximized="1" windowWidth="1356" windowHeight="553" activeSheetId="1"/>
  </customWorkbookViews>
</workbook>
</file>

<file path=xl/calcChain.xml><?xml version="1.0" encoding="utf-8"?>
<calcChain xmlns="http://schemas.openxmlformats.org/spreadsheetml/2006/main">
  <c r="U17" i="1" l="1"/>
  <c r="Z25" i="1" l="1"/>
  <c r="AC25" i="1" l="1"/>
  <c r="AC17" i="1" s="1"/>
  <c r="AC18" i="1" l="1"/>
  <c r="L17" i="1"/>
  <c r="C13" i="1"/>
  <c r="E13" i="1" s="1"/>
  <c r="AC12" i="1" l="1"/>
  <c r="U12" i="1" s="1"/>
  <c r="L12" i="1" s="1"/>
  <c r="AC7" i="1" s="1"/>
  <c r="U7" i="1" s="1"/>
  <c r="F13" i="1"/>
  <c r="AC20" i="1"/>
  <c r="G13" i="1" s="1"/>
  <c r="U18" i="1" l="1"/>
  <c r="U20" i="1" s="1"/>
  <c r="AC19" i="1"/>
  <c r="L18" i="1"/>
  <c r="U19" i="1" l="1"/>
  <c r="L19" i="1"/>
  <c r="L20" i="1"/>
  <c r="AC13" i="1"/>
  <c r="U13" i="1" l="1"/>
  <c r="AC14" i="1"/>
  <c r="AC15" i="1"/>
  <c r="L13" i="1" l="1"/>
  <c r="U14" i="1"/>
  <c r="U15" i="1"/>
  <c r="L15" i="1" l="1"/>
  <c r="L14" i="1"/>
  <c r="AC8" i="1"/>
  <c r="AC10" i="1" s="1"/>
  <c r="AC9" i="1" l="1"/>
  <c r="L7" i="1"/>
  <c r="AC2" i="1" s="1"/>
  <c r="U8" i="1"/>
  <c r="U2" i="1" l="1"/>
  <c r="L2" i="1" s="1"/>
  <c r="AC3" i="1"/>
  <c r="U10" i="1"/>
  <c r="U9" i="1"/>
  <c r="L8" i="1"/>
  <c r="L9" i="1" l="1"/>
  <c r="L10" i="1"/>
  <c r="U3" i="1" l="1"/>
  <c r="L3" i="1"/>
  <c r="AC4" i="1"/>
  <c r="AC5" i="1"/>
  <c r="L4" i="1" l="1"/>
  <c r="L5" i="1"/>
  <c r="G11" i="1" s="1"/>
  <c r="U4" i="1"/>
  <c r="U5" i="1"/>
  <c r="G15" i="1" l="1"/>
</calcChain>
</file>

<file path=xl/sharedStrings.xml><?xml version="1.0" encoding="utf-8"?>
<sst xmlns="http://schemas.openxmlformats.org/spreadsheetml/2006/main" count="116" uniqueCount="78">
  <si>
    <t>2010-2011</t>
  </si>
  <si>
    <t>2006-2007</t>
  </si>
  <si>
    <t>2008-2009</t>
  </si>
  <si>
    <t>2000-2001</t>
  </si>
  <si>
    <t>2002-2003</t>
  </si>
  <si>
    <t>2004-2005</t>
  </si>
  <si>
    <t>2012-2013</t>
  </si>
  <si>
    <t>Nombre y Apellido:</t>
  </si>
  <si>
    <t>Fecha:</t>
  </si>
  <si>
    <t>Boletin:</t>
  </si>
  <si>
    <t>Estado Miranda</t>
  </si>
  <si>
    <t>Municipio Tomas Lander</t>
  </si>
  <si>
    <t>Fecha de Registro:</t>
  </si>
  <si>
    <t>Total a pagar:</t>
  </si>
  <si>
    <t>desde</t>
  </si>
  <si>
    <t>hasta</t>
  </si>
  <si>
    <t>Impuesto Anual</t>
  </si>
  <si>
    <t>2014-2015</t>
  </si>
  <si>
    <t>2016-2017</t>
  </si>
  <si>
    <t>TOTAL A PAGAR</t>
  </si>
  <si>
    <t>m2</t>
  </si>
  <si>
    <t>Realizado por</t>
  </si>
  <si>
    <t>Valor Inmueble</t>
  </si>
  <si>
    <t>Trimestral</t>
  </si>
  <si>
    <t>Anual</t>
  </si>
  <si>
    <t>Avalúo</t>
  </si>
  <si>
    <t>Dirección:</t>
  </si>
  <si>
    <t>República Bolivariana de Venezuela                              Estado Bolivariano de Miranda                                Alcaldia del municipio Tomas Lander</t>
  </si>
  <si>
    <t>Uso:</t>
  </si>
  <si>
    <t>Área de Construcción:</t>
  </si>
  <si>
    <t>Área de Terreno:</t>
  </si>
  <si>
    <t>valor de la tabla</t>
  </si>
  <si>
    <t>valor de cada uno</t>
  </si>
  <si>
    <t>valor de construccion</t>
  </si>
  <si>
    <t>T1</t>
  </si>
  <si>
    <t>T2</t>
  </si>
  <si>
    <t>T3</t>
  </si>
  <si>
    <t>INMUEBLE</t>
  </si>
  <si>
    <t>ZONA CENTRAL</t>
  </si>
  <si>
    <t>ZONA ADYACENTE</t>
  </si>
  <si>
    <t>Apartamentos</t>
  </si>
  <si>
    <t xml:space="preserve">Locales con mas de 21 m2             </t>
  </si>
  <si>
    <t>Locales con menos de 20 m2</t>
  </si>
  <si>
    <t>Casa con uso Residencial</t>
  </si>
  <si>
    <t xml:space="preserve">Galpon </t>
  </si>
  <si>
    <t xml:space="preserve">Estacionamiento </t>
  </si>
  <si>
    <t>Hangar</t>
  </si>
  <si>
    <t xml:space="preserve">Templos religiosos </t>
  </si>
  <si>
    <t xml:space="preserve">Edificios </t>
  </si>
  <si>
    <t>Casa                                                     con uso comercial</t>
  </si>
  <si>
    <t>Tipo:</t>
  </si>
  <si>
    <t>15001 en adelante</t>
  </si>
  <si>
    <t>Industrial</t>
  </si>
  <si>
    <t>Director  de Catastro                                     Lcdo. Omar Bandes</t>
  </si>
  <si>
    <t xml:space="preserve">Secretaria para el Derecho a la Ciudad                                     Dirección Catastro Municipal                             </t>
  </si>
  <si>
    <t>Cedula de Identidad o RIF:</t>
  </si>
  <si>
    <t>TERRENO HANGAR 8500</t>
  </si>
  <si>
    <t>TERRENO CON COSNTRUCCION</t>
  </si>
  <si>
    <t>ZONJA CENTRAL</t>
  </si>
  <si>
    <t>0 A 300 m2</t>
  </si>
  <si>
    <t>301 a 500 m2</t>
  </si>
  <si>
    <t>501 a 1000 m2</t>
  </si>
  <si>
    <t>1001 a 2000 m2</t>
  </si>
  <si>
    <t>2001 a 3000 m2</t>
  </si>
  <si>
    <t>5001 a 15000 m2</t>
  </si>
  <si>
    <t>Total hasta 2019</t>
  </si>
  <si>
    <t>Total 2020</t>
  </si>
  <si>
    <t>Avalùo 2020</t>
  </si>
  <si>
    <t>TERRENO SOLO 15000</t>
  </si>
  <si>
    <t>OJBI</t>
  </si>
  <si>
    <r>
      <t xml:space="preserve"> Avalúo según Art. 175 de la Ley Orgánica del Poder Público Municipal y                                                                                                                                Art. 16, parágrafo tercero de la Ordenanza sobre impuestos Inmuebles                                                                                                                                                  Gravámenes y Contribuyentes                                                                                                                                                                                          </t>
    </r>
    <r>
      <rPr>
        <i/>
        <sz val="14"/>
        <color theme="1"/>
        <rFont val="Baskerville Old Face"/>
        <family val="1"/>
      </rPr>
      <t xml:space="preserve">catastrolander.org.ve </t>
    </r>
    <r>
      <rPr>
        <b/>
        <i/>
        <sz val="10"/>
        <color theme="1"/>
        <rFont val="Calibri"/>
        <family val="2"/>
        <scheme val="minor"/>
      </rPr>
      <t xml:space="preserve">                                                                     </t>
    </r>
  </si>
  <si>
    <t>valor                                           de terreno</t>
  </si>
  <si>
    <t>CONSTRUCCION/TERRNO</t>
  </si>
  <si>
    <t>COMERCIAL</t>
  </si>
  <si>
    <t>RESPETABLE LOGIA GENERAL JOSE FELIX RIBAS</t>
  </si>
  <si>
    <t>J</t>
  </si>
  <si>
    <t>30110888-0</t>
  </si>
  <si>
    <t>LA ACEQUIA 3ERA CALLE LA ACEQUIA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</si>
</sst>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d&quot; de &quot;mmmm&quot; de &quot;yyyy;@"/>
    <numFmt numFmtId="165" formatCode="[$Bs-200A]\ #,##0.00"/>
    <numFmt numFmtId="166" formatCode="&quot;Bs. F&quot;\ #,##0.00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5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7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1"/>
      <name val="Arabic Typesetting"/>
      <family val="4"/>
    </font>
    <font>
      <i/>
      <sz val="14"/>
      <color theme="1"/>
      <name val="Baskerville Old Face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Times New Roman"/>
      <family val="1"/>
    </font>
    <font>
      <sz val="13"/>
      <name val="Times New Roman"/>
      <family val="1"/>
    </font>
    <font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52">
    <xf numFmtId="0" fontId="0" fillId="0" borderId="0" xfId="0"/>
    <xf numFmtId="0" fontId="3" fillId="0" borderId="0" xfId="0" applyFont="1" applyBorder="1" applyAlignment="1"/>
    <xf numFmtId="0" fontId="0" fillId="0" borderId="0" xfId="0" applyBorder="1"/>
    <xf numFmtId="0" fontId="0" fillId="0" borderId="0" xfId="0" applyBorder="1" applyAlignment="1"/>
    <xf numFmtId="0" fontId="3" fillId="0" borderId="0" xfId="0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/>
    </xf>
    <xf numFmtId="9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" fontId="3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4" fillId="0" borderId="0" xfId="3"/>
    <xf numFmtId="164" fontId="2" fillId="0" borderId="4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15" fillId="2" borderId="0" xfId="0" applyFont="1" applyFill="1"/>
    <xf numFmtId="0" fontId="15" fillId="2" borderId="0" xfId="0" applyFont="1" applyFill="1" applyBorder="1"/>
    <xf numFmtId="0" fontId="19" fillId="2" borderId="0" xfId="0" applyFont="1" applyFill="1" applyBorder="1" applyAlignment="1"/>
    <xf numFmtId="0" fontId="19" fillId="2" borderId="0" xfId="0" applyFont="1" applyFill="1" applyBorder="1" applyAlignment="1">
      <alignment horizontal="center"/>
    </xf>
    <xf numFmtId="0" fontId="19" fillId="2" borderId="0" xfId="1" applyFont="1" applyFill="1" applyBorder="1"/>
    <xf numFmtId="4" fontId="19" fillId="2" borderId="0" xfId="1" applyNumberFormat="1" applyFont="1" applyFill="1" applyBorder="1"/>
    <xf numFmtId="0" fontId="20" fillId="2" borderId="0" xfId="0" applyFont="1" applyFill="1" applyBorder="1"/>
    <xf numFmtId="0" fontId="21" fillId="2" borderId="0" xfId="0" applyFont="1" applyFill="1" applyBorder="1"/>
    <xf numFmtId="0" fontId="20" fillId="2" borderId="0" xfId="1" applyFont="1" applyFill="1" applyBorder="1" applyAlignment="1">
      <alignment vertical="center"/>
    </xf>
    <xf numFmtId="0" fontId="20" fillId="2" borderId="0" xfId="0" applyFont="1" applyFill="1" applyBorder="1" applyAlignment="1"/>
    <xf numFmtId="0" fontId="18" fillId="2" borderId="0" xfId="1" applyFont="1" applyFill="1" applyBorder="1" applyAlignment="1"/>
    <xf numFmtId="4" fontId="18" fillId="2" borderId="0" xfId="1" applyNumberFormat="1" applyFont="1" applyFill="1" applyBorder="1"/>
    <xf numFmtId="0" fontId="18" fillId="2" borderId="0" xfId="1" applyFont="1" applyFill="1" applyBorder="1"/>
    <xf numFmtId="0" fontId="23" fillId="2" borderId="0" xfId="1" applyFont="1" applyFill="1" applyBorder="1" applyAlignment="1"/>
    <xf numFmtId="4" fontId="23" fillId="2" borderId="0" xfId="1" applyNumberFormat="1" applyFont="1" applyFill="1" applyBorder="1"/>
    <xf numFmtId="0" fontId="23" fillId="2" borderId="0" xfId="1" applyFont="1" applyFill="1" applyBorder="1" applyAlignment="1">
      <alignment horizontal="center"/>
    </xf>
    <xf numFmtId="4" fontId="23" fillId="2" borderId="0" xfId="1" applyNumberFormat="1" applyFont="1" applyFill="1" applyBorder="1" applyAlignment="1"/>
    <xf numFmtId="0" fontId="23" fillId="2" borderId="0" xfId="1" applyFont="1" applyFill="1" applyBorder="1"/>
    <xf numFmtId="0" fontId="23" fillId="2" borderId="0" xfId="1" applyFont="1" applyFill="1" applyBorder="1" applyAlignment="1">
      <alignment horizontal="right"/>
    </xf>
    <xf numFmtId="4" fontId="23" fillId="2" borderId="0" xfId="1" applyNumberFormat="1" applyFont="1" applyFill="1" applyBorder="1" applyAlignment="1">
      <alignment horizontal="center"/>
    </xf>
    <xf numFmtId="0" fontId="24" fillId="2" borderId="0" xfId="1" applyFont="1" applyFill="1" applyBorder="1" applyAlignment="1">
      <alignment horizontal="center"/>
    </xf>
    <xf numFmtId="0" fontId="24" fillId="2" borderId="0" xfId="1" applyFont="1" applyFill="1" applyBorder="1" applyAlignment="1"/>
    <xf numFmtId="0" fontId="25" fillId="2" borderId="0" xfId="1" applyFont="1" applyFill="1" applyBorder="1" applyAlignment="1">
      <alignment horizontal="right"/>
    </xf>
    <xf numFmtId="0" fontId="26" fillId="2" borderId="0" xfId="1" applyFont="1" applyFill="1" applyBorder="1"/>
    <xf numFmtId="0" fontId="27" fillId="2" borderId="0" xfId="1" applyFont="1" applyFill="1" applyBorder="1"/>
    <xf numFmtId="4" fontId="30" fillId="2" borderId="0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4" fontId="0" fillId="0" borderId="4" xfId="0" applyNumberFormat="1" applyFon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165" fontId="30" fillId="2" borderId="0" xfId="0" applyNumberFormat="1" applyFont="1" applyFill="1" applyBorder="1" applyAlignment="1">
      <alignment horizontal="center" vertical="center"/>
    </xf>
    <xf numFmtId="4" fontId="33" fillId="0" borderId="4" xfId="0" applyNumberFormat="1" applyFont="1" applyBorder="1" applyAlignment="1">
      <alignment horizontal="center"/>
    </xf>
    <xf numFmtId="4" fontId="20" fillId="2" borderId="0" xfId="1" applyNumberFormat="1" applyFont="1" applyFill="1" applyBorder="1" applyAlignment="1">
      <alignment horizontal="center" vertical="center"/>
    </xf>
    <xf numFmtId="0" fontId="20" fillId="5" borderId="16" xfId="1" applyFont="1" applyFill="1" applyBorder="1" applyAlignment="1">
      <alignment horizontal="center" vertical="center"/>
    </xf>
    <xf numFmtId="0" fontId="22" fillId="5" borderId="16" xfId="1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/>
    </xf>
    <xf numFmtId="4" fontId="20" fillId="4" borderId="16" xfId="1" applyNumberFormat="1" applyFont="1" applyFill="1" applyBorder="1" applyAlignment="1">
      <alignment horizontal="center" vertical="center"/>
    </xf>
    <xf numFmtId="4" fontId="22" fillId="4" borderId="16" xfId="1" applyNumberFormat="1" applyFont="1" applyFill="1" applyBorder="1" applyAlignment="1">
      <alignment horizontal="center" vertical="center"/>
    </xf>
    <xf numFmtId="4" fontId="21" fillId="4" borderId="16" xfId="0" applyNumberFormat="1" applyFont="1" applyFill="1" applyBorder="1" applyAlignment="1">
      <alignment horizontal="center" vertical="center"/>
    </xf>
    <xf numFmtId="0" fontId="20" fillId="5" borderId="16" xfId="1" applyFont="1" applyFill="1" applyBorder="1" applyAlignment="1">
      <alignment horizontal="center"/>
    </xf>
    <xf numFmtId="0" fontId="22" fillId="5" borderId="16" xfId="1" applyFont="1" applyFill="1" applyBorder="1" applyAlignment="1">
      <alignment horizontal="center"/>
    </xf>
    <xf numFmtId="4" fontId="21" fillId="2" borderId="16" xfId="0" applyNumberFormat="1" applyFont="1" applyFill="1" applyBorder="1" applyAlignment="1">
      <alignment horizontal="center"/>
    </xf>
    <xf numFmtId="4" fontId="21" fillId="2" borderId="16" xfId="0" applyNumberFormat="1" applyFont="1" applyFill="1" applyBorder="1" applyAlignment="1">
      <alignment horizontal="center" vertical="center"/>
    </xf>
    <xf numFmtId="4" fontId="20" fillId="2" borderId="16" xfId="1" applyNumberFormat="1" applyFont="1" applyFill="1" applyBorder="1" applyAlignment="1">
      <alignment horizontal="center" vertical="center"/>
    </xf>
    <xf numFmtId="0" fontId="20" fillId="2" borderId="0" xfId="1" applyFont="1" applyFill="1" applyBorder="1" applyAlignment="1">
      <alignment horizontal="center" vertical="center"/>
    </xf>
    <xf numFmtId="4" fontId="20" fillId="4" borderId="24" xfId="1" applyNumberFormat="1" applyFont="1" applyFill="1" applyBorder="1" applyAlignment="1">
      <alignment horizontal="center" vertical="center"/>
    </xf>
    <xf numFmtId="4" fontId="20" fillId="4" borderId="25" xfId="1" applyNumberFormat="1" applyFont="1" applyFill="1" applyBorder="1" applyAlignment="1">
      <alignment horizontal="center" vertical="center"/>
    </xf>
    <xf numFmtId="4" fontId="20" fillId="4" borderId="26" xfId="1" applyNumberFormat="1" applyFont="1" applyFill="1" applyBorder="1" applyAlignment="1">
      <alignment horizontal="center" vertical="center"/>
    </xf>
    <xf numFmtId="4" fontId="20" fillId="4" borderId="14" xfId="1" applyNumberFormat="1" applyFont="1" applyFill="1" applyBorder="1" applyAlignment="1">
      <alignment horizontal="center" vertical="center"/>
    </xf>
    <xf numFmtId="4" fontId="20" fillId="4" borderId="7" xfId="1" applyNumberFormat="1" applyFont="1" applyFill="1" applyBorder="1" applyAlignment="1">
      <alignment horizontal="center" vertical="center"/>
    </xf>
    <xf numFmtId="4" fontId="20" fillId="4" borderId="15" xfId="1" applyNumberFormat="1" applyFont="1" applyFill="1" applyBorder="1" applyAlignment="1">
      <alignment horizontal="center" vertical="center"/>
    </xf>
    <xf numFmtId="4" fontId="21" fillId="4" borderId="24" xfId="0" applyNumberFormat="1" applyFont="1" applyFill="1" applyBorder="1" applyAlignment="1">
      <alignment horizontal="center"/>
    </xf>
    <xf numFmtId="4" fontId="21" fillId="4" borderId="25" xfId="0" applyNumberFormat="1" applyFont="1" applyFill="1" applyBorder="1" applyAlignment="1">
      <alignment horizontal="center"/>
    </xf>
    <xf numFmtId="4" fontId="21" fillId="4" borderId="26" xfId="0" applyNumberFormat="1" applyFont="1" applyFill="1" applyBorder="1" applyAlignment="1">
      <alignment horizontal="center"/>
    </xf>
    <xf numFmtId="4" fontId="21" fillId="4" borderId="14" xfId="0" applyNumberFormat="1" applyFont="1" applyFill="1" applyBorder="1" applyAlignment="1">
      <alignment horizontal="center"/>
    </xf>
    <xf numFmtId="4" fontId="21" fillId="4" borderId="7" xfId="0" applyNumberFormat="1" applyFont="1" applyFill="1" applyBorder="1" applyAlignment="1">
      <alignment horizontal="center"/>
    </xf>
    <xf numFmtId="4" fontId="21" fillId="4" borderId="15" xfId="0" applyNumberFormat="1" applyFont="1" applyFill="1" applyBorder="1" applyAlignment="1">
      <alignment horizontal="center"/>
    </xf>
    <xf numFmtId="0" fontId="12" fillId="0" borderId="1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4" fontId="3" fillId="2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32" fillId="8" borderId="16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166" fontId="20" fillId="2" borderId="0" xfId="1" applyNumberFormat="1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 wrapText="1"/>
    </xf>
    <xf numFmtId="0" fontId="19" fillId="6" borderId="1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4" fontId="0" fillId="0" borderId="4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4" fontId="10" fillId="0" borderId="9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4" fontId="13" fillId="0" borderId="4" xfId="0" applyNumberFormat="1" applyFont="1" applyBorder="1" applyAlignment="1">
      <alignment horizontal="center"/>
    </xf>
    <xf numFmtId="4" fontId="13" fillId="0" borderId="9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4" fontId="20" fillId="4" borderId="16" xfId="1" applyNumberFormat="1" applyFont="1" applyFill="1" applyBorder="1" applyAlignment="1">
      <alignment horizontal="center"/>
    </xf>
    <xf numFmtId="4" fontId="22" fillId="4" borderId="16" xfId="1" applyNumberFormat="1" applyFont="1" applyFill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8" fillId="0" borderId="18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0" fontId="20" fillId="5" borderId="21" xfId="1" applyFont="1" applyFill="1" applyBorder="1" applyAlignment="1">
      <alignment horizontal="center" vertical="center"/>
    </xf>
    <xf numFmtId="0" fontId="20" fillId="5" borderId="22" xfId="1" applyFont="1" applyFill="1" applyBorder="1" applyAlignment="1">
      <alignment horizontal="center" vertical="center"/>
    </xf>
    <xf numFmtId="0" fontId="20" fillId="5" borderId="23" xfId="1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2" fillId="2" borderId="16" xfId="1" applyNumberFormat="1" applyFont="1" applyFill="1" applyBorder="1" applyAlignment="1">
      <alignment horizontal="center" vertical="center" wrapText="1"/>
    </xf>
    <xf numFmtId="4" fontId="20" fillId="7" borderId="16" xfId="1" applyNumberFormat="1" applyFont="1" applyFill="1" applyBorder="1" applyAlignment="1">
      <alignment horizontal="center" vertical="center"/>
    </xf>
    <xf numFmtId="4" fontId="20" fillId="4" borderId="16" xfId="0" applyNumberFormat="1" applyFont="1" applyFill="1" applyBorder="1" applyAlignment="1">
      <alignment horizontal="center"/>
    </xf>
    <xf numFmtId="4" fontId="20" fillId="4" borderId="16" xfId="0" applyNumberFormat="1" applyFont="1" applyFill="1" applyBorder="1" applyAlignment="1">
      <alignment horizontal="center" vertical="center"/>
    </xf>
    <xf numFmtId="0" fontId="20" fillId="5" borderId="16" xfId="0" applyFont="1" applyFill="1" applyBorder="1" applyAlignment="1">
      <alignment horizontal="center"/>
    </xf>
    <xf numFmtId="0" fontId="22" fillId="5" borderId="16" xfId="0" applyFont="1" applyFill="1" applyBorder="1" applyAlignment="1">
      <alignment horizontal="center" vertical="center"/>
    </xf>
    <xf numFmtId="1" fontId="22" fillId="5" borderId="16" xfId="1" applyNumberFormat="1" applyFont="1" applyFill="1" applyBorder="1" applyAlignment="1">
      <alignment horizontal="center" vertical="center"/>
    </xf>
    <xf numFmtId="4" fontId="20" fillId="5" borderId="16" xfId="1" applyNumberFormat="1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4" fontId="7" fillId="0" borderId="0" xfId="0" applyNumberFormat="1" applyFont="1" applyBorder="1" applyAlignment="1">
      <alignment horizontal="center" vertical="center"/>
    </xf>
    <xf numFmtId="4" fontId="21" fillId="4" borderId="16" xfId="0" applyNumberFormat="1" applyFont="1" applyFill="1" applyBorder="1" applyAlignment="1">
      <alignment horizontal="center"/>
    </xf>
    <xf numFmtId="0" fontId="31" fillId="2" borderId="0" xfId="0" applyFont="1" applyFill="1" applyBorder="1" applyAlignment="1">
      <alignment horizontal="center" vertical="center"/>
    </xf>
    <xf numFmtId="165" fontId="30" fillId="2" borderId="0" xfId="0" applyNumberFormat="1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 wrapText="1"/>
    </xf>
    <xf numFmtId="0" fontId="21" fillId="6" borderId="16" xfId="0" applyFont="1" applyFill="1" applyBorder="1" applyAlignment="1">
      <alignment horizontal="center" vertical="center"/>
    </xf>
    <xf numFmtId="0" fontId="32" fillId="8" borderId="16" xfId="0" applyFont="1" applyFill="1" applyBorder="1" applyAlignment="1">
      <alignment horizontal="center" vertical="center"/>
    </xf>
    <xf numFmtId="4" fontId="21" fillId="4" borderId="16" xfId="1" applyNumberFormat="1" applyFont="1" applyFill="1" applyBorder="1" applyAlignment="1">
      <alignment horizontal="center" vertical="center"/>
    </xf>
    <xf numFmtId="0" fontId="20" fillId="3" borderId="16" xfId="1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/>
    </xf>
  </cellXfs>
  <cellStyles count="4">
    <cellStyle name="Hipervínculo" xfId="3" builtinId="8"/>
    <cellStyle name="Normal" xfId="0" builtinId="0"/>
    <cellStyle name="Normal 3" xfId="1"/>
    <cellStyle name="Porcentu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447675</xdr:colOff>
      <xdr:row>1</xdr:row>
      <xdr:rowOff>69694</xdr:rowOff>
    </xdr:from>
    <xdr:to>
      <xdr:col>7</xdr:col>
      <xdr:colOff>628650</xdr:colOff>
      <xdr:row>2</xdr:row>
      <xdr:rowOff>244152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763" t="19023" r="28234" b="31412"/>
        <a:stretch/>
      </xdr:blipFill>
      <xdr:spPr>
        <a:xfrm>
          <a:off x="5581882" y="418170"/>
          <a:ext cx="947622" cy="54616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</xdr:row>
      <xdr:rowOff>38100</xdr:rowOff>
    </xdr:from>
    <xdr:to>
      <xdr:col>1</xdr:col>
      <xdr:colOff>638175</xdr:colOff>
      <xdr:row>2</xdr:row>
      <xdr:rowOff>228599</xdr:rowOff>
    </xdr:to>
    <xdr:pic>
      <xdr:nvPicPr>
        <xdr:cNvPr id="27886" name="Imagen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90525"/>
          <a:ext cx="1476375" cy="56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330459</xdr:colOff>
      <xdr:row>15</xdr:row>
      <xdr:rowOff>23576</xdr:rowOff>
    </xdr:from>
    <xdr:to>
      <xdr:col>7</xdr:col>
      <xdr:colOff>914778</xdr:colOff>
      <xdr:row>19</xdr:row>
      <xdr:rowOff>447957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3789" r="1435" b="1654"/>
        <a:stretch/>
      </xdr:blipFill>
      <xdr:spPr>
        <a:xfrm>
          <a:off x="4470918" y="3678066"/>
          <a:ext cx="2304651" cy="1299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205"/>
  <sheetViews>
    <sheetView showGridLines="0" tabSelected="1" view="pageBreakPreview" topLeftCell="A2" zoomScale="98" zoomScaleNormal="98" zoomScaleSheetLayoutView="98" zoomScalePageLayoutView="106" workbookViewId="0">
      <selection activeCell="U18" sqref="U18:Y18"/>
    </sheetView>
  </sheetViews>
  <sheetFormatPr baseColWidth="10" defaultRowHeight="15"/>
  <cols>
    <col min="1" max="1" width="13.7109375" customWidth="1"/>
    <col min="3" max="3" width="12.7109375" customWidth="1"/>
    <col min="4" max="4" width="12.28515625" customWidth="1"/>
    <col min="5" max="5" width="12.140625" customWidth="1"/>
    <col min="6" max="6" width="14.42578125" customWidth="1"/>
    <col min="7" max="7" width="11.42578125" customWidth="1"/>
    <col min="8" max="8" width="14.28515625" customWidth="1"/>
    <col min="9" max="9" width="2.42578125" style="22" customWidth="1"/>
    <col min="10" max="10" width="8.5703125" style="22" customWidth="1"/>
    <col min="11" max="11" width="9.42578125" style="22" customWidth="1"/>
    <col min="12" max="12" width="3.5703125" style="22" customWidth="1"/>
    <col min="13" max="13" width="4" style="22" customWidth="1"/>
    <col min="14" max="14" width="3" style="22" customWidth="1"/>
    <col min="15" max="15" width="8.28515625" style="22" customWidth="1"/>
    <col min="16" max="16" width="1.85546875" style="22" customWidth="1"/>
    <col min="17" max="18" width="3.7109375" style="22" customWidth="1"/>
    <col min="19" max="19" width="5.85546875" style="22" customWidth="1"/>
    <col min="20" max="20" width="6.140625" style="22" customWidth="1"/>
    <col min="21" max="22" width="3.7109375" style="22" customWidth="1"/>
    <col min="23" max="23" width="3.140625" style="22" customWidth="1"/>
    <col min="24" max="24" width="3.7109375" style="22" hidden="1" customWidth="1"/>
    <col min="25" max="25" width="10.5703125" style="22" customWidth="1"/>
    <col min="26" max="27" width="3.7109375" style="22" customWidth="1"/>
    <col min="28" max="28" width="9.28515625" style="22" customWidth="1"/>
    <col min="29" max="29" width="3.7109375" style="22" customWidth="1"/>
    <col min="30" max="30" width="2.42578125" style="22" customWidth="1"/>
    <col min="31" max="32" width="3.140625" style="22" customWidth="1"/>
    <col min="33" max="33" width="7.5703125" style="22" customWidth="1"/>
    <col min="34" max="34" width="3.7109375" style="22" customWidth="1"/>
    <col min="35" max="35" width="2.42578125" style="22" customWidth="1"/>
    <col min="36" max="40" width="3.7109375" style="22" customWidth="1"/>
    <col min="41" max="41" width="7.140625" style="22" customWidth="1"/>
    <col min="42" max="43" width="11.42578125" style="22"/>
    <col min="44" max="44" width="11.42578125" style="15"/>
  </cols>
  <sheetData>
    <row r="1" spans="1:44" ht="27.75" customHeight="1" thickBot="1">
      <c r="A1" s="114"/>
      <c r="B1" s="114"/>
      <c r="C1" s="114"/>
      <c r="D1" s="114"/>
      <c r="E1" s="114"/>
      <c r="F1" s="114"/>
      <c r="G1" s="114"/>
      <c r="H1" s="114"/>
      <c r="I1" s="138"/>
      <c r="J1" s="17"/>
      <c r="K1" s="18"/>
      <c r="L1" s="19"/>
      <c r="M1" s="19"/>
      <c r="N1" s="20"/>
      <c r="O1" s="19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spans="1:44" ht="29.25" customHeight="1" thickTop="1" thickBot="1">
      <c r="A2" s="115"/>
      <c r="B2" s="116"/>
      <c r="C2" s="119" t="s">
        <v>27</v>
      </c>
      <c r="D2" s="119"/>
      <c r="E2" s="119" t="s">
        <v>54</v>
      </c>
      <c r="F2" s="119"/>
      <c r="G2" s="116"/>
      <c r="H2" s="121"/>
      <c r="I2" s="138"/>
      <c r="J2" s="47" t="s">
        <v>25</v>
      </c>
      <c r="K2" s="47"/>
      <c r="L2" s="50">
        <f>U2-U2*25%</f>
        <v>6916919.0328369141</v>
      </c>
      <c r="M2" s="50"/>
      <c r="N2" s="50"/>
      <c r="O2" s="50"/>
      <c r="P2" s="50"/>
      <c r="Q2" s="47" t="s">
        <v>25</v>
      </c>
      <c r="R2" s="47"/>
      <c r="S2" s="47"/>
      <c r="T2" s="47"/>
      <c r="U2" s="50">
        <f>AC2-AC2*25%</f>
        <v>9222558.7104492187</v>
      </c>
      <c r="V2" s="50"/>
      <c r="W2" s="50"/>
      <c r="X2" s="50"/>
      <c r="Y2" s="50"/>
      <c r="Z2" s="47" t="s">
        <v>25</v>
      </c>
      <c r="AA2" s="47"/>
      <c r="AB2" s="47"/>
      <c r="AC2" s="50">
        <f>L7-L7*25%</f>
        <v>12296744.947265625</v>
      </c>
      <c r="AD2" s="50"/>
      <c r="AE2" s="50"/>
      <c r="AF2" s="50"/>
      <c r="AG2" s="50"/>
      <c r="AH2" s="24"/>
      <c r="AI2" s="21"/>
      <c r="AJ2" s="21"/>
      <c r="AK2" s="21"/>
      <c r="AL2" s="21"/>
    </row>
    <row r="3" spans="1:44" ht="21.75" customHeight="1" thickTop="1" thickBot="1">
      <c r="A3" s="117"/>
      <c r="B3" s="118"/>
      <c r="C3" s="120"/>
      <c r="D3" s="120"/>
      <c r="E3" s="120"/>
      <c r="F3" s="120"/>
      <c r="G3" s="118"/>
      <c r="H3" s="122"/>
      <c r="I3" s="138"/>
      <c r="J3" s="47" t="s">
        <v>16</v>
      </c>
      <c r="K3" s="47"/>
      <c r="L3" s="50">
        <f>L2*0.15</f>
        <v>1037537.854925537</v>
      </c>
      <c r="M3" s="50"/>
      <c r="N3" s="50"/>
      <c r="O3" s="50"/>
      <c r="P3" s="50"/>
      <c r="Q3" s="47" t="s">
        <v>16</v>
      </c>
      <c r="R3" s="47"/>
      <c r="S3" s="47"/>
      <c r="T3" s="47"/>
      <c r="U3" s="50">
        <f>T2*0.015</f>
        <v>0</v>
      </c>
      <c r="V3" s="50"/>
      <c r="W3" s="50"/>
      <c r="X3" s="50"/>
      <c r="Y3" s="50"/>
      <c r="Z3" s="47" t="s">
        <v>16</v>
      </c>
      <c r="AA3" s="47"/>
      <c r="AB3" s="47"/>
      <c r="AC3" s="50">
        <f>AC2*0.015</f>
        <v>184451.17420898436</v>
      </c>
      <c r="AD3" s="50"/>
      <c r="AE3" s="50"/>
      <c r="AF3" s="50"/>
      <c r="AG3" s="50"/>
      <c r="AH3" s="24"/>
      <c r="AI3" s="21"/>
      <c r="AJ3" s="21"/>
      <c r="AK3" s="21"/>
      <c r="AL3" s="21"/>
    </row>
    <row r="4" spans="1:44" ht="17.25" customHeight="1" thickTop="1" thickBot="1">
      <c r="A4" s="13" t="s">
        <v>8</v>
      </c>
      <c r="B4" s="87">
        <v>44090</v>
      </c>
      <c r="C4" s="87"/>
      <c r="D4" s="87"/>
      <c r="E4" s="14" t="s">
        <v>9</v>
      </c>
      <c r="F4" s="124">
        <v>16776</v>
      </c>
      <c r="G4" s="124"/>
      <c r="H4" s="43">
        <v>2</v>
      </c>
      <c r="I4" s="138"/>
      <c r="J4" s="47" t="s">
        <v>23</v>
      </c>
      <c r="K4" s="47"/>
      <c r="L4" s="50">
        <f>L3/4</f>
        <v>259384.46373138425</v>
      </c>
      <c r="M4" s="50"/>
      <c r="N4" s="50"/>
      <c r="O4" s="50"/>
      <c r="P4" s="50"/>
      <c r="Q4" s="47" t="s">
        <v>23</v>
      </c>
      <c r="R4" s="47"/>
      <c r="S4" s="47"/>
      <c r="T4" s="47"/>
      <c r="U4" s="50">
        <f>U3/4</f>
        <v>0</v>
      </c>
      <c r="V4" s="50"/>
      <c r="W4" s="50"/>
      <c r="X4" s="50"/>
      <c r="Y4" s="50"/>
      <c r="Z4" s="47" t="s">
        <v>23</v>
      </c>
      <c r="AA4" s="47"/>
      <c r="AB4" s="47"/>
      <c r="AC4" s="50">
        <f>AC3/4</f>
        <v>46112.79355224609</v>
      </c>
      <c r="AD4" s="50"/>
      <c r="AE4" s="50"/>
      <c r="AF4" s="50"/>
      <c r="AG4" s="50"/>
      <c r="AH4" s="24"/>
      <c r="AI4" s="21"/>
      <c r="AJ4" s="21"/>
      <c r="AK4" s="21"/>
      <c r="AL4" s="21"/>
    </row>
    <row r="5" spans="1:44" ht="16.5" thickTop="1" thickBot="1">
      <c r="A5" s="100" t="s">
        <v>7</v>
      </c>
      <c r="B5" s="123"/>
      <c r="C5" s="139" t="s">
        <v>74</v>
      </c>
      <c r="D5" s="139"/>
      <c r="E5" s="118"/>
      <c r="F5" s="118"/>
      <c r="G5" s="118"/>
      <c r="H5" s="122"/>
      <c r="I5" s="138"/>
      <c r="J5" s="48" t="s">
        <v>3</v>
      </c>
      <c r="K5" s="48"/>
      <c r="L5" s="51">
        <f>L3*2</f>
        <v>2075075.709851074</v>
      </c>
      <c r="M5" s="51"/>
      <c r="N5" s="51"/>
      <c r="O5" s="51"/>
      <c r="P5" s="51"/>
      <c r="Q5" s="48" t="s">
        <v>4</v>
      </c>
      <c r="R5" s="48"/>
      <c r="S5" s="48"/>
      <c r="T5" s="48"/>
      <c r="U5" s="51">
        <f>U3*2</f>
        <v>0</v>
      </c>
      <c r="V5" s="51"/>
      <c r="W5" s="51"/>
      <c r="X5" s="51"/>
      <c r="Y5" s="51"/>
      <c r="Z5" s="48" t="s">
        <v>5</v>
      </c>
      <c r="AA5" s="48"/>
      <c r="AB5" s="48"/>
      <c r="AC5" s="51">
        <f>AC3*2</f>
        <v>368902.34841796872</v>
      </c>
      <c r="AD5" s="51"/>
      <c r="AE5" s="51"/>
      <c r="AF5" s="51"/>
      <c r="AG5" s="51"/>
      <c r="AH5" s="24"/>
      <c r="AI5" s="21"/>
      <c r="AJ5" s="21"/>
      <c r="AK5" s="21"/>
      <c r="AL5" s="21"/>
    </row>
    <row r="6" spans="1:44" ht="16.5" thickTop="1" thickBot="1">
      <c r="A6" s="100" t="s">
        <v>55</v>
      </c>
      <c r="B6" s="99"/>
      <c r="C6" s="6" t="s">
        <v>75</v>
      </c>
      <c r="D6" s="124" t="s">
        <v>76</v>
      </c>
      <c r="E6" s="124"/>
      <c r="F6" s="124"/>
      <c r="G6" s="124"/>
      <c r="H6" s="125"/>
      <c r="I6" s="138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24"/>
      <c r="AI6" s="21"/>
      <c r="AJ6" s="21"/>
      <c r="AK6" s="21"/>
      <c r="AL6" s="21"/>
    </row>
    <row r="7" spans="1:44" ht="16.5" thickTop="1" thickBot="1">
      <c r="A7" s="100" t="s">
        <v>26</v>
      </c>
      <c r="B7" s="99"/>
      <c r="C7" s="99" t="s">
        <v>77</v>
      </c>
      <c r="D7" s="99"/>
      <c r="E7" s="99"/>
      <c r="F7" s="99"/>
      <c r="G7" s="99"/>
      <c r="H7" s="110"/>
      <c r="I7" s="138"/>
      <c r="J7" s="47" t="s">
        <v>25</v>
      </c>
      <c r="K7" s="47"/>
      <c r="L7" s="50">
        <f>U7-U7*25%</f>
        <v>16395659.9296875</v>
      </c>
      <c r="M7" s="50"/>
      <c r="N7" s="50"/>
      <c r="O7" s="50"/>
      <c r="P7" s="50"/>
      <c r="Q7" s="47" t="s">
        <v>25</v>
      </c>
      <c r="R7" s="47"/>
      <c r="S7" s="47"/>
      <c r="T7" s="47"/>
      <c r="U7" s="50">
        <f>AC7-AC7*25%</f>
        <v>21860879.90625</v>
      </c>
      <c r="V7" s="50"/>
      <c r="W7" s="50"/>
      <c r="X7" s="50"/>
      <c r="Y7" s="50"/>
      <c r="Z7" s="47" t="s">
        <v>25</v>
      </c>
      <c r="AA7" s="47"/>
      <c r="AB7" s="47"/>
      <c r="AC7" s="50">
        <f>L12-L12*25%</f>
        <v>29147839.875</v>
      </c>
      <c r="AD7" s="50"/>
      <c r="AE7" s="50"/>
      <c r="AF7" s="50"/>
      <c r="AG7" s="50"/>
      <c r="AH7" s="24"/>
      <c r="AI7" s="21"/>
      <c r="AJ7" s="21"/>
      <c r="AK7" s="21"/>
      <c r="AL7" s="21"/>
    </row>
    <row r="8" spans="1:44" ht="16.5" thickTop="1" thickBot="1">
      <c r="A8" s="100" t="s">
        <v>10</v>
      </c>
      <c r="B8" s="99"/>
      <c r="C8" s="86" t="s">
        <v>11</v>
      </c>
      <c r="D8" s="86"/>
      <c r="E8" s="86"/>
      <c r="F8" s="41" t="s">
        <v>50</v>
      </c>
      <c r="G8" s="118" t="s">
        <v>72</v>
      </c>
      <c r="H8" s="122"/>
      <c r="I8" s="138"/>
      <c r="J8" s="47" t="s">
        <v>16</v>
      </c>
      <c r="K8" s="47"/>
      <c r="L8" s="50">
        <f>L7*0.015</f>
        <v>245934.89894531248</v>
      </c>
      <c r="M8" s="50"/>
      <c r="N8" s="50"/>
      <c r="O8" s="50"/>
      <c r="P8" s="50"/>
      <c r="Q8" s="47" t="s">
        <v>16</v>
      </c>
      <c r="R8" s="47"/>
      <c r="S8" s="47"/>
      <c r="T8" s="47"/>
      <c r="U8" s="50">
        <f>U7*0.015</f>
        <v>327913.19859375001</v>
      </c>
      <c r="V8" s="50"/>
      <c r="W8" s="50"/>
      <c r="X8" s="50"/>
      <c r="Y8" s="50"/>
      <c r="Z8" s="47" t="s">
        <v>16</v>
      </c>
      <c r="AA8" s="47"/>
      <c r="AB8" s="47"/>
      <c r="AC8" s="50">
        <f>AC7*0.015</f>
        <v>437217.59812499996</v>
      </c>
      <c r="AD8" s="50"/>
      <c r="AE8" s="50"/>
      <c r="AF8" s="50"/>
      <c r="AG8" s="50"/>
      <c r="AH8" s="24"/>
      <c r="AI8" s="21"/>
      <c r="AJ8" s="21"/>
      <c r="AK8" s="21"/>
      <c r="AL8" s="21"/>
    </row>
    <row r="9" spans="1:44" ht="16.5" thickTop="1" thickBot="1">
      <c r="A9" s="100" t="s">
        <v>12</v>
      </c>
      <c r="B9" s="99"/>
      <c r="C9" s="87">
        <v>34166</v>
      </c>
      <c r="D9" s="87"/>
      <c r="E9" s="87"/>
      <c r="F9" s="12" t="s">
        <v>28</v>
      </c>
      <c r="G9" s="87" t="s">
        <v>73</v>
      </c>
      <c r="H9" s="88"/>
      <c r="I9" s="138"/>
      <c r="J9" s="47" t="s">
        <v>23</v>
      </c>
      <c r="K9" s="47"/>
      <c r="L9" s="50">
        <f>L8/4</f>
        <v>61483.72473632812</v>
      </c>
      <c r="M9" s="50"/>
      <c r="N9" s="50"/>
      <c r="O9" s="50"/>
      <c r="P9" s="50"/>
      <c r="Q9" s="47" t="s">
        <v>23</v>
      </c>
      <c r="R9" s="47"/>
      <c r="S9" s="47"/>
      <c r="T9" s="47"/>
      <c r="U9" s="50">
        <f>U8/4</f>
        <v>81978.299648437503</v>
      </c>
      <c r="V9" s="50"/>
      <c r="W9" s="50"/>
      <c r="X9" s="50"/>
      <c r="Y9" s="50"/>
      <c r="Z9" s="47" t="s">
        <v>23</v>
      </c>
      <c r="AA9" s="47"/>
      <c r="AB9" s="47"/>
      <c r="AC9" s="50">
        <f>AC8/4</f>
        <v>109304.39953124999</v>
      </c>
      <c r="AD9" s="50"/>
      <c r="AE9" s="50"/>
      <c r="AF9" s="50"/>
      <c r="AG9" s="50"/>
      <c r="AH9" s="24"/>
      <c r="AI9" s="21"/>
      <c r="AJ9" s="21"/>
      <c r="AK9" s="21"/>
      <c r="AL9" s="21"/>
      <c r="AO9" s="25"/>
      <c r="AP9" s="26"/>
      <c r="AQ9" s="27"/>
      <c r="AR9" s="16"/>
    </row>
    <row r="10" spans="1:44" ht="16.5" thickTop="1" thickBot="1">
      <c r="A10" s="101" t="s">
        <v>13</v>
      </c>
      <c r="B10" s="102"/>
      <c r="C10" s="99" t="s">
        <v>14</v>
      </c>
      <c r="D10" s="99"/>
      <c r="E10" s="99" t="s">
        <v>15</v>
      </c>
      <c r="F10" s="99"/>
      <c r="G10" s="118" t="s">
        <v>65</v>
      </c>
      <c r="H10" s="122"/>
      <c r="I10" s="138"/>
      <c r="J10" s="48" t="s">
        <v>1</v>
      </c>
      <c r="K10" s="48"/>
      <c r="L10" s="51">
        <f>L8*2</f>
        <v>491869.79789062496</v>
      </c>
      <c r="M10" s="51"/>
      <c r="N10" s="51"/>
      <c r="O10" s="51"/>
      <c r="P10" s="51"/>
      <c r="Q10" s="48" t="s">
        <v>2</v>
      </c>
      <c r="R10" s="48"/>
      <c r="S10" s="48"/>
      <c r="T10" s="48"/>
      <c r="U10" s="51">
        <f>U8*2</f>
        <v>655826.39718750003</v>
      </c>
      <c r="V10" s="51"/>
      <c r="W10" s="51"/>
      <c r="X10" s="51"/>
      <c r="Y10" s="51"/>
      <c r="Z10" s="48" t="s">
        <v>0</v>
      </c>
      <c r="AA10" s="48"/>
      <c r="AB10" s="48"/>
      <c r="AC10" s="51">
        <f>AC8</f>
        <v>437217.59812499996</v>
      </c>
      <c r="AD10" s="51"/>
      <c r="AE10" s="51"/>
      <c r="AF10" s="51"/>
      <c r="AG10" s="51"/>
      <c r="AH10" s="24"/>
      <c r="AI10" s="21"/>
      <c r="AJ10" s="21"/>
      <c r="AK10" s="21"/>
      <c r="AL10" s="21"/>
      <c r="AO10" s="28"/>
      <c r="AP10" s="29"/>
      <c r="AQ10" s="27"/>
      <c r="AR10" s="16"/>
    </row>
    <row r="11" spans="1:44" ht="18.75" thickTop="1" thickBot="1">
      <c r="A11" s="101"/>
      <c r="B11" s="102"/>
      <c r="C11" s="124">
        <v>2000</v>
      </c>
      <c r="D11" s="124"/>
      <c r="E11" s="124">
        <v>2019</v>
      </c>
      <c r="F11" s="124"/>
      <c r="G11" s="97">
        <f>U20+L20+AC15+U15+L15+AC10+U10+L10+AC5+U5+L5</f>
        <v>12177949.306472167</v>
      </c>
      <c r="H11" s="98"/>
      <c r="I11" s="138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24"/>
      <c r="AI11" s="21"/>
      <c r="AJ11" s="21"/>
      <c r="AK11" s="21"/>
      <c r="AL11" s="21"/>
      <c r="AO11" s="27"/>
      <c r="AP11" s="26"/>
      <c r="AQ11" s="27"/>
      <c r="AR11" s="16"/>
    </row>
    <row r="12" spans="1:44" ht="16.5" thickTop="1" thickBot="1">
      <c r="A12" s="101" t="s">
        <v>67</v>
      </c>
      <c r="B12" s="102"/>
      <c r="C12" s="99" t="s">
        <v>22</v>
      </c>
      <c r="D12" s="99"/>
      <c r="E12" s="41" t="s">
        <v>24</v>
      </c>
      <c r="F12" s="41" t="s">
        <v>23</v>
      </c>
      <c r="G12" s="99" t="s">
        <v>66</v>
      </c>
      <c r="H12" s="110"/>
      <c r="I12" s="138"/>
      <c r="J12" s="47" t="s">
        <v>25</v>
      </c>
      <c r="K12" s="47"/>
      <c r="L12" s="50">
        <f>U12-U12*25%</f>
        <v>38863786.5</v>
      </c>
      <c r="M12" s="50"/>
      <c r="N12" s="50"/>
      <c r="O12" s="50"/>
      <c r="P12" s="50"/>
      <c r="Q12" s="47" t="s">
        <v>25</v>
      </c>
      <c r="R12" s="47"/>
      <c r="S12" s="47"/>
      <c r="T12" s="47"/>
      <c r="U12" s="50">
        <f>AC12-AC12*25%</f>
        <v>51818382</v>
      </c>
      <c r="V12" s="50"/>
      <c r="W12" s="50"/>
      <c r="X12" s="50"/>
      <c r="Y12" s="50"/>
      <c r="Z12" s="47" t="s">
        <v>25</v>
      </c>
      <c r="AA12" s="47"/>
      <c r="AB12" s="47"/>
      <c r="AC12" s="112">
        <f>L17-L17*25%</f>
        <v>69091176</v>
      </c>
      <c r="AD12" s="112"/>
      <c r="AE12" s="112"/>
      <c r="AF12" s="112"/>
      <c r="AG12" s="112"/>
      <c r="AH12" s="24"/>
      <c r="AI12" s="21"/>
      <c r="AJ12" s="21"/>
      <c r="AK12" s="21"/>
      <c r="AL12" s="21"/>
      <c r="AO12" s="25"/>
      <c r="AP12" s="26"/>
      <c r="AQ12" s="27"/>
      <c r="AR12" s="16"/>
    </row>
    <row r="13" spans="1:44" ht="18.75" thickTop="1" thickBot="1">
      <c r="A13" s="101"/>
      <c r="B13" s="102"/>
      <c r="C13" s="93">
        <f>AC17</f>
        <v>188003200</v>
      </c>
      <c r="D13" s="93"/>
      <c r="E13" s="45">
        <f>C13*0.015</f>
        <v>2820048</v>
      </c>
      <c r="F13" s="42">
        <f>E13/4</f>
        <v>705012</v>
      </c>
      <c r="G13" s="94">
        <f>AC20</f>
        <v>1880032</v>
      </c>
      <c r="H13" s="95"/>
      <c r="I13" s="138"/>
      <c r="J13" s="47" t="s">
        <v>16</v>
      </c>
      <c r="K13" s="47"/>
      <c r="L13" s="50">
        <f>L12*0.015</f>
        <v>582956.79749999999</v>
      </c>
      <c r="M13" s="50"/>
      <c r="N13" s="50"/>
      <c r="O13" s="50"/>
      <c r="P13" s="50"/>
      <c r="Q13" s="126" t="s">
        <v>16</v>
      </c>
      <c r="R13" s="127"/>
      <c r="S13" s="127"/>
      <c r="T13" s="128"/>
      <c r="U13" s="50">
        <f>U12*0.015</f>
        <v>777275.73</v>
      </c>
      <c r="V13" s="50"/>
      <c r="W13" s="50"/>
      <c r="X13" s="50"/>
      <c r="Y13" s="50"/>
      <c r="Z13" s="53" t="s">
        <v>16</v>
      </c>
      <c r="AA13" s="53"/>
      <c r="AB13" s="53"/>
      <c r="AC13" s="112">
        <f>AC12*0.015</f>
        <v>1036367.64</v>
      </c>
      <c r="AD13" s="112"/>
      <c r="AE13" s="112"/>
      <c r="AF13" s="112"/>
      <c r="AG13" s="112"/>
      <c r="AH13" s="24"/>
      <c r="AI13" s="21"/>
      <c r="AJ13" s="21"/>
      <c r="AK13" s="21"/>
      <c r="AL13" s="21"/>
      <c r="AO13" s="25"/>
      <c r="AP13" s="26"/>
      <c r="AQ13" s="27"/>
      <c r="AR13" s="16"/>
    </row>
    <row r="14" spans="1:44" ht="16.5" thickTop="1" thickBot="1">
      <c r="A14" s="100" t="s">
        <v>29</v>
      </c>
      <c r="B14" s="99"/>
      <c r="C14" s="93">
        <v>400</v>
      </c>
      <c r="D14" s="93"/>
      <c r="E14" s="96" t="s">
        <v>20</v>
      </c>
      <c r="F14" s="96"/>
      <c r="G14" s="99" t="s">
        <v>19</v>
      </c>
      <c r="H14" s="110"/>
      <c r="I14" s="138"/>
      <c r="J14" s="47" t="s">
        <v>23</v>
      </c>
      <c r="K14" s="47"/>
      <c r="L14" s="50">
        <f>L13/4</f>
        <v>145739.199375</v>
      </c>
      <c r="M14" s="50"/>
      <c r="N14" s="50"/>
      <c r="O14" s="50"/>
      <c r="P14" s="50"/>
      <c r="Q14" s="47" t="s">
        <v>23</v>
      </c>
      <c r="R14" s="47"/>
      <c r="S14" s="47"/>
      <c r="T14" s="47"/>
      <c r="U14" s="50">
        <f>U13/4</f>
        <v>194318.9325</v>
      </c>
      <c r="V14" s="50"/>
      <c r="W14" s="50"/>
      <c r="X14" s="50"/>
      <c r="Y14" s="50"/>
      <c r="Z14" s="53" t="s">
        <v>23</v>
      </c>
      <c r="AA14" s="53"/>
      <c r="AB14" s="53"/>
      <c r="AC14" s="112">
        <f>AC13/4</f>
        <v>259091.91</v>
      </c>
      <c r="AD14" s="112"/>
      <c r="AE14" s="112"/>
      <c r="AF14" s="112"/>
      <c r="AG14" s="112"/>
      <c r="AH14" s="24"/>
      <c r="AI14" s="21"/>
      <c r="AJ14" s="21"/>
      <c r="AK14" s="21"/>
      <c r="AL14" s="21"/>
      <c r="AO14" s="28"/>
      <c r="AP14" s="29"/>
      <c r="AQ14" s="27"/>
      <c r="AR14" s="16"/>
    </row>
    <row r="15" spans="1:44" ht="18.75" thickTop="1" thickBot="1">
      <c r="A15" s="100" t="s">
        <v>30</v>
      </c>
      <c r="B15" s="99"/>
      <c r="C15" s="93">
        <v>200</v>
      </c>
      <c r="D15" s="93"/>
      <c r="E15" s="96"/>
      <c r="F15" s="96"/>
      <c r="G15" s="97">
        <f>G13+G11</f>
        <v>14057981.306472167</v>
      </c>
      <c r="H15" s="98"/>
      <c r="I15" s="138"/>
      <c r="J15" s="48" t="s">
        <v>6</v>
      </c>
      <c r="K15" s="48"/>
      <c r="L15" s="113">
        <f>L13*2</f>
        <v>1165913.595</v>
      </c>
      <c r="M15" s="113"/>
      <c r="N15" s="113"/>
      <c r="O15" s="113"/>
      <c r="P15" s="113"/>
      <c r="Q15" s="48" t="s">
        <v>17</v>
      </c>
      <c r="R15" s="48"/>
      <c r="S15" s="48"/>
      <c r="T15" s="48"/>
      <c r="U15" s="51">
        <f>U13*2</f>
        <v>1554551.46</v>
      </c>
      <c r="V15" s="51"/>
      <c r="W15" s="51"/>
      <c r="X15" s="51"/>
      <c r="Y15" s="51"/>
      <c r="Z15" s="54" t="s">
        <v>18</v>
      </c>
      <c r="AA15" s="54"/>
      <c r="AB15" s="54"/>
      <c r="AC15" s="113">
        <f>AC13*2</f>
        <v>2072735.28</v>
      </c>
      <c r="AD15" s="113"/>
      <c r="AE15" s="113"/>
      <c r="AF15" s="113"/>
      <c r="AG15" s="113"/>
      <c r="AH15" s="24"/>
      <c r="AI15" s="21"/>
      <c r="AJ15" s="21"/>
      <c r="AK15" s="21"/>
      <c r="AL15" s="21"/>
      <c r="AO15" s="27"/>
      <c r="AP15" s="26"/>
      <c r="AQ15" s="27"/>
      <c r="AR15" s="16"/>
    </row>
    <row r="16" spans="1:44" ht="15.75" customHeight="1" thickTop="1" thickBot="1">
      <c r="A16" s="92" t="s">
        <v>21</v>
      </c>
      <c r="B16" s="111" t="s">
        <v>69</v>
      </c>
      <c r="C16" s="111"/>
      <c r="D16" s="103" t="s">
        <v>53</v>
      </c>
      <c r="E16" s="103"/>
      <c r="F16" s="104"/>
      <c r="G16" s="105"/>
      <c r="H16" s="106"/>
      <c r="I16" s="138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24"/>
      <c r="AI16" s="21"/>
      <c r="AJ16" s="21"/>
      <c r="AK16" s="21"/>
      <c r="AL16" s="21"/>
      <c r="AO16" s="25"/>
      <c r="AP16" s="26"/>
      <c r="AQ16" s="27"/>
      <c r="AR16" s="16"/>
    </row>
    <row r="17" spans="1:44" ht="16.5" thickTop="1" thickBot="1">
      <c r="A17" s="92"/>
      <c r="B17" s="111"/>
      <c r="C17" s="111"/>
      <c r="D17" s="103"/>
      <c r="E17" s="103"/>
      <c r="F17" s="107"/>
      <c r="G17" s="108"/>
      <c r="H17" s="109"/>
      <c r="I17" s="138"/>
      <c r="J17" s="47" t="s">
        <v>25</v>
      </c>
      <c r="K17" s="47"/>
      <c r="L17" s="50">
        <f>U17-U17*30%</f>
        <v>92121568</v>
      </c>
      <c r="M17" s="50"/>
      <c r="N17" s="50"/>
      <c r="O17" s="50"/>
      <c r="P17" s="50"/>
      <c r="Q17" s="47" t="s">
        <v>25</v>
      </c>
      <c r="R17" s="47"/>
      <c r="S17" s="47"/>
      <c r="T17" s="47"/>
      <c r="U17" s="50">
        <f>AC17-AC17*30%</f>
        <v>131602240</v>
      </c>
      <c r="V17" s="50"/>
      <c r="W17" s="50"/>
      <c r="X17" s="50"/>
      <c r="Y17" s="50"/>
      <c r="Z17" s="134" t="s">
        <v>25</v>
      </c>
      <c r="AA17" s="134"/>
      <c r="AB17" s="134"/>
      <c r="AC17" s="132">
        <f>Z25+AC25</f>
        <v>188003200</v>
      </c>
      <c r="AD17" s="132"/>
      <c r="AE17" s="132"/>
      <c r="AF17" s="132"/>
      <c r="AG17" s="132"/>
      <c r="AH17" s="21"/>
      <c r="AI17" s="21"/>
      <c r="AJ17" s="21"/>
      <c r="AK17" s="21"/>
      <c r="AL17" s="21"/>
      <c r="AO17" s="25"/>
      <c r="AP17" s="26"/>
      <c r="AQ17" s="27"/>
      <c r="AR17" s="16"/>
    </row>
    <row r="18" spans="1:44" ht="19.5" customHeight="1" thickTop="1" thickBot="1">
      <c r="A18" s="71" t="s">
        <v>70</v>
      </c>
      <c r="B18" s="72"/>
      <c r="C18" s="72"/>
      <c r="D18" s="72"/>
      <c r="E18" s="72"/>
      <c r="F18" s="73"/>
      <c r="G18" s="73"/>
      <c r="H18" s="74"/>
      <c r="I18" s="138"/>
      <c r="J18" s="126" t="s">
        <v>16</v>
      </c>
      <c r="K18" s="128"/>
      <c r="L18" s="50">
        <f>L17*0.015</f>
        <v>1381823.52</v>
      </c>
      <c r="M18" s="50"/>
      <c r="N18" s="50"/>
      <c r="O18" s="50"/>
      <c r="P18" s="50"/>
      <c r="Q18" s="126" t="s">
        <v>16</v>
      </c>
      <c r="R18" s="127"/>
      <c r="S18" s="127"/>
      <c r="T18" s="128"/>
      <c r="U18" s="50">
        <f>U17*0.015</f>
        <v>1974033.5999999999</v>
      </c>
      <c r="V18" s="50"/>
      <c r="W18" s="50"/>
      <c r="X18" s="50"/>
      <c r="Y18" s="50"/>
      <c r="Z18" s="134" t="s">
        <v>16</v>
      </c>
      <c r="AA18" s="134"/>
      <c r="AB18" s="134"/>
      <c r="AC18" s="132">
        <f>AC17*0.01</f>
        <v>1880032</v>
      </c>
      <c r="AD18" s="132"/>
      <c r="AE18" s="132"/>
      <c r="AF18" s="132"/>
      <c r="AG18" s="132"/>
      <c r="AH18" s="21"/>
      <c r="AI18" s="21"/>
      <c r="AJ18" s="21"/>
      <c r="AK18" s="21"/>
      <c r="AL18" s="21"/>
      <c r="AO18" s="28"/>
      <c r="AP18" s="29"/>
      <c r="AQ18" s="27"/>
      <c r="AR18" s="16"/>
    </row>
    <row r="19" spans="1:44" ht="16.5" customHeight="1" thickTop="1" thickBot="1">
      <c r="A19" s="75"/>
      <c r="B19" s="73"/>
      <c r="C19" s="73"/>
      <c r="D19" s="73"/>
      <c r="E19" s="73"/>
      <c r="F19" s="73"/>
      <c r="G19" s="73"/>
      <c r="H19" s="74"/>
      <c r="I19" s="138"/>
      <c r="J19" s="126" t="s">
        <v>23</v>
      </c>
      <c r="K19" s="128"/>
      <c r="L19" s="50">
        <f>L18/4</f>
        <v>345455.88</v>
      </c>
      <c r="M19" s="50"/>
      <c r="N19" s="50"/>
      <c r="O19" s="50"/>
      <c r="P19" s="50"/>
      <c r="Q19" s="137" t="s">
        <v>23</v>
      </c>
      <c r="R19" s="137"/>
      <c r="S19" s="137"/>
      <c r="T19" s="137"/>
      <c r="U19" s="50">
        <f>U18/4</f>
        <v>493508.39999999997</v>
      </c>
      <c r="V19" s="50"/>
      <c r="W19" s="50"/>
      <c r="X19" s="50"/>
      <c r="Y19" s="50"/>
      <c r="Z19" s="134" t="s">
        <v>23</v>
      </c>
      <c r="AA19" s="134"/>
      <c r="AB19" s="134"/>
      <c r="AC19" s="132">
        <f>AC18/4</f>
        <v>470008</v>
      </c>
      <c r="AD19" s="132"/>
      <c r="AE19" s="132"/>
      <c r="AF19" s="132"/>
      <c r="AG19" s="132"/>
      <c r="AH19" s="21"/>
      <c r="AI19" s="21"/>
      <c r="AJ19" s="21"/>
      <c r="AK19" s="21"/>
      <c r="AL19" s="21"/>
      <c r="AO19" s="27"/>
      <c r="AP19" s="26"/>
      <c r="AQ19" s="27"/>
      <c r="AR19" s="16"/>
    </row>
    <row r="20" spans="1:44" ht="37.5" customHeight="1" thickTop="1" thickBot="1">
      <c r="A20" s="76"/>
      <c r="B20" s="77"/>
      <c r="C20" s="77"/>
      <c r="D20" s="77"/>
      <c r="E20" s="77"/>
      <c r="F20" s="77"/>
      <c r="G20" s="77"/>
      <c r="H20" s="78"/>
      <c r="I20" s="138"/>
      <c r="J20" s="48">
        <v>2018</v>
      </c>
      <c r="K20" s="48"/>
      <c r="L20" s="51">
        <f>L18</f>
        <v>1381823.52</v>
      </c>
      <c r="M20" s="51"/>
      <c r="N20" s="51"/>
      <c r="O20" s="51"/>
      <c r="P20" s="51"/>
      <c r="Q20" s="136">
        <v>2019</v>
      </c>
      <c r="R20" s="136"/>
      <c r="S20" s="136"/>
      <c r="T20" s="136"/>
      <c r="U20" s="51">
        <f>U18</f>
        <v>1974033.5999999999</v>
      </c>
      <c r="V20" s="51"/>
      <c r="W20" s="51"/>
      <c r="X20" s="51"/>
      <c r="Y20" s="51"/>
      <c r="Z20" s="135">
        <v>2020</v>
      </c>
      <c r="AA20" s="135"/>
      <c r="AB20" s="135"/>
      <c r="AC20" s="133">
        <f>AC18</f>
        <v>1880032</v>
      </c>
      <c r="AD20" s="133"/>
      <c r="AE20" s="133"/>
      <c r="AF20" s="133"/>
      <c r="AG20" s="133"/>
      <c r="AH20" s="21"/>
      <c r="AI20" s="21"/>
      <c r="AJ20" s="21"/>
      <c r="AK20" s="21"/>
      <c r="AL20" s="21"/>
      <c r="AO20" s="25"/>
      <c r="AP20" s="26"/>
      <c r="AQ20" s="27"/>
      <c r="AR20" s="16"/>
    </row>
    <row r="21" spans="1:44" ht="16.5" thickTop="1" thickBot="1">
      <c r="A21" s="3"/>
      <c r="B21" s="3"/>
      <c r="C21" s="3"/>
      <c r="D21" s="3"/>
      <c r="E21" s="3"/>
      <c r="F21" s="3"/>
      <c r="G21" s="3"/>
      <c r="H21" s="3"/>
      <c r="I21" s="138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O21" s="27"/>
      <c r="AP21" s="26"/>
      <c r="AQ21" s="27"/>
      <c r="AR21" s="16"/>
    </row>
    <row r="22" spans="1:44" ht="9.75" customHeight="1" thickTop="1" thickBot="1">
      <c r="A22" s="2"/>
      <c r="B22" s="2"/>
      <c r="C22" s="2"/>
      <c r="D22" s="2"/>
      <c r="E22" s="2"/>
      <c r="F22" s="2"/>
      <c r="G22" s="2"/>
      <c r="H22" s="2"/>
      <c r="I22" s="138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130" t="s">
        <v>33</v>
      </c>
      <c r="AA22" s="130"/>
      <c r="AB22" s="130"/>
      <c r="AC22" s="130" t="s">
        <v>71</v>
      </c>
      <c r="AD22" s="130"/>
      <c r="AE22" s="130"/>
      <c r="AF22" s="130"/>
      <c r="AG22" s="130"/>
      <c r="AH22" s="24"/>
      <c r="AI22" s="21"/>
      <c r="AJ22" s="21"/>
      <c r="AK22" s="21"/>
      <c r="AL22" s="21"/>
      <c r="AO22" s="27"/>
      <c r="AP22" s="26"/>
      <c r="AQ22" s="27"/>
      <c r="AR22" s="16"/>
    </row>
    <row r="23" spans="1:44" ht="16.5" thickTop="1" thickBot="1">
      <c r="A23" s="1"/>
      <c r="B23" s="1"/>
      <c r="C23" s="1"/>
      <c r="D23" s="1"/>
      <c r="E23" s="1"/>
      <c r="F23" s="1"/>
      <c r="G23" s="1"/>
      <c r="H23" s="1"/>
      <c r="I23" s="138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130"/>
      <c r="AA23" s="130"/>
      <c r="AB23" s="130"/>
      <c r="AC23" s="130"/>
      <c r="AD23" s="130"/>
      <c r="AE23" s="130"/>
      <c r="AF23" s="130"/>
      <c r="AG23" s="130"/>
      <c r="AH23" s="24"/>
      <c r="AI23" s="21"/>
      <c r="AJ23" s="21"/>
      <c r="AK23" s="21"/>
      <c r="AL23" s="21"/>
    </row>
    <row r="24" spans="1:44" ht="29.25" customHeight="1" thickTop="1" thickBot="1">
      <c r="A24" s="4"/>
      <c r="B24" s="7"/>
      <c r="C24" s="4"/>
      <c r="D24" s="7"/>
      <c r="E24" s="4"/>
      <c r="F24" s="7"/>
      <c r="G24" s="4"/>
      <c r="H24" s="5"/>
      <c r="I24" s="138"/>
      <c r="J24" s="23"/>
      <c r="K24" s="23"/>
      <c r="L24" s="23"/>
      <c r="M24" s="23"/>
      <c r="N24" s="23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50">
        <v>450000</v>
      </c>
      <c r="AA24" s="50"/>
      <c r="AB24" s="50"/>
      <c r="AC24" s="50">
        <v>40016</v>
      </c>
      <c r="AD24" s="50"/>
      <c r="AE24" s="50"/>
      <c r="AF24" s="50"/>
      <c r="AG24" s="50"/>
      <c r="AH24" s="129" t="s">
        <v>31</v>
      </c>
      <c r="AI24" s="129"/>
      <c r="AJ24" s="129"/>
      <c r="AK24" s="129"/>
      <c r="AL24" s="129"/>
    </row>
    <row r="25" spans="1:44" ht="21.75" customHeight="1" thickTop="1" thickBot="1">
      <c r="A25" s="5"/>
      <c r="B25" s="5"/>
      <c r="C25" s="5"/>
      <c r="D25" s="5"/>
      <c r="E25" s="5"/>
      <c r="F25" s="5"/>
      <c r="G25" s="5"/>
      <c r="H25" s="4"/>
      <c r="I25" s="138"/>
      <c r="J25" s="23"/>
      <c r="K25" s="23"/>
      <c r="L25" s="89"/>
      <c r="M25" s="89"/>
      <c r="N25" s="89"/>
      <c r="O25" s="89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131">
        <f>Z24*C14</f>
        <v>180000000</v>
      </c>
      <c r="AA25" s="131"/>
      <c r="AB25" s="131"/>
      <c r="AC25" s="131">
        <f>AC24*C15</f>
        <v>8003200</v>
      </c>
      <c r="AD25" s="131"/>
      <c r="AE25" s="131"/>
      <c r="AF25" s="131"/>
      <c r="AG25" s="131"/>
      <c r="AH25" s="129" t="s">
        <v>32</v>
      </c>
      <c r="AI25" s="129"/>
      <c r="AJ25" s="129"/>
      <c r="AK25" s="129"/>
      <c r="AL25" s="129"/>
    </row>
    <row r="26" spans="1:44" ht="12.95" customHeight="1" thickTop="1" thickBot="1">
      <c r="A26" s="80"/>
      <c r="B26" s="80"/>
      <c r="C26" s="140"/>
      <c r="D26" s="140"/>
      <c r="E26" s="140"/>
      <c r="F26" s="140"/>
      <c r="G26" s="141"/>
      <c r="H26" s="140"/>
      <c r="I26" s="138"/>
      <c r="J26" s="90" t="s">
        <v>37</v>
      </c>
      <c r="K26" s="90"/>
      <c r="L26" s="90"/>
      <c r="M26" s="90"/>
      <c r="N26" s="81" t="s">
        <v>34</v>
      </c>
      <c r="O26" s="81"/>
      <c r="P26" s="81"/>
      <c r="Q26" s="81"/>
      <c r="R26" s="81"/>
      <c r="S26" s="81"/>
      <c r="T26" s="81"/>
      <c r="U26" s="81"/>
      <c r="V26" s="81"/>
      <c r="W26" s="81"/>
      <c r="X26" s="81" t="s">
        <v>35</v>
      </c>
      <c r="Y26" s="81"/>
      <c r="Z26" s="81"/>
      <c r="AA26" s="81"/>
      <c r="AB26" s="81"/>
      <c r="AC26" s="81"/>
      <c r="AD26" s="81"/>
      <c r="AE26" s="81"/>
      <c r="AF26" s="81"/>
      <c r="AG26" s="81"/>
      <c r="AH26" s="148" t="s">
        <v>36</v>
      </c>
      <c r="AI26" s="148"/>
      <c r="AJ26" s="148"/>
      <c r="AK26" s="148"/>
      <c r="AL26" s="148"/>
      <c r="AM26" s="148"/>
      <c r="AN26" s="148"/>
      <c r="AO26" s="148"/>
    </row>
    <row r="27" spans="1:44" ht="12.95" customHeight="1" thickTop="1" thickBot="1">
      <c r="A27" s="80"/>
      <c r="B27" s="80"/>
      <c r="C27" s="140"/>
      <c r="D27" s="140"/>
      <c r="E27" s="140"/>
      <c r="F27" s="140"/>
      <c r="G27" s="140"/>
      <c r="H27" s="140"/>
      <c r="I27" s="138"/>
      <c r="J27" s="90"/>
      <c r="K27" s="90"/>
      <c r="L27" s="90"/>
      <c r="M27" s="90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148"/>
      <c r="AI27" s="148"/>
      <c r="AJ27" s="148"/>
      <c r="AK27" s="148"/>
      <c r="AL27" s="148"/>
      <c r="AM27" s="148"/>
      <c r="AN27" s="148"/>
      <c r="AO27" s="148"/>
    </row>
    <row r="28" spans="1:44" ht="12.95" customHeight="1" thickTop="1" thickBot="1">
      <c r="A28" s="80"/>
      <c r="B28" s="80"/>
      <c r="C28" s="8"/>
      <c r="D28" s="8"/>
      <c r="E28" s="8"/>
      <c r="F28" s="8"/>
      <c r="G28" s="8"/>
      <c r="H28" s="8"/>
      <c r="I28" s="138"/>
      <c r="J28" s="90"/>
      <c r="K28" s="90"/>
      <c r="L28" s="90"/>
      <c r="M28" s="90"/>
      <c r="N28" s="150" t="s">
        <v>38</v>
      </c>
      <c r="O28" s="150"/>
      <c r="P28" s="150"/>
      <c r="Q28" s="150"/>
      <c r="R28" s="150"/>
      <c r="S28" s="150"/>
      <c r="T28" s="150" t="s">
        <v>39</v>
      </c>
      <c r="U28" s="150"/>
      <c r="V28" s="150"/>
      <c r="W28" s="150"/>
      <c r="X28" s="150" t="s">
        <v>38</v>
      </c>
      <c r="Y28" s="150"/>
      <c r="Z28" s="150"/>
      <c r="AA28" s="150"/>
      <c r="AB28" s="150"/>
      <c r="AC28" s="150" t="s">
        <v>39</v>
      </c>
      <c r="AD28" s="150"/>
      <c r="AE28" s="150"/>
      <c r="AF28" s="150"/>
      <c r="AG28" s="150"/>
      <c r="AH28" s="151" t="s">
        <v>38</v>
      </c>
      <c r="AI28" s="151"/>
      <c r="AJ28" s="151"/>
      <c r="AK28" s="151"/>
      <c r="AL28" s="151"/>
      <c r="AM28" s="151" t="s">
        <v>39</v>
      </c>
      <c r="AN28" s="151"/>
      <c r="AO28" s="151"/>
    </row>
    <row r="29" spans="1:44" ht="12.95" customHeight="1" thickTop="1" thickBot="1">
      <c r="A29" s="80"/>
      <c r="B29" s="80"/>
      <c r="C29" s="79"/>
      <c r="D29" s="79"/>
      <c r="E29" s="9"/>
      <c r="F29" s="9"/>
      <c r="G29" s="9"/>
      <c r="H29" s="9"/>
      <c r="I29" s="138"/>
      <c r="J29" s="91" t="s">
        <v>40</v>
      </c>
      <c r="K29" s="91"/>
      <c r="L29" s="91"/>
      <c r="M29" s="91"/>
      <c r="N29" s="50">
        <v>722375</v>
      </c>
      <c r="O29" s="50"/>
      <c r="P29" s="50"/>
      <c r="Q29" s="50"/>
      <c r="R29" s="50"/>
      <c r="S29" s="50"/>
      <c r="T29" s="50">
        <v>698600</v>
      </c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142"/>
      <c r="AN29" s="142"/>
      <c r="AO29" s="142"/>
    </row>
    <row r="30" spans="1:44" ht="12.95" customHeight="1" thickTop="1" thickBot="1">
      <c r="A30" s="80"/>
      <c r="B30" s="80"/>
      <c r="C30" s="79"/>
      <c r="D30" s="79"/>
      <c r="E30" s="9"/>
      <c r="F30" s="9"/>
      <c r="G30" s="9"/>
      <c r="H30" s="9"/>
      <c r="I30" s="138"/>
      <c r="J30" s="91"/>
      <c r="K30" s="91"/>
      <c r="L30" s="91"/>
      <c r="M30" s="91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142"/>
      <c r="AN30" s="142"/>
      <c r="AO30" s="142"/>
    </row>
    <row r="31" spans="1:44" ht="12.95" customHeight="1" thickTop="1" thickBot="1">
      <c r="A31" s="80"/>
      <c r="B31" s="80"/>
      <c r="C31" s="79"/>
      <c r="D31" s="79"/>
      <c r="E31" s="79"/>
      <c r="F31" s="79"/>
      <c r="G31" s="79"/>
      <c r="H31" s="79"/>
      <c r="I31" s="138"/>
      <c r="J31" s="91" t="s">
        <v>41</v>
      </c>
      <c r="K31" s="91"/>
      <c r="L31" s="91"/>
      <c r="M31" s="91"/>
      <c r="N31" s="50">
        <v>953134</v>
      </c>
      <c r="O31" s="50"/>
      <c r="P31" s="50"/>
      <c r="Q31" s="50"/>
      <c r="R31" s="50"/>
      <c r="S31" s="50"/>
      <c r="T31" s="50">
        <v>939573.25</v>
      </c>
      <c r="U31" s="50"/>
      <c r="V31" s="50"/>
      <c r="W31" s="50"/>
      <c r="X31" s="50">
        <v>893050</v>
      </c>
      <c r="Y31" s="50"/>
      <c r="Z31" s="50"/>
      <c r="AA31" s="50"/>
      <c r="AB31" s="50"/>
      <c r="AC31" s="50">
        <v>879864.45</v>
      </c>
      <c r="AD31" s="50"/>
      <c r="AE31" s="50"/>
      <c r="AF31" s="50"/>
      <c r="AG31" s="50"/>
      <c r="AH31" s="50">
        <v>743856</v>
      </c>
      <c r="AI31" s="50"/>
      <c r="AJ31" s="50"/>
      <c r="AK31" s="50"/>
      <c r="AL31" s="50"/>
      <c r="AM31" s="149">
        <v>739060.8</v>
      </c>
      <c r="AN31" s="149"/>
      <c r="AO31" s="149"/>
      <c r="AP31" s="26"/>
      <c r="AQ31" s="27"/>
      <c r="AR31" s="16"/>
    </row>
    <row r="32" spans="1:44" ht="12.95" customHeight="1" thickTop="1" thickBot="1">
      <c r="A32" s="80"/>
      <c r="B32" s="80"/>
      <c r="C32" s="79"/>
      <c r="D32" s="79"/>
      <c r="E32" s="79"/>
      <c r="F32" s="79"/>
      <c r="G32" s="79"/>
      <c r="H32" s="79"/>
      <c r="I32" s="138"/>
      <c r="J32" s="91"/>
      <c r="K32" s="91"/>
      <c r="L32" s="91"/>
      <c r="M32" s="91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149"/>
      <c r="AN32" s="149"/>
      <c r="AO32" s="149"/>
      <c r="AP32" s="29"/>
      <c r="AQ32" s="27"/>
      <c r="AR32" s="16"/>
    </row>
    <row r="33" spans="1:44" ht="12.95" customHeight="1" thickTop="1" thickBot="1">
      <c r="A33" s="80"/>
      <c r="B33" s="80"/>
      <c r="C33" s="79"/>
      <c r="D33" s="79"/>
      <c r="E33" s="79"/>
      <c r="F33" s="79"/>
      <c r="G33" s="79"/>
      <c r="H33" s="79"/>
      <c r="I33" s="138"/>
      <c r="J33" s="91" t="s">
        <v>42</v>
      </c>
      <c r="K33" s="91"/>
      <c r="L33" s="91"/>
      <c r="M33" s="91"/>
      <c r="N33" s="50">
        <v>5959539</v>
      </c>
      <c r="O33" s="50"/>
      <c r="P33" s="50"/>
      <c r="Q33" s="50"/>
      <c r="R33" s="50"/>
      <c r="S33" s="50"/>
      <c r="T33" s="50">
        <v>3898958</v>
      </c>
      <c r="U33" s="50"/>
      <c r="V33" s="50"/>
      <c r="W33" s="50"/>
      <c r="X33" s="50">
        <v>2762548</v>
      </c>
      <c r="Y33" s="50"/>
      <c r="Z33" s="50"/>
      <c r="AA33" s="50"/>
      <c r="AB33" s="50"/>
      <c r="AC33" s="50">
        <v>2739382</v>
      </c>
      <c r="AD33" s="50"/>
      <c r="AE33" s="50"/>
      <c r="AF33" s="50"/>
      <c r="AG33" s="50"/>
      <c r="AH33" s="50">
        <v>2667832</v>
      </c>
      <c r="AI33" s="50"/>
      <c r="AJ33" s="50"/>
      <c r="AK33" s="50"/>
      <c r="AL33" s="50"/>
      <c r="AM33" s="52">
        <v>2369850</v>
      </c>
      <c r="AN33" s="52"/>
      <c r="AO33" s="52"/>
      <c r="AP33" s="26"/>
      <c r="AQ33" s="27"/>
      <c r="AR33" s="16"/>
    </row>
    <row r="34" spans="1:44" ht="12.95" customHeight="1" thickTop="1" thickBot="1">
      <c r="A34" s="80"/>
      <c r="B34" s="80"/>
      <c r="C34" s="79"/>
      <c r="D34" s="79"/>
      <c r="E34" s="79"/>
      <c r="F34" s="79"/>
      <c r="G34" s="79"/>
      <c r="H34" s="79"/>
      <c r="I34" s="138"/>
      <c r="J34" s="91"/>
      <c r="K34" s="91"/>
      <c r="L34" s="91"/>
      <c r="M34" s="91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2"/>
      <c r="AN34" s="52"/>
      <c r="AO34" s="52"/>
      <c r="AP34" s="26"/>
      <c r="AQ34" s="27"/>
      <c r="AR34" s="16"/>
    </row>
    <row r="35" spans="1:44" ht="12.95" customHeight="1" thickTop="1" thickBot="1">
      <c r="A35" s="80"/>
      <c r="B35" s="80"/>
      <c r="C35" s="79"/>
      <c r="D35" s="79"/>
      <c r="E35" s="79"/>
      <c r="F35" s="79"/>
      <c r="G35" s="79"/>
      <c r="H35" s="79"/>
      <c r="I35" s="138"/>
      <c r="J35" s="91" t="s">
        <v>49</v>
      </c>
      <c r="K35" s="91"/>
      <c r="L35" s="91"/>
      <c r="M35" s="91"/>
      <c r="N35" s="50">
        <v>950005</v>
      </c>
      <c r="O35" s="50"/>
      <c r="P35" s="50"/>
      <c r="Q35" s="50"/>
      <c r="R35" s="50"/>
      <c r="S35" s="50"/>
      <c r="T35" s="50">
        <v>892185</v>
      </c>
      <c r="U35" s="50"/>
      <c r="V35" s="50"/>
      <c r="W35" s="50"/>
      <c r="X35" s="50">
        <v>756200</v>
      </c>
      <c r="Y35" s="50"/>
      <c r="Z35" s="50"/>
      <c r="AA35" s="50"/>
      <c r="AB35" s="50"/>
      <c r="AC35" s="142">
        <v>753890</v>
      </c>
      <c r="AD35" s="142"/>
      <c r="AE35" s="142"/>
      <c r="AF35" s="142"/>
      <c r="AG35" s="142"/>
      <c r="AH35" s="50">
        <v>643750</v>
      </c>
      <c r="AI35" s="50"/>
      <c r="AJ35" s="50"/>
      <c r="AK35" s="50"/>
      <c r="AL35" s="50"/>
      <c r="AM35" s="52">
        <v>537540</v>
      </c>
      <c r="AN35" s="52"/>
      <c r="AO35" s="52"/>
      <c r="AP35" s="26"/>
      <c r="AQ35" s="27"/>
      <c r="AR35" s="16"/>
    </row>
    <row r="36" spans="1:44" ht="12.95" customHeight="1" thickTop="1" thickBot="1">
      <c r="A36" s="80"/>
      <c r="B36" s="80"/>
      <c r="C36" s="79"/>
      <c r="D36" s="79"/>
      <c r="E36" s="79"/>
      <c r="F36" s="79"/>
      <c r="G36" s="79"/>
      <c r="H36" s="79"/>
      <c r="I36" s="138"/>
      <c r="J36" s="91"/>
      <c r="K36" s="91"/>
      <c r="L36" s="91"/>
      <c r="M36" s="91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142"/>
      <c r="AD36" s="142"/>
      <c r="AE36" s="142"/>
      <c r="AF36" s="142"/>
      <c r="AG36" s="142"/>
      <c r="AH36" s="50"/>
      <c r="AI36" s="50"/>
      <c r="AJ36" s="50"/>
      <c r="AK36" s="50"/>
      <c r="AL36" s="50"/>
      <c r="AM36" s="52"/>
      <c r="AN36" s="52"/>
      <c r="AO36" s="52"/>
      <c r="AP36" s="29"/>
      <c r="AQ36" s="27"/>
      <c r="AR36" s="16"/>
    </row>
    <row r="37" spans="1:44" ht="12.95" customHeight="1" thickTop="1" thickBot="1">
      <c r="A37" s="80"/>
      <c r="B37" s="80"/>
      <c r="C37" s="79"/>
      <c r="D37" s="79"/>
      <c r="E37" s="79"/>
      <c r="F37" s="79"/>
      <c r="G37" s="79"/>
      <c r="H37" s="79"/>
      <c r="I37" s="138"/>
      <c r="J37" s="91" t="s">
        <v>43</v>
      </c>
      <c r="K37" s="91"/>
      <c r="L37" s="91"/>
      <c r="M37" s="91"/>
      <c r="N37" s="59">
        <v>795860</v>
      </c>
      <c r="O37" s="60"/>
      <c r="P37" s="60"/>
      <c r="Q37" s="60"/>
      <c r="R37" s="60"/>
      <c r="S37" s="61"/>
      <c r="T37" s="59">
        <v>673732.5</v>
      </c>
      <c r="U37" s="60"/>
      <c r="V37" s="60"/>
      <c r="W37" s="61"/>
      <c r="X37" s="59">
        <v>446300</v>
      </c>
      <c r="Y37" s="60"/>
      <c r="Z37" s="60"/>
      <c r="AA37" s="60"/>
      <c r="AB37" s="61"/>
      <c r="AC37" s="59">
        <v>445640</v>
      </c>
      <c r="AD37" s="60"/>
      <c r="AE37" s="60"/>
      <c r="AF37" s="60"/>
      <c r="AG37" s="61"/>
      <c r="AH37" s="59">
        <v>338350</v>
      </c>
      <c r="AI37" s="60"/>
      <c r="AJ37" s="60"/>
      <c r="AK37" s="60"/>
      <c r="AL37" s="61"/>
      <c r="AM37" s="65">
        <v>337540</v>
      </c>
      <c r="AN37" s="66"/>
      <c r="AO37" s="67"/>
      <c r="AP37" s="26"/>
      <c r="AQ37" s="27"/>
      <c r="AR37" s="16"/>
    </row>
    <row r="38" spans="1:44" ht="12.95" customHeight="1" thickTop="1" thickBot="1">
      <c r="A38" s="80"/>
      <c r="B38" s="80"/>
      <c r="C38" s="79"/>
      <c r="D38" s="79"/>
      <c r="E38" s="79"/>
      <c r="F38" s="79"/>
      <c r="G38" s="79"/>
      <c r="H38" s="79"/>
      <c r="I38" s="138"/>
      <c r="J38" s="91"/>
      <c r="K38" s="91"/>
      <c r="L38" s="91"/>
      <c r="M38" s="91"/>
      <c r="N38" s="62"/>
      <c r="O38" s="63"/>
      <c r="P38" s="63"/>
      <c r="Q38" s="63"/>
      <c r="R38" s="63"/>
      <c r="S38" s="64"/>
      <c r="T38" s="62"/>
      <c r="U38" s="63"/>
      <c r="V38" s="63"/>
      <c r="W38" s="64"/>
      <c r="X38" s="62"/>
      <c r="Y38" s="63"/>
      <c r="Z38" s="63"/>
      <c r="AA38" s="63"/>
      <c r="AB38" s="64"/>
      <c r="AC38" s="62"/>
      <c r="AD38" s="63"/>
      <c r="AE38" s="63"/>
      <c r="AF38" s="63"/>
      <c r="AG38" s="64"/>
      <c r="AH38" s="62"/>
      <c r="AI38" s="63"/>
      <c r="AJ38" s="63"/>
      <c r="AK38" s="63"/>
      <c r="AL38" s="64"/>
      <c r="AM38" s="68"/>
      <c r="AN38" s="69"/>
      <c r="AO38" s="70"/>
      <c r="AP38" s="26"/>
      <c r="AQ38" s="27"/>
      <c r="AR38" s="16"/>
    </row>
    <row r="39" spans="1:44" ht="12.95" customHeight="1" thickTop="1" thickBot="1">
      <c r="A39" s="80"/>
      <c r="B39" s="80"/>
      <c r="C39" s="79"/>
      <c r="D39" s="79"/>
      <c r="E39" s="79"/>
      <c r="F39" s="79"/>
      <c r="G39" s="79"/>
      <c r="H39" s="79"/>
      <c r="I39" s="138"/>
      <c r="J39" s="91" t="s">
        <v>44</v>
      </c>
      <c r="K39" s="91"/>
      <c r="L39" s="91"/>
      <c r="M39" s="91"/>
      <c r="N39" s="50">
        <v>1112584.6000000001</v>
      </c>
      <c r="O39" s="50"/>
      <c r="P39" s="50"/>
      <c r="Q39" s="50"/>
      <c r="R39" s="50"/>
      <c r="S39" s="50"/>
      <c r="T39" s="50">
        <v>197101.5</v>
      </c>
      <c r="U39" s="50"/>
      <c r="V39" s="50"/>
      <c r="W39" s="50"/>
      <c r="X39" s="50">
        <v>973360</v>
      </c>
      <c r="Y39" s="50"/>
      <c r="Z39" s="50"/>
      <c r="AA39" s="50"/>
      <c r="AB39" s="50"/>
      <c r="AC39" s="50">
        <v>869664</v>
      </c>
      <c r="AD39" s="50"/>
      <c r="AE39" s="50"/>
      <c r="AF39" s="50"/>
      <c r="AG39" s="50"/>
      <c r="AH39" s="50">
        <v>851931</v>
      </c>
      <c r="AI39" s="50"/>
      <c r="AJ39" s="50"/>
      <c r="AK39" s="50"/>
      <c r="AL39" s="50"/>
      <c r="AM39" s="142">
        <v>745937</v>
      </c>
      <c r="AN39" s="142"/>
      <c r="AO39" s="142"/>
    </row>
    <row r="40" spans="1:44" ht="12.95" customHeight="1" thickTop="1" thickBot="1">
      <c r="A40" s="80"/>
      <c r="B40" s="80"/>
      <c r="C40" s="79"/>
      <c r="D40" s="79"/>
      <c r="E40" s="79"/>
      <c r="F40" s="79"/>
      <c r="G40" s="79"/>
      <c r="H40" s="79"/>
      <c r="I40" s="138"/>
      <c r="J40" s="91"/>
      <c r="K40" s="91"/>
      <c r="L40" s="91"/>
      <c r="M40" s="91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142"/>
      <c r="AN40" s="142"/>
      <c r="AO40" s="142"/>
    </row>
    <row r="41" spans="1:44" ht="12.95" customHeight="1" thickTop="1" thickBot="1">
      <c r="A41" s="80"/>
      <c r="B41" s="80"/>
      <c r="C41" s="79"/>
      <c r="D41" s="79"/>
      <c r="E41" s="79"/>
      <c r="F41" s="79"/>
      <c r="G41" s="79"/>
      <c r="H41" s="79"/>
      <c r="I41" s="138"/>
      <c r="J41" s="91" t="s">
        <v>45</v>
      </c>
      <c r="K41" s="91"/>
      <c r="L41" s="91"/>
      <c r="M41" s="91"/>
      <c r="N41" s="50">
        <v>599817</v>
      </c>
      <c r="O41" s="50"/>
      <c r="P41" s="50"/>
      <c r="Q41" s="50"/>
      <c r="R41" s="50"/>
      <c r="S41" s="50"/>
      <c r="T41" s="50">
        <v>682004.28</v>
      </c>
      <c r="U41" s="50"/>
      <c r="V41" s="50"/>
      <c r="W41" s="50"/>
      <c r="X41" s="50">
        <v>0</v>
      </c>
      <c r="Y41" s="50"/>
      <c r="Z41" s="50"/>
      <c r="AA41" s="50"/>
      <c r="AB41" s="50"/>
      <c r="AC41" s="50">
        <v>0</v>
      </c>
      <c r="AD41" s="50"/>
      <c r="AE41" s="50"/>
      <c r="AF41" s="50"/>
      <c r="AG41" s="50"/>
      <c r="AH41" s="50">
        <v>0</v>
      </c>
      <c r="AI41" s="50"/>
      <c r="AJ41" s="50"/>
      <c r="AK41" s="50"/>
      <c r="AL41" s="50"/>
      <c r="AM41" s="142">
        <v>0</v>
      </c>
      <c r="AN41" s="142"/>
      <c r="AO41" s="142"/>
    </row>
    <row r="42" spans="1:44" ht="12.95" customHeight="1" thickTop="1" thickBot="1">
      <c r="A42" s="80"/>
      <c r="B42" s="80"/>
      <c r="C42" s="79"/>
      <c r="D42" s="79"/>
      <c r="E42" s="79"/>
      <c r="F42" s="79"/>
      <c r="G42" s="79"/>
      <c r="H42" s="79"/>
      <c r="I42" s="138"/>
      <c r="J42" s="91"/>
      <c r="K42" s="91"/>
      <c r="L42" s="91"/>
      <c r="M42" s="91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142"/>
      <c r="AN42" s="142"/>
      <c r="AO42" s="142"/>
    </row>
    <row r="43" spans="1:44" ht="12.95" customHeight="1" thickTop="1" thickBot="1">
      <c r="A43" s="80"/>
      <c r="B43" s="80"/>
      <c r="C43" s="79"/>
      <c r="D43" s="79"/>
      <c r="E43" s="79"/>
      <c r="F43" s="79"/>
      <c r="G43" s="79"/>
      <c r="H43" s="79"/>
      <c r="I43" s="138"/>
      <c r="J43" s="91" t="s">
        <v>46</v>
      </c>
      <c r="K43" s="91"/>
      <c r="L43" s="91"/>
      <c r="M43" s="91"/>
      <c r="N43" s="50">
        <v>1940100</v>
      </c>
      <c r="O43" s="50"/>
      <c r="P43" s="50"/>
      <c r="Q43" s="50"/>
      <c r="R43" s="50"/>
      <c r="S43" s="50"/>
      <c r="T43" s="50"/>
      <c r="U43" s="50"/>
      <c r="V43" s="50"/>
      <c r="W43" s="50"/>
      <c r="X43" s="50">
        <v>1708740</v>
      </c>
      <c r="Y43" s="50"/>
      <c r="Z43" s="50"/>
      <c r="AA43" s="50"/>
      <c r="AB43" s="50"/>
      <c r="AC43" s="50"/>
      <c r="AD43" s="50"/>
      <c r="AE43" s="50"/>
      <c r="AF43" s="50"/>
      <c r="AG43" s="50"/>
      <c r="AH43" s="50">
        <v>0</v>
      </c>
      <c r="AI43" s="50"/>
      <c r="AJ43" s="50"/>
      <c r="AK43" s="50"/>
      <c r="AL43" s="50"/>
      <c r="AM43" s="50"/>
      <c r="AN43" s="50"/>
      <c r="AO43" s="50"/>
    </row>
    <row r="44" spans="1:44" ht="12.95" customHeight="1" thickTop="1" thickBot="1">
      <c r="A44" s="80"/>
      <c r="B44" s="80"/>
      <c r="C44" s="79"/>
      <c r="D44" s="79"/>
      <c r="E44" s="79"/>
      <c r="F44" s="79"/>
      <c r="G44" s="79"/>
      <c r="H44" s="79"/>
      <c r="I44" s="138"/>
      <c r="J44" s="91"/>
      <c r="K44" s="91"/>
      <c r="L44" s="91"/>
      <c r="M44" s="91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</row>
    <row r="45" spans="1:44" ht="12.95" customHeight="1" thickTop="1" thickBot="1">
      <c r="A45" s="80"/>
      <c r="B45" s="80"/>
      <c r="C45" s="79"/>
      <c r="D45" s="79"/>
      <c r="E45" s="79"/>
      <c r="F45" s="79"/>
      <c r="G45" s="79"/>
      <c r="H45" s="79"/>
      <c r="I45" s="138"/>
      <c r="J45" s="91" t="s">
        <v>47</v>
      </c>
      <c r="K45" s="91"/>
      <c r="L45" s="91"/>
      <c r="M45" s="91"/>
      <c r="N45" s="50">
        <v>759026.46</v>
      </c>
      <c r="O45" s="50"/>
      <c r="P45" s="50"/>
      <c r="Q45" s="50"/>
      <c r="R45" s="50"/>
      <c r="S45" s="50"/>
      <c r="T45" s="50">
        <v>658020</v>
      </c>
      <c r="U45" s="50"/>
      <c r="V45" s="50"/>
      <c r="W45" s="50"/>
      <c r="X45" s="50">
        <v>649600</v>
      </c>
      <c r="Y45" s="50"/>
      <c r="Z45" s="50"/>
      <c r="AA45" s="50"/>
      <c r="AB45" s="50"/>
      <c r="AC45" s="50">
        <v>548500</v>
      </c>
      <c r="AD45" s="50"/>
      <c r="AE45" s="50"/>
      <c r="AF45" s="50"/>
      <c r="AG45" s="50"/>
      <c r="AH45" s="50">
        <v>538440</v>
      </c>
      <c r="AI45" s="50"/>
      <c r="AJ45" s="50"/>
      <c r="AK45" s="50"/>
      <c r="AL45" s="50"/>
      <c r="AM45" s="52">
        <v>537162</v>
      </c>
      <c r="AN45" s="52"/>
      <c r="AO45" s="52"/>
    </row>
    <row r="46" spans="1:44" ht="12.95" customHeight="1" thickTop="1" thickBot="1">
      <c r="A46" s="80"/>
      <c r="B46" s="80"/>
      <c r="C46" s="79"/>
      <c r="D46" s="79"/>
      <c r="E46" s="79"/>
      <c r="F46" s="79"/>
      <c r="G46" s="79"/>
      <c r="H46" s="79"/>
      <c r="I46" s="138"/>
      <c r="J46" s="91"/>
      <c r="K46" s="91"/>
      <c r="L46" s="91"/>
      <c r="M46" s="91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2"/>
      <c r="AN46" s="52"/>
      <c r="AO46" s="52"/>
    </row>
    <row r="47" spans="1:44" ht="12.95" customHeight="1" thickTop="1" thickBot="1">
      <c r="A47" s="80"/>
      <c r="B47" s="80"/>
      <c r="C47" s="79"/>
      <c r="D47" s="79"/>
      <c r="E47" s="79"/>
      <c r="F47" s="79"/>
      <c r="G47" s="79"/>
      <c r="H47" s="79"/>
      <c r="I47" s="138"/>
      <c r="J47" s="91" t="s">
        <v>48</v>
      </c>
      <c r="K47" s="91"/>
      <c r="L47" s="91"/>
      <c r="M47" s="91"/>
      <c r="N47" s="50">
        <v>702900</v>
      </c>
      <c r="O47" s="50"/>
      <c r="P47" s="50"/>
      <c r="Q47" s="50"/>
      <c r="R47" s="50"/>
      <c r="S47" s="50"/>
      <c r="T47" s="50">
        <v>687150</v>
      </c>
      <c r="U47" s="50"/>
      <c r="V47" s="50"/>
      <c r="W47" s="50"/>
      <c r="X47" s="50">
        <v>679751.5</v>
      </c>
      <c r="Y47" s="50"/>
      <c r="Z47" s="50"/>
      <c r="AA47" s="50"/>
      <c r="AB47" s="50"/>
      <c r="AC47" s="50">
        <v>675874.38</v>
      </c>
      <c r="AD47" s="50"/>
      <c r="AE47" s="50"/>
      <c r="AF47" s="50"/>
      <c r="AG47" s="50"/>
      <c r="AH47" s="50">
        <v>564573.75</v>
      </c>
      <c r="AI47" s="50"/>
      <c r="AJ47" s="50"/>
      <c r="AK47" s="50"/>
      <c r="AL47" s="50"/>
      <c r="AM47" s="52">
        <v>560806.88</v>
      </c>
      <c r="AN47" s="52"/>
      <c r="AO47" s="52"/>
    </row>
    <row r="48" spans="1:44" ht="12.95" customHeight="1" thickTop="1" thickBot="1">
      <c r="A48" s="80"/>
      <c r="B48" s="80"/>
      <c r="C48" s="79"/>
      <c r="D48" s="79"/>
      <c r="E48" s="79"/>
      <c r="F48" s="79"/>
      <c r="G48" s="79"/>
      <c r="H48" s="79"/>
      <c r="I48" s="138"/>
      <c r="J48" s="91"/>
      <c r="K48" s="91"/>
      <c r="L48" s="91"/>
      <c r="M48" s="91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2"/>
      <c r="AN48" s="52"/>
      <c r="AO48" s="52"/>
    </row>
    <row r="49" spans="1:43" ht="16.5" thickTop="1" thickBot="1">
      <c r="A49" s="85"/>
      <c r="B49" s="85"/>
      <c r="C49" s="84"/>
      <c r="D49" s="2"/>
      <c r="E49" s="85"/>
      <c r="F49" s="85"/>
      <c r="G49" s="85"/>
      <c r="H49" s="85"/>
      <c r="I49" s="138"/>
      <c r="J49" s="147" t="s">
        <v>52</v>
      </c>
      <c r="K49" s="147"/>
      <c r="L49" s="147"/>
      <c r="M49" s="147"/>
      <c r="N49" s="50">
        <v>1896895</v>
      </c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142"/>
      <c r="AN49" s="142"/>
      <c r="AO49" s="142"/>
    </row>
    <row r="50" spans="1:43" ht="16.5" thickTop="1" thickBot="1">
      <c r="A50" s="85"/>
      <c r="B50" s="85"/>
      <c r="C50" s="84"/>
      <c r="D50" s="2"/>
      <c r="E50" s="85"/>
      <c r="F50" s="85"/>
      <c r="G50" s="85"/>
      <c r="H50" s="85"/>
      <c r="I50" s="138"/>
      <c r="J50" s="147"/>
      <c r="K50" s="147"/>
      <c r="L50" s="147"/>
      <c r="M50" s="147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142"/>
      <c r="AN50" s="142"/>
      <c r="AO50" s="142"/>
    </row>
    <row r="51" spans="1:43" ht="15" customHeight="1" thickTop="1">
      <c r="A51" s="2"/>
      <c r="B51" s="2"/>
      <c r="C51" s="2"/>
      <c r="D51" s="2"/>
      <c r="E51" s="85"/>
      <c r="F51" s="85"/>
      <c r="G51" s="85"/>
      <c r="H51" s="85"/>
      <c r="I51" s="138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58" t="s">
        <v>56</v>
      </c>
      <c r="AF51" s="58"/>
      <c r="AG51" s="58"/>
      <c r="AH51" s="58"/>
      <c r="AI51" s="58"/>
      <c r="AJ51" s="58"/>
      <c r="AK51" s="58"/>
      <c r="AL51" s="58"/>
      <c r="AM51" s="58"/>
      <c r="AN51" s="58"/>
      <c r="AO51" s="58"/>
    </row>
    <row r="52" spans="1:43" ht="15" customHeight="1">
      <c r="A52" s="2"/>
      <c r="B52" s="2"/>
      <c r="C52" s="2"/>
      <c r="D52" s="2"/>
      <c r="E52" s="85"/>
      <c r="F52" s="85"/>
      <c r="G52" s="85"/>
      <c r="H52" s="85"/>
      <c r="I52" s="138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</row>
    <row r="53" spans="1:43" ht="15" customHeight="1">
      <c r="A53" s="2"/>
      <c r="B53" s="2"/>
      <c r="C53" s="2"/>
      <c r="D53" s="2"/>
      <c r="E53" s="85"/>
      <c r="F53" s="85"/>
      <c r="G53" s="85"/>
      <c r="H53" s="85"/>
      <c r="I53" s="138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</row>
    <row r="54" spans="1:43" ht="15" customHeight="1">
      <c r="A54" s="82"/>
      <c r="B54" s="82"/>
      <c r="C54" s="82"/>
      <c r="D54" s="82"/>
      <c r="E54" s="82"/>
      <c r="F54" s="82"/>
      <c r="G54" s="82"/>
      <c r="H54" s="82"/>
      <c r="I54" s="138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58" t="s">
        <v>68</v>
      </c>
      <c r="AF54" s="58"/>
      <c r="AG54" s="58"/>
      <c r="AH54" s="58"/>
      <c r="AI54" s="58"/>
      <c r="AJ54" s="58"/>
      <c r="AK54" s="58"/>
      <c r="AL54" s="58"/>
      <c r="AM54" s="58"/>
      <c r="AN54" s="58"/>
      <c r="AO54" s="58"/>
    </row>
    <row r="55" spans="1:43" ht="15" customHeight="1">
      <c r="A55" s="10"/>
      <c r="B55" s="83"/>
      <c r="C55" s="83"/>
      <c r="D55" s="83"/>
      <c r="E55" s="83"/>
      <c r="F55" s="83"/>
      <c r="G55" s="83"/>
      <c r="H55" s="83"/>
      <c r="I55" s="138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</row>
    <row r="56" spans="1:43" ht="15" customHeight="1" thickBot="1">
      <c r="A56" s="85"/>
      <c r="B56" s="83"/>
      <c r="C56" s="83"/>
      <c r="D56" s="83"/>
      <c r="E56" s="83"/>
      <c r="F56" s="83"/>
      <c r="G56" s="83"/>
      <c r="H56" s="83"/>
      <c r="I56" s="138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</row>
    <row r="57" spans="1:43" ht="15" customHeight="1" thickTop="1" thickBot="1">
      <c r="A57" s="85"/>
      <c r="B57" s="84"/>
      <c r="C57" s="84"/>
      <c r="D57" s="84"/>
      <c r="E57" s="84"/>
      <c r="F57" s="84"/>
      <c r="G57" s="84"/>
      <c r="H57" s="84"/>
      <c r="I57" s="138"/>
      <c r="J57" s="57" t="s">
        <v>57</v>
      </c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</row>
    <row r="58" spans="1:43" ht="15" customHeight="1" thickTop="1" thickBot="1">
      <c r="A58" s="85"/>
      <c r="B58" s="84"/>
      <c r="C58" s="84"/>
      <c r="D58" s="84"/>
      <c r="E58" s="84"/>
      <c r="F58" s="84"/>
      <c r="G58" s="84"/>
      <c r="H58" s="84"/>
      <c r="I58" s="138"/>
      <c r="J58" s="57" t="s">
        <v>58</v>
      </c>
      <c r="K58" s="57"/>
      <c r="L58" s="57"/>
      <c r="M58" s="57" t="s">
        <v>59</v>
      </c>
      <c r="N58" s="57"/>
      <c r="O58" s="57"/>
      <c r="P58" s="57"/>
      <c r="Q58" s="57" t="s">
        <v>60</v>
      </c>
      <c r="R58" s="57"/>
      <c r="S58" s="57"/>
      <c r="T58" s="57"/>
      <c r="U58" s="57"/>
      <c r="V58" s="57" t="s">
        <v>61</v>
      </c>
      <c r="W58" s="57"/>
      <c r="X58" s="57"/>
      <c r="Y58" s="57"/>
      <c r="Z58" s="57"/>
      <c r="AA58" s="57" t="s">
        <v>62</v>
      </c>
      <c r="AB58" s="57"/>
      <c r="AC58" s="57"/>
      <c r="AD58" s="57"/>
      <c r="AE58" s="57"/>
      <c r="AF58" s="57" t="s">
        <v>63</v>
      </c>
      <c r="AG58" s="57"/>
      <c r="AH58" s="57"/>
      <c r="AI58" s="57"/>
      <c r="AJ58" s="57"/>
      <c r="AK58" s="57"/>
      <c r="AL58" s="57" t="s">
        <v>64</v>
      </c>
      <c r="AM58" s="57"/>
      <c r="AN58" s="57"/>
      <c r="AO58" s="57"/>
      <c r="AP58" s="55" t="s">
        <v>51</v>
      </c>
      <c r="AQ58" s="55"/>
    </row>
    <row r="59" spans="1:43" ht="15" customHeight="1" thickTop="1" thickBot="1">
      <c r="A59" s="2"/>
      <c r="B59" s="2"/>
      <c r="C59" s="2"/>
      <c r="D59" s="2"/>
      <c r="E59" s="2"/>
      <c r="F59" s="2"/>
      <c r="G59" s="2"/>
      <c r="H59" s="2"/>
      <c r="I59" s="138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5"/>
      <c r="AQ59" s="55"/>
    </row>
    <row r="60" spans="1:43" ht="16.5" thickTop="1" thickBot="1">
      <c r="A60" s="82"/>
      <c r="B60" s="82"/>
      <c r="C60" s="82"/>
      <c r="D60" s="82"/>
      <c r="E60" s="82"/>
      <c r="F60" s="82"/>
      <c r="G60" s="82"/>
      <c r="H60" s="82"/>
      <c r="J60" s="57"/>
      <c r="K60" s="57"/>
      <c r="L60" s="57"/>
      <c r="M60" s="57">
        <v>49016</v>
      </c>
      <c r="N60" s="57"/>
      <c r="O60" s="57"/>
      <c r="P60" s="57"/>
      <c r="Q60" s="57">
        <v>38746</v>
      </c>
      <c r="R60" s="57"/>
      <c r="S60" s="57"/>
      <c r="T60" s="57"/>
      <c r="U60" s="57"/>
      <c r="V60" s="57">
        <v>38624</v>
      </c>
      <c r="W60" s="57"/>
      <c r="X60" s="57"/>
      <c r="Y60" s="57"/>
      <c r="Z60" s="57"/>
      <c r="AA60" s="57">
        <v>38300</v>
      </c>
      <c r="AB60" s="57"/>
      <c r="AC60" s="57"/>
      <c r="AD60" s="57"/>
      <c r="AE60" s="57"/>
      <c r="AF60" s="57">
        <v>28109</v>
      </c>
      <c r="AG60" s="57"/>
      <c r="AH60" s="57"/>
      <c r="AI60" s="57"/>
      <c r="AJ60" s="57"/>
      <c r="AK60" s="57"/>
      <c r="AL60" s="57">
        <v>27840</v>
      </c>
      <c r="AM60" s="57"/>
      <c r="AN60" s="57"/>
      <c r="AO60" s="57"/>
      <c r="AP60" s="56">
        <v>27959</v>
      </c>
      <c r="AQ60" s="56"/>
    </row>
    <row r="61" spans="1:43" ht="16.5" thickTop="1" thickBot="1">
      <c r="A61" s="82"/>
      <c r="B61" s="82"/>
      <c r="C61" s="82"/>
      <c r="D61" s="82"/>
      <c r="E61" s="82"/>
      <c r="F61" s="82"/>
      <c r="G61" s="82"/>
      <c r="H61" s="82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6"/>
      <c r="AQ61" s="56"/>
    </row>
    <row r="62" spans="1:43" ht="15.75" thickTop="1"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</row>
    <row r="63" spans="1:43"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</row>
    <row r="64" spans="1:43"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</row>
    <row r="65" spans="4:38"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</row>
    <row r="66" spans="4:38"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spans="4:38"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spans="4:38"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</row>
    <row r="69" spans="4:38"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</row>
    <row r="70" spans="4:38"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</row>
    <row r="71" spans="4:38">
      <c r="L71" s="30"/>
      <c r="M71" s="30"/>
      <c r="N71" s="26"/>
      <c r="O71" s="27"/>
    </row>
    <row r="72" spans="4:38">
      <c r="L72" s="28"/>
      <c r="M72" s="28"/>
      <c r="N72" s="31"/>
      <c r="O72" s="31"/>
    </row>
    <row r="73" spans="4:38">
      <c r="D73" s="11"/>
      <c r="E73" s="11"/>
      <c r="J73" s="32"/>
      <c r="K73" s="32"/>
      <c r="L73" s="27"/>
      <c r="M73" s="33"/>
      <c r="N73" s="34"/>
      <c r="O73" s="34"/>
    </row>
    <row r="74" spans="4:38" ht="16.5">
      <c r="D74" s="11"/>
      <c r="E74" s="11"/>
      <c r="J74" s="35"/>
      <c r="K74" s="35"/>
      <c r="L74" s="36"/>
      <c r="M74" s="36"/>
      <c r="N74" s="36"/>
      <c r="O74" s="37"/>
    </row>
    <row r="75" spans="4:38">
      <c r="D75" s="11"/>
      <c r="E75" s="11"/>
    </row>
    <row r="76" spans="4:38" ht="15.75">
      <c r="D76" s="11"/>
      <c r="E76" s="11"/>
      <c r="J76" s="38"/>
      <c r="K76" s="38"/>
      <c r="L76" s="38"/>
      <c r="M76" s="38"/>
      <c r="N76" s="39"/>
      <c r="O76" s="39"/>
    </row>
    <row r="77" spans="4:38" ht="15.75">
      <c r="D77" s="11"/>
      <c r="E77" s="11"/>
      <c r="J77" s="38"/>
      <c r="K77" s="38"/>
      <c r="L77" s="38"/>
      <c r="M77" s="38"/>
      <c r="N77" s="39"/>
      <c r="O77" s="39"/>
    </row>
    <row r="78" spans="4:38" ht="15.75">
      <c r="D78" s="11"/>
      <c r="E78" s="11"/>
      <c r="J78" s="38"/>
      <c r="K78" s="38"/>
      <c r="L78" s="38"/>
      <c r="M78" s="38"/>
      <c r="N78" s="39"/>
      <c r="O78" s="39"/>
    </row>
    <row r="79" spans="4:38" ht="15.75">
      <c r="D79" s="11"/>
      <c r="E79" s="11"/>
      <c r="J79" s="38"/>
      <c r="K79" s="38"/>
      <c r="L79" s="38"/>
      <c r="M79" s="38"/>
      <c r="N79" s="39"/>
      <c r="O79" s="39"/>
    </row>
    <row r="80" spans="4:38" ht="15.75">
      <c r="D80" s="11"/>
      <c r="E80" s="11"/>
      <c r="J80" s="38"/>
      <c r="K80" s="38"/>
      <c r="L80" s="38"/>
      <c r="M80" s="38"/>
      <c r="N80" s="39"/>
      <c r="O80" s="39"/>
    </row>
    <row r="198" spans="10:16">
      <c r="J198" s="145"/>
      <c r="K198" s="145"/>
      <c r="L198" s="145"/>
      <c r="M198" s="145"/>
      <c r="N198" s="145"/>
      <c r="O198" s="145"/>
      <c r="P198" s="145"/>
    </row>
    <row r="199" spans="10:16" ht="15" customHeight="1">
      <c r="J199" s="146"/>
      <c r="K199" s="146"/>
      <c r="L199" s="146"/>
      <c r="M199" s="146"/>
      <c r="N199" s="146"/>
      <c r="O199" s="146"/>
      <c r="P199" s="146"/>
    </row>
    <row r="200" spans="10:16" ht="15" customHeight="1">
      <c r="J200" s="146"/>
      <c r="K200" s="146"/>
      <c r="L200" s="146"/>
      <c r="M200" s="146"/>
      <c r="N200" s="146"/>
      <c r="O200" s="146"/>
      <c r="P200" s="146"/>
    </row>
    <row r="201" spans="10:16">
      <c r="J201" s="40"/>
      <c r="K201" s="40"/>
      <c r="L201" s="40"/>
      <c r="M201" s="40"/>
      <c r="N201" s="40"/>
      <c r="O201" s="40"/>
      <c r="P201" s="40"/>
    </row>
    <row r="202" spans="10:16">
      <c r="J202" s="44"/>
      <c r="K202" s="44"/>
      <c r="L202" s="44"/>
      <c r="M202" s="44"/>
      <c r="N202" s="144"/>
      <c r="O202" s="144"/>
      <c r="P202" s="144"/>
    </row>
    <row r="203" spans="10:16">
      <c r="J203" s="143"/>
      <c r="K203" s="143"/>
      <c r="L203" s="143"/>
      <c r="M203" s="143"/>
      <c r="N203" s="143"/>
      <c r="O203" s="143"/>
      <c r="P203" s="143"/>
    </row>
    <row r="204" spans="10:16" ht="15" customHeight="1">
      <c r="J204" s="40"/>
      <c r="K204" s="40"/>
      <c r="L204" s="40"/>
      <c r="M204" s="40"/>
      <c r="N204" s="40"/>
      <c r="O204" s="40"/>
      <c r="P204" s="40"/>
    </row>
    <row r="205" spans="10:16">
      <c r="J205" s="44"/>
      <c r="K205" s="44"/>
      <c r="L205" s="44"/>
      <c r="M205" s="44"/>
      <c r="N205" s="144"/>
      <c r="O205" s="144"/>
      <c r="P205" s="144"/>
    </row>
  </sheetData>
  <sheetProtection formatCells="0" formatColumns="0" formatRows="0" insertColumns="0" insertRows="0" insertHyperlinks="0" deleteColumns="0" deleteRows="0" sort="0" autoFilter="0" pivotTables="0"/>
  <customSheetViews>
    <customSheetView guid="{404CCDAA-9D92-49CD-A524-C096938F51F5}" scale="98" showPageBreaks="1" topLeftCell="A7">
      <selection activeCell="L25" sqref="L25:O25"/>
      <pageMargins left="0.59055118110236227" right="0.15748031496062992" top="0.15748031496062992" bottom="0.15748031496062992" header="0.31496062992125984" footer="0.31496062992125984"/>
      <pageSetup scale="95" orientation="portrait" r:id="rId1"/>
    </customSheetView>
  </customSheetViews>
  <mergeCells count="352">
    <mergeCell ref="J18:K18"/>
    <mergeCell ref="Q18:T18"/>
    <mergeCell ref="J19:K19"/>
    <mergeCell ref="AM33:AO34"/>
    <mergeCell ref="AH33:AL34"/>
    <mergeCell ref="AC33:AG34"/>
    <mergeCell ref="J17:K17"/>
    <mergeCell ref="N43:W44"/>
    <mergeCell ref="N49:W50"/>
    <mergeCell ref="AH39:AL40"/>
    <mergeCell ref="AM39:AO40"/>
    <mergeCell ref="N41:S42"/>
    <mergeCell ref="T41:W42"/>
    <mergeCell ref="X41:AB42"/>
    <mergeCell ref="AC41:AG42"/>
    <mergeCell ref="AH41:AL42"/>
    <mergeCell ref="AM41:AO42"/>
    <mergeCell ref="X49:AB50"/>
    <mergeCell ref="AC49:AG50"/>
    <mergeCell ref="AH49:AL50"/>
    <mergeCell ref="AM49:AO50"/>
    <mergeCell ref="T45:W46"/>
    <mergeCell ref="N45:S46"/>
    <mergeCell ref="X45:AB46"/>
    <mergeCell ref="AH45:AL46"/>
    <mergeCell ref="AM45:AO46"/>
    <mergeCell ref="AH26:AO27"/>
    <mergeCell ref="AH29:AL30"/>
    <mergeCell ref="AM29:AO30"/>
    <mergeCell ref="N31:S32"/>
    <mergeCell ref="T31:W32"/>
    <mergeCell ref="X31:AB32"/>
    <mergeCell ref="AC31:AG32"/>
    <mergeCell ref="AH31:AL32"/>
    <mergeCell ref="AM31:AO32"/>
    <mergeCell ref="X26:AG27"/>
    <mergeCell ref="X29:AB30"/>
    <mergeCell ref="AC29:AG30"/>
    <mergeCell ref="N28:S28"/>
    <mergeCell ref="T28:W28"/>
    <mergeCell ref="X28:AB28"/>
    <mergeCell ref="AC28:AG28"/>
    <mergeCell ref="AH28:AL28"/>
    <mergeCell ref="AM28:AO28"/>
    <mergeCell ref="X33:AB34"/>
    <mergeCell ref="T33:W34"/>
    <mergeCell ref="N33:S34"/>
    <mergeCell ref="X43:AG44"/>
    <mergeCell ref="A49:B50"/>
    <mergeCell ref="C49:C50"/>
    <mergeCell ref="C47:C48"/>
    <mergeCell ref="D47:D48"/>
    <mergeCell ref="E47:E48"/>
    <mergeCell ref="F47:F48"/>
    <mergeCell ref="G47:G48"/>
    <mergeCell ref="H47:H48"/>
    <mergeCell ref="E37:E38"/>
    <mergeCell ref="F37:F38"/>
    <mergeCell ref="G37:G38"/>
    <mergeCell ref="H37:H38"/>
    <mergeCell ref="C43:D44"/>
    <mergeCell ref="A37:B38"/>
    <mergeCell ref="A39:B40"/>
    <mergeCell ref="A41:B42"/>
    <mergeCell ref="A43:B44"/>
    <mergeCell ref="A47:B48"/>
    <mergeCell ref="E43:F44"/>
    <mergeCell ref="E39:E40"/>
    <mergeCell ref="F39:F40"/>
    <mergeCell ref="G39:G40"/>
    <mergeCell ref="H39:H40"/>
    <mergeCell ref="E41:E42"/>
    <mergeCell ref="N47:S48"/>
    <mergeCell ref="T47:W48"/>
    <mergeCell ref="X47:AB48"/>
    <mergeCell ref="AC35:AG36"/>
    <mergeCell ref="AC47:AG48"/>
    <mergeCell ref="N35:S36"/>
    <mergeCell ref="J203:P203"/>
    <mergeCell ref="N205:P205"/>
    <mergeCell ref="J198:P198"/>
    <mergeCell ref="J199:J200"/>
    <mergeCell ref="K199:K200"/>
    <mergeCell ref="L199:L200"/>
    <mergeCell ref="M199:M200"/>
    <mergeCell ref="N199:P200"/>
    <mergeCell ref="N202:P202"/>
    <mergeCell ref="AC45:AG46"/>
    <mergeCell ref="J45:M46"/>
    <mergeCell ref="J47:M48"/>
    <mergeCell ref="J49:M50"/>
    <mergeCell ref="A45:B46"/>
    <mergeCell ref="C45:C46"/>
    <mergeCell ref="D45:D46"/>
    <mergeCell ref="A29:B30"/>
    <mergeCell ref="A35:B36"/>
    <mergeCell ref="A31:B32"/>
    <mergeCell ref="A33:B34"/>
    <mergeCell ref="C41:C42"/>
    <mergeCell ref="D41:D42"/>
    <mergeCell ref="J20:K20"/>
    <mergeCell ref="U18:Y18"/>
    <mergeCell ref="U19:Y19"/>
    <mergeCell ref="U20:Y20"/>
    <mergeCell ref="Q20:T20"/>
    <mergeCell ref="Q19:T19"/>
    <mergeCell ref="C11:D11"/>
    <mergeCell ref="G14:H14"/>
    <mergeCell ref="E11:F11"/>
    <mergeCell ref="I1:I59"/>
    <mergeCell ref="F4:G4"/>
    <mergeCell ref="C5:H5"/>
    <mergeCell ref="H31:H32"/>
    <mergeCell ref="C31:C32"/>
    <mergeCell ref="D31:D32"/>
    <mergeCell ref="C33:C34"/>
    <mergeCell ref="D33:D34"/>
    <mergeCell ref="C26:D27"/>
    <mergeCell ref="E26:F27"/>
    <mergeCell ref="G26:H27"/>
    <mergeCell ref="C39:C40"/>
    <mergeCell ref="D39:D40"/>
    <mergeCell ref="G43:H44"/>
    <mergeCell ref="G10:H10"/>
    <mergeCell ref="AH25:AL25"/>
    <mergeCell ref="AC15:AG15"/>
    <mergeCell ref="AC22:AG23"/>
    <mergeCell ref="Z22:AB23"/>
    <mergeCell ref="Z24:AB24"/>
    <mergeCell ref="L17:P17"/>
    <mergeCell ref="L18:P18"/>
    <mergeCell ref="U15:Y15"/>
    <mergeCell ref="U17:Y17"/>
    <mergeCell ref="AH24:AL24"/>
    <mergeCell ref="Q17:T17"/>
    <mergeCell ref="L19:P19"/>
    <mergeCell ref="L20:P20"/>
    <mergeCell ref="AC25:AG25"/>
    <mergeCell ref="AC24:AG24"/>
    <mergeCell ref="Z25:AB25"/>
    <mergeCell ref="AC17:AG17"/>
    <mergeCell ref="AC18:AG18"/>
    <mergeCell ref="AC19:AG19"/>
    <mergeCell ref="AC20:AG20"/>
    <mergeCell ref="Z19:AB19"/>
    <mergeCell ref="Z18:AB18"/>
    <mergeCell ref="Z17:AB17"/>
    <mergeCell ref="Z20:AB20"/>
    <mergeCell ref="AC8:AG8"/>
    <mergeCell ref="AC9:AG9"/>
    <mergeCell ref="AC10:AG10"/>
    <mergeCell ref="AC12:AG12"/>
    <mergeCell ref="AC13:AG13"/>
    <mergeCell ref="L9:P9"/>
    <mergeCell ref="U8:Y8"/>
    <mergeCell ref="L12:P12"/>
    <mergeCell ref="L13:P13"/>
    <mergeCell ref="L8:P8"/>
    <mergeCell ref="U12:Y12"/>
    <mergeCell ref="U13:Y13"/>
    <mergeCell ref="Z13:AB13"/>
    <mergeCell ref="Z12:AB12"/>
    <mergeCell ref="J11:AG11"/>
    <mergeCell ref="Q13:T13"/>
    <mergeCell ref="L10:P10"/>
    <mergeCell ref="U10:Y10"/>
    <mergeCell ref="AC14:AG14"/>
    <mergeCell ref="L14:P14"/>
    <mergeCell ref="L15:P15"/>
    <mergeCell ref="A1:H1"/>
    <mergeCell ref="A8:B8"/>
    <mergeCell ref="A2:B3"/>
    <mergeCell ref="C2:D3"/>
    <mergeCell ref="E2:F3"/>
    <mergeCell ref="G2:H3"/>
    <mergeCell ref="A5:B5"/>
    <mergeCell ref="A6:B6"/>
    <mergeCell ref="B4:D4"/>
    <mergeCell ref="D6:H6"/>
    <mergeCell ref="G8:H8"/>
    <mergeCell ref="A9:B9"/>
    <mergeCell ref="A7:B7"/>
    <mergeCell ref="A15:B15"/>
    <mergeCell ref="L7:P7"/>
    <mergeCell ref="C7:H7"/>
    <mergeCell ref="L4:P4"/>
    <mergeCell ref="AC4:AG4"/>
    <mergeCell ref="L5:P5"/>
    <mergeCell ref="U4:Y4"/>
    <mergeCell ref="AC5:AG5"/>
    <mergeCell ref="A16:A17"/>
    <mergeCell ref="C14:D14"/>
    <mergeCell ref="G13:H13"/>
    <mergeCell ref="E14:F15"/>
    <mergeCell ref="G15:H15"/>
    <mergeCell ref="C15:D15"/>
    <mergeCell ref="C13:D13"/>
    <mergeCell ref="C12:D12"/>
    <mergeCell ref="G11:H11"/>
    <mergeCell ref="A14:B14"/>
    <mergeCell ref="A12:B13"/>
    <mergeCell ref="A10:B11"/>
    <mergeCell ref="D16:E17"/>
    <mergeCell ref="F16:H17"/>
    <mergeCell ref="C10:D10"/>
    <mergeCell ref="E10:F10"/>
    <mergeCell ref="G12:H12"/>
    <mergeCell ref="B16:C17"/>
    <mergeCell ref="U7:Y7"/>
    <mergeCell ref="AC7:AG7"/>
    <mergeCell ref="U9:Y9"/>
    <mergeCell ref="C8:E8"/>
    <mergeCell ref="C9:E9"/>
    <mergeCell ref="G9:H9"/>
    <mergeCell ref="L25:O25"/>
    <mergeCell ref="F55:F56"/>
    <mergeCell ref="E45:E46"/>
    <mergeCell ref="F45:F46"/>
    <mergeCell ref="G45:G46"/>
    <mergeCell ref="H45:H46"/>
    <mergeCell ref="E31:E32"/>
    <mergeCell ref="F31:F32"/>
    <mergeCell ref="G31:G32"/>
    <mergeCell ref="J26:M28"/>
    <mergeCell ref="J29:M30"/>
    <mergeCell ref="J31:M32"/>
    <mergeCell ref="J33:M34"/>
    <mergeCell ref="J35:M36"/>
    <mergeCell ref="J37:M38"/>
    <mergeCell ref="J39:M40"/>
    <mergeCell ref="J41:M42"/>
    <mergeCell ref="J43:M44"/>
    <mergeCell ref="N26:W27"/>
    <mergeCell ref="N29:S30"/>
    <mergeCell ref="T29:W30"/>
    <mergeCell ref="A60:H61"/>
    <mergeCell ref="H55:H56"/>
    <mergeCell ref="B57:B58"/>
    <mergeCell ref="C57:C58"/>
    <mergeCell ref="D57:D58"/>
    <mergeCell ref="E57:E58"/>
    <mergeCell ref="F57:F58"/>
    <mergeCell ref="G57:G58"/>
    <mergeCell ref="H57:H58"/>
    <mergeCell ref="G55:G56"/>
    <mergeCell ref="A54:H54"/>
    <mergeCell ref="A56:A58"/>
    <mergeCell ref="B55:B56"/>
    <mergeCell ref="C55:C56"/>
    <mergeCell ref="D55:D56"/>
    <mergeCell ref="E55:E56"/>
    <mergeCell ref="E49:H51"/>
    <mergeCell ref="E52:H53"/>
    <mergeCell ref="D29:D30"/>
    <mergeCell ref="C35:C36"/>
    <mergeCell ref="D35:D36"/>
    <mergeCell ref="A18:H20"/>
    <mergeCell ref="F41:F42"/>
    <mergeCell ref="G41:G42"/>
    <mergeCell ref="H41:H42"/>
    <mergeCell ref="E35:E36"/>
    <mergeCell ref="F35:F36"/>
    <mergeCell ref="G35:G36"/>
    <mergeCell ref="H35:H36"/>
    <mergeCell ref="E33:E34"/>
    <mergeCell ref="F33:F34"/>
    <mergeCell ref="G33:G34"/>
    <mergeCell ref="H33:H34"/>
    <mergeCell ref="A26:B28"/>
    <mergeCell ref="C29:C30"/>
    <mergeCell ref="C37:C38"/>
    <mergeCell ref="D37:D38"/>
    <mergeCell ref="AH35:AL36"/>
    <mergeCell ref="AM35:AO36"/>
    <mergeCell ref="N37:S38"/>
    <mergeCell ref="T37:W38"/>
    <mergeCell ref="X37:AB38"/>
    <mergeCell ref="AC37:AG38"/>
    <mergeCell ref="AH37:AL38"/>
    <mergeCell ref="AM37:AO38"/>
    <mergeCell ref="AC39:AG40"/>
    <mergeCell ref="T35:W36"/>
    <mergeCell ref="X35:AB36"/>
    <mergeCell ref="N39:S40"/>
    <mergeCell ref="T39:W40"/>
    <mergeCell ref="X39:AB40"/>
    <mergeCell ref="AP58:AQ59"/>
    <mergeCell ref="AP60:AQ61"/>
    <mergeCell ref="J57:AQ57"/>
    <mergeCell ref="AE51:AO53"/>
    <mergeCell ref="AE54:AO56"/>
    <mergeCell ref="J58:L61"/>
    <mergeCell ref="M58:P59"/>
    <mergeCell ref="M60:P61"/>
    <mergeCell ref="Q58:U59"/>
    <mergeCell ref="Q60:U61"/>
    <mergeCell ref="V58:Z59"/>
    <mergeCell ref="V60:Z61"/>
    <mergeCell ref="AA58:AE59"/>
    <mergeCell ref="AA60:AE61"/>
    <mergeCell ref="AF58:AK59"/>
    <mergeCell ref="AF60:AK61"/>
    <mergeCell ref="AL58:AO59"/>
    <mergeCell ref="AL60:AO61"/>
    <mergeCell ref="AH47:AL48"/>
    <mergeCell ref="AM47:AO48"/>
    <mergeCell ref="AH43:AO44"/>
    <mergeCell ref="J4:K4"/>
    <mergeCell ref="J3:K3"/>
    <mergeCell ref="J2:K2"/>
    <mergeCell ref="Q9:T9"/>
    <mergeCell ref="Q10:T10"/>
    <mergeCell ref="Z14:AB14"/>
    <mergeCell ref="Z15:AB15"/>
    <mergeCell ref="J14:K14"/>
    <mergeCell ref="J13:K13"/>
    <mergeCell ref="J12:K12"/>
    <mergeCell ref="J15:K15"/>
    <mergeCell ref="Q12:T12"/>
    <mergeCell ref="Q14:T14"/>
    <mergeCell ref="Q15:T15"/>
    <mergeCell ref="J16:AG16"/>
    <mergeCell ref="Q2:T2"/>
    <mergeCell ref="U2:Y2"/>
    <mergeCell ref="Z7:AB7"/>
    <mergeCell ref="Z8:AB8"/>
    <mergeCell ref="Z9:AB9"/>
    <mergeCell ref="Z10:AB10"/>
    <mergeCell ref="O24:T24"/>
    <mergeCell ref="U24:Y24"/>
    <mergeCell ref="Z2:AB2"/>
    <mergeCell ref="Z3:AB3"/>
    <mergeCell ref="Z4:AB4"/>
    <mergeCell ref="Z5:AB5"/>
    <mergeCell ref="Q3:T3"/>
    <mergeCell ref="Q4:T4"/>
    <mergeCell ref="Q5:T5"/>
    <mergeCell ref="Q7:T7"/>
    <mergeCell ref="Q8:T8"/>
    <mergeCell ref="J6:AG6"/>
    <mergeCell ref="J7:K7"/>
    <mergeCell ref="J8:K8"/>
    <mergeCell ref="J9:K9"/>
    <mergeCell ref="J10:K10"/>
    <mergeCell ref="J5:K5"/>
    <mergeCell ref="AC2:AG2"/>
    <mergeCell ref="L3:P3"/>
    <mergeCell ref="U3:Y3"/>
    <mergeCell ref="AC3:AG3"/>
    <mergeCell ref="U14:Y14"/>
    <mergeCell ref="L2:P2"/>
    <mergeCell ref="U5:Y5"/>
  </mergeCells>
  <pageMargins left="0.59055118110236227" right="0.15748031496062992" top="0.15748031496062992" bottom="0.15748031496062992" header="0.31496062992125984" footer="0.31496062992125984"/>
  <pageSetup scale="95" orientation="portrait" r:id="rId2"/>
  <colBreaks count="1" manualBreakCount="1">
    <brk id="8" max="50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DCM</vt:lpstr>
      <vt:lpstr>DCM!Área_de_impresión</vt:lpstr>
    </vt:vector>
  </TitlesOfParts>
  <Company>WarezVirtual®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/-/ GP /-/</dc:creator>
  <cp:lastModifiedBy>CATAS04</cp:lastModifiedBy>
  <cp:lastPrinted>2020-08-31T16:55:03Z</cp:lastPrinted>
  <dcterms:created xsi:type="dcterms:W3CDTF">2012-01-10T17:36:50Z</dcterms:created>
  <dcterms:modified xsi:type="dcterms:W3CDTF">2020-09-16T20:51:54Z</dcterms:modified>
</cp:coreProperties>
</file>