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Dropbox/Estudos/Data/Python/Environments/"/>
    </mc:Choice>
  </mc:AlternateContent>
  <xr:revisionPtr revIDLastSave="0" documentId="13_ncr:1_{FE95C9D8-E28F-9347-B490-7FF1059B8085}" xr6:coauthVersionLast="40" xr6:coauthVersionMax="40" xr10:uidLastSave="{00000000-0000-0000-0000-000000000000}"/>
  <bookViews>
    <workbookView xWindow="7700" yWindow="460" windowWidth="21100" windowHeight="17100" activeTab="1" xr2:uid="{2184D749-8611-904A-ABE6-4596C639FEE6}"/>
  </bookViews>
  <sheets>
    <sheet name="Compilado" sheetId="1" r:id="rId1"/>
    <sheet name="ICMS" sheetId="2" r:id="rId2"/>
    <sheet name="Exempl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3" l="1"/>
  <c r="H3" i="3" s="1"/>
  <c r="E3" i="3"/>
  <c r="E4" i="3" s="1"/>
  <c r="E5" i="3" s="1"/>
  <c r="E6" i="3" s="1"/>
  <c r="E7" i="3" s="1"/>
  <c r="G3" i="3" l="1"/>
  <c r="F4" i="3"/>
  <c r="H4" i="3" l="1"/>
  <c r="G4" i="3"/>
  <c r="F5" i="3"/>
  <c r="F6" i="3" l="1"/>
  <c r="H5" i="3"/>
  <c r="G5" i="3"/>
  <c r="F7" i="3" l="1"/>
  <c r="G6" i="3"/>
  <c r="H6" i="3"/>
  <c r="G7" i="3" l="1"/>
  <c r="H7" i="3"/>
</calcChain>
</file>

<file path=xl/sharedStrings.xml><?xml version="1.0" encoding="utf-8"?>
<sst xmlns="http://schemas.openxmlformats.org/spreadsheetml/2006/main" count="23" uniqueCount="19">
  <si>
    <t>UF</t>
  </si>
  <si>
    <t>UF_nome</t>
  </si>
  <si>
    <t>SP</t>
  </si>
  <si>
    <t>São Paulo</t>
  </si>
  <si>
    <t>janeiro</t>
  </si>
  <si>
    <t>fevereiro</t>
  </si>
  <si>
    <t>março</t>
  </si>
  <si>
    <t>abril</t>
  </si>
  <si>
    <t>maio</t>
  </si>
  <si>
    <t>2019 Acumulado</t>
  </si>
  <si>
    <t>2020 Acumulado</t>
  </si>
  <si>
    <t>Perda de Arrecadação</t>
  </si>
  <si>
    <t>Percentual</t>
  </si>
  <si>
    <t>Absoluto</t>
  </si>
  <si>
    <t>Recursos MP938</t>
  </si>
  <si>
    <t>Recursos LC 173</t>
  </si>
  <si>
    <t>Suspensão de Dívida LC173</t>
  </si>
  <si>
    <t>CE</t>
  </si>
  <si>
    <t>Ceará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</si>
</sst>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.000_);_(* \(#,##0.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43" fontId="2" fillId="0" borderId="0" xfId="1" applyFont="1"/>
    <xf numFmtId="43" fontId="2" fillId="2" borderId="1" xfId="1" applyFont="1" applyFill="1" applyBorder="1" applyAlignment="1">
      <alignment horizontal="center"/>
    </xf>
    <xf numFmtId="43" fontId="2" fillId="2" borderId="0" xfId="1" applyFont="1" applyFill="1"/>
    <xf numFmtId="17" fontId="0" fillId="0" borderId="0" xfId="0" applyNumberFormat="1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2" applyNumberFormat="1" applyFont="1" applyAlignment="1">
      <alignment horizontal="center"/>
    </xf>
    <xf numFmtId="3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Exemplo!$B$3:$B$7</c:f>
              <c:strCache>
                <c:ptCount val="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</c:strCache>
            </c:strRef>
          </c:cat>
          <c:val>
            <c:numRef>
              <c:f>Exemplo!$H$3:$H$7</c:f>
              <c:numCache>
                <c:formatCode>_(* #,##0.00_);_(* \(#,##0.00\);_(* "-"??_);_(@_)</c:formatCode>
                <c:ptCount val="5"/>
                <c:pt idx="0">
                  <c:v>0.62512046197999993</c:v>
                </c:pt>
                <c:pt idx="1">
                  <c:v>1.1467874611000006</c:v>
                </c:pt>
                <c:pt idx="2">
                  <c:v>1.9311672285800014</c:v>
                </c:pt>
                <c:pt idx="3">
                  <c:v>0.28683253093999639</c:v>
                </c:pt>
                <c:pt idx="4">
                  <c:v>-2.4461247075499983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9-F846-8D07-ED0656FD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4406192"/>
        <c:axId val="119440744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Exemplo!$B$3:$B$7</c:f>
              <c:strCache>
                <c:ptCount val="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</c:strCache>
            </c:strRef>
          </c:cat>
          <c:val>
            <c:numRef>
              <c:f>Exemplo!$G$3:$G$7</c:f>
              <c:numCache>
                <c:formatCode>0.0%</c:formatCode>
                <c:ptCount val="5"/>
                <c:pt idx="0">
                  <c:v>4.9487427667612494E-2</c:v>
                </c:pt>
                <c:pt idx="1">
                  <c:v>4.7424335380691796E-2</c:v>
                </c:pt>
                <c:pt idx="2">
                  <c:v>5.4041435842205665E-2</c:v>
                </c:pt>
                <c:pt idx="3">
                  <c:v>5.9738632502150946E-3</c:v>
                </c:pt>
                <c:pt idx="4">
                  <c:v>-4.0773726938619914E-2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9-F846-8D07-ED0656FD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603760"/>
        <c:axId val="1198601280"/>
      </c:lineChart>
      <c:catAx>
        <c:axId val="11944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4407440"/>
        <c:crosses val="autoZero"/>
        <c:auto val="1"/>
        <c:lblAlgn val="ctr"/>
        <c:lblOffset val="100"/>
        <c:noMultiLvlLbl val="0"/>
      </c:catAx>
      <c:valAx>
        <c:axId val="11944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4406192"/>
        <c:crosses val="autoZero"/>
        <c:crossBetween val="between"/>
      </c:valAx>
      <c:valAx>
        <c:axId val="119860128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8603760"/>
        <c:crosses val="max"/>
        <c:crossBetween val="between"/>
      </c:valAx>
      <c:catAx>
        <c:axId val="119860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8601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9</xdr:row>
      <xdr:rowOff>82550</xdr:rowOff>
    </xdr:from>
    <xdr:to>
      <xdr:col>6</xdr:col>
      <xdr:colOff>1333500</xdr:colOff>
      <xdr:row>29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87A27F-8092-5F4C-8E28-C3CB318CC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35A9-A7F8-2F4A-87B2-B1443864BF02}">
  <dimension ref="A1:E3"/>
  <sheetViews>
    <sheetView workbookViewId="0">
      <selection activeCell="A4" sqref="A4:XFD4"/>
    </sheetView>
  </sheetViews>
  <sheetFormatPr baseColWidth="10" defaultRowHeight="16" x14ac:dyDescent="0.2"/>
  <cols>
    <col min="3" max="3" width="14" bestFit="1" customWidth="1"/>
    <col min="4" max="4" width="18.83203125" bestFit="1" customWidth="1"/>
    <col min="5" max="5" width="19.83203125" bestFit="1" customWidth="1"/>
  </cols>
  <sheetData>
    <row r="1" spans="1:5" x14ac:dyDescent="0.2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</row>
    <row r="2" spans="1:5" x14ac:dyDescent="0.2">
      <c r="A2" s="1" t="s">
        <v>2</v>
      </c>
      <c r="B2" s="1" t="s">
        <v>3</v>
      </c>
      <c r="C2" s="3">
        <v>22522815.850000001</v>
      </c>
      <c r="D2" s="4">
        <v>1902828983.78</v>
      </c>
      <c r="E2" s="5">
        <v>1419984105.3957143</v>
      </c>
    </row>
    <row r="3" spans="1:5" x14ac:dyDescent="0.2">
      <c r="A3" s="1" t="s">
        <v>17</v>
      </c>
      <c r="B3" s="1" t="s">
        <v>18</v>
      </c>
      <c r="C3">
        <v>161876126.99000001</v>
      </c>
      <c r="D3">
        <v>313652664.37</v>
      </c>
      <c r="E3" s="1">
        <v>44847774.600000009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7665-77EE-FE4C-B0B2-732245FB6E34}">
  <dimension ref="A1:K3"/>
  <sheetViews>
    <sheetView tabSelected="1" workbookViewId="0">
      <selection activeCell="A3" sqref="A3"/>
    </sheetView>
  </sheetViews>
  <sheetFormatPr baseColWidth="10" defaultRowHeight="16" x14ac:dyDescent="0.2"/>
  <cols>
    <col min="2" max="10" width="17.6640625" bestFit="1" customWidth="1"/>
    <col min="11" max="11" width="16.6640625" bestFit="1" customWidth="1"/>
  </cols>
  <sheetData>
    <row r="1" spans="1:11" x14ac:dyDescent="0.2">
      <c r="A1" s="1"/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43831</v>
      </c>
      <c r="H1" s="2">
        <v>43862</v>
      </c>
      <c r="I1" s="2">
        <v>43891</v>
      </c>
      <c r="J1" s="2">
        <v>43922</v>
      </c>
      <c r="K1" s="2">
        <v>43952</v>
      </c>
    </row>
    <row r="2" spans="1:11" x14ac:dyDescent="0.2">
      <c r="A2" s="1" t="s">
        <v>2</v>
      </c>
      <c r="B2" s="7">
        <v>12631904535</v>
      </c>
      <c r="C2" s="7">
        <v>11549508908</v>
      </c>
      <c r="D2" s="7">
        <v>11553522139</v>
      </c>
      <c r="E2" s="7">
        <v>12279643749</v>
      </c>
      <c r="F2" s="7">
        <v>11978089753</v>
      </c>
      <c r="G2" s="7">
        <v>13257024996.98</v>
      </c>
      <c r="H2" s="7">
        <v>12071175907.120001</v>
      </c>
      <c r="I2" s="7">
        <v>12337901906.48</v>
      </c>
      <c r="J2" s="7">
        <v>10635309051.360001</v>
      </c>
      <c r="K2" s="7">
        <v>9245132514.5100002</v>
      </c>
    </row>
    <row r="3" spans="1:11" x14ac:dyDescent="0.2">
      <c r="A3" t="s">
        <v>17</v>
      </c>
      <c r="B3" s="7">
        <v>1116110114.54</v>
      </c>
      <c r="C3" s="7">
        <v>1015490607.73</v>
      </c>
      <c r="D3">
        <v>974355608</v>
      </c>
      <c r="E3">
        <v>1026387076.33</v>
      </c>
      <c r="F3" s="13">
        <v>1025656435.5599999</v>
      </c>
      <c r="G3" s="7">
        <v>1252891775.4300001</v>
      </c>
      <c r="H3" s="7">
        <v>1252891775.4300001</v>
      </c>
      <c r="I3" s="7">
        <v>1252891775.4300001</v>
      </c>
      <c r="J3" s="7">
        <v>1252891775.4300001</v>
      </c>
      <c r="K3" s="7">
        <v>1252891775.4300001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77C2-1077-574E-9FBC-BA75211B5349}">
  <dimension ref="A1:H9"/>
  <sheetViews>
    <sheetView workbookViewId="0">
      <selection activeCell="H6" sqref="H6"/>
    </sheetView>
  </sheetViews>
  <sheetFormatPr baseColWidth="10" defaultRowHeight="16" x14ac:dyDescent="0.2"/>
  <cols>
    <col min="3" max="6" width="17.6640625" bestFit="1" customWidth="1"/>
    <col min="7" max="8" width="19.1640625" bestFit="1" customWidth="1"/>
  </cols>
  <sheetData>
    <row r="1" spans="1:8" x14ac:dyDescent="0.2">
      <c r="G1" s="1" t="s">
        <v>11</v>
      </c>
      <c r="H1" s="1" t="s">
        <v>11</v>
      </c>
    </row>
    <row r="2" spans="1:8" x14ac:dyDescent="0.2">
      <c r="A2" t="s">
        <v>2</v>
      </c>
      <c r="B2" s="1"/>
      <c r="C2" s="1">
        <v>2019</v>
      </c>
      <c r="D2" s="1">
        <v>2020</v>
      </c>
      <c r="E2" s="1" t="s">
        <v>9</v>
      </c>
      <c r="F2" s="1" t="s">
        <v>10</v>
      </c>
      <c r="G2" s="1" t="s">
        <v>12</v>
      </c>
      <c r="H2" s="1" t="s">
        <v>13</v>
      </c>
    </row>
    <row r="3" spans="1:8" x14ac:dyDescent="0.2">
      <c r="B3" s="6" t="s">
        <v>4</v>
      </c>
      <c r="C3" s="10">
        <v>12.631904535</v>
      </c>
      <c r="D3" s="10">
        <v>13.25702499698</v>
      </c>
      <c r="E3" s="11">
        <f>C3</f>
        <v>12.631904535</v>
      </c>
      <c r="F3" s="11">
        <f>D3</f>
        <v>13.25702499698</v>
      </c>
      <c r="G3" s="12">
        <f>F3/E3-1</f>
        <v>4.9487427667612494E-2</v>
      </c>
      <c r="H3" s="9">
        <f>F3-E3</f>
        <v>0.62512046197999993</v>
      </c>
    </row>
    <row r="4" spans="1:8" x14ac:dyDescent="0.2">
      <c r="B4" s="1" t="s">
        <v>5</v>
      </c>
      <c r="C4" s="10">
        <v>11.549508908</v>
      </c>
      <c r="D4" s="10">
        <v>12.071175907120001</v>
      </c>
      <c r="E4" s="11">
        <f>E3+C4</f>
        <v>24.181413443</v>
      </c>
      <c r="F4" s="11">
        <f>F3+D4</f>
        <v>25.328200904100001</v>
      </c>
      <c r="G4" s="12">
        <f t="shared" ref="G4:G7" si="0">F4/E4-1</f>
        <v>4.7424335380691796E-2</v>
      </c>
      <c r="H4" s="9">
        <f t="shared" ref="H4:H7" si="1">F4-E4</f>
        <v>1.1467874611000006</v>
      </c>
    </row>
    <row r="5" spans="1:8" x14ac:dyDescent="0.2">
      <c r="B5" s="1" t="s">
        <v>6</v>
      </c>
      <c r="C5" s="10">
        <v>11.553522139</v>
      </c>
      <c r="D5" s="10">
        <v>12.337901906479999</v>
      </c>
      <c r="E5" s="11">
        <f t="shared" ref="E5:E7" si="2">E4+C5</f>
        <v>35.734935581999999</v>
      </c>
      <c r="F5" s="11">
        <f t="shared" ref="F5:F7" si="3">F4+D5</f>
        <v>37.66610281058</v>
      </c>
      <c r="G5" s="12">
        <f t="shared" si="0"/>
        <v>5.4041435842205665E-2</v>
      </c>
      <c r="H5" s="9">
        <f t="shared" si="1"/>
        <v>1.9311672285800014</v>
      </c>
    </row>
    <row r="6" spans="1:8" x14ac:dyDescent="0.2">
      <c r="B6" s="1" t="s">
        <v>7</v>
      </c>
      <c r="C6" s="10">
        <v>12.279643749</v>
      </c>
      <c r="D6" s="10">
        <v>10.63530905136</v>
      </c>
      <c r="E6" s="11">
        <f t="shared" si="2"/>
        <v>48.014579331</v>
      </c>
      <c r="F6" s="11">
        <f t="shared" si="3"/>
        <v>48.301411861939997</v>
      </c>
      <c r="G6" s="12">
        <f t="shared" si="0"/>
        <v>5.9738632502150946E-3</v>
      </c>
      <c r="H6" s="9">
        <f t="shared" si="1"/>
        <v>0.28683253093999639</v>
      </c>
    </row>
    <row r="7" spans="1:8" x14ac:dyDescent="0.2">
      <c r="B7" s="1" t="s">
        <v>8</v>
      </c>
      <c r="C7" s="10">
        <v>11.978089753000001</v>
      </c>
      <c r="D7" s="10">
        <v>9.2451325145100007</v>
      </c>
      <c r="E7" s="11">
        <f t="shared" si="2"/>
        <v>59.992669083999999</v>
      </c>
      <c r="F7" s="11">
        <f t="shared" si="3"/>
        <v>57.546544376450001</v>
      </c>
      <c r="G7" s="12">
        <f t="shared" si="0"/>
        <v>-4.0773726938619914E-2</v>
      </c>
      <c r="H7" s="9">
        <f t="shared" si="1"/>
        <v>-2.4461247075499983</v>
      </c>
    </row>
    <row r="9" spans="1:8" x14ac:dyDescent="0.2">
      <c r="C9" s="8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Compilado</vt:lpstr>
      <vt:lpstr>ICMS</vt:lpstr>
      <vt:lpstr>Exemplo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Onivaldo de Oliveira Segundo</dc:creator>
  <cp:lastModifiedBy>Francisco Onivaldo de Oliveira Segundo</cp:lastModifiedBy>
  <dcterms:created xsi:type="dcterms:W3CDTF">2020-06-23T01:46:06Z</dcterms:created>
  <dcterms:modified xsi:type="dcterms:W3CDTF">2020-06-29T14:56:16Z</dcterms:modified>
</cp:coreProperties>
</file>