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チェック対象" sheetId="1" r:id="rId1"/>
    <sheet name="ゲストOSチェックシート(Solaris)" sheetId="2" r:id="rId2"/>
    <sheet name="検査ルール" sheetId="3" r:id="rId3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M11" i="1" l="1"/>
  <c r="L11" i="1"/>
  <c r="K11" i="1"/>
  <c r="J11" i="1"/>
  <c r="I11" i="1"/>
  <c r="H11" i="1"/>
  <c r="G11" i="1"/>
  <c r="F11" i="1"/>
  <c r="E11" i="1"/>
  <c r="D11" i="1"/>
  <c r="M10" i="1"/>
  <c r="L10" i="1"/>
  <c r="K10" i="1"/>
  <c r="J10" i="1"/>
  <c r="I10" i="1"/>
  <c r="H10" i="1"/>
  <c r="G10" i="1"/>
  <c r="F10" i="1"/>
  <c r="E10" i="1"/>
  <c r="D10" i="1"/>
  <c r="M9" i="1"/>
  <c r="L9" i="1"/>
  <c r="K9" i="1"/>
  <c r="J9" i="1"/>
  <c r="I9" i="1"/>
  <c r="H9" i="1"/>
  <c r="G9" i="1"/>
  <c r="F9" i="1"/>
  <c r="E9" i="1"/>
  <c r="M8" i="1"/>
  <c r="L8" i="1"/>
  <c r="K8" i="1"/>
  <c r="J8" i="1"/>
  <c r="I8" i="1"/>
  <c r="H8" i="1"/>
  <c r="G8" i="1"/>
  <c r="F8" i="1"/>
  <c r="E8" i="1"/>
  <c r="M7" i="1"/>
  <c r="L7" i="1"/>
  <c r="K7" i="1"/>
  <c r="J7" i="1"/>
  <c r="I7" i="1"/>
  <c r="H7" i="1"/>
  <c r="G7" i="1"/>
  <c r="F7" i="1"/>
  <c r="E7" i="1"/>
</calcChain>
</file>

<file path=xl/sharedStrings.xml><?xml version="1.0" encoding="utf-8"?>
<sst xmlns="http://schemas.openxmlformats.org/spreadsheetml/2006/main" count="274" uniqueCount="176">
  <si>
    <t>* 5行目、D列以降のセルに検査対象サーバ接続情報を入力してください。'server_name'と'platform'は必須です。</t>
  </si>
  <si>
    <t xml:space="preserve">* はじめに 1行目の「platform」,2行目の「virtualization」のセルを選択してください 
* 「～を入力してください」と表示されたセルの値を入力してください 
* 空白のセルは値チェック用のオプションになります、空白の場合はチェックを行いません 
</t>
  </si>
  <si>
    <t>項目ID</t>
  </si>
  <si>
    <t>定義</t>
  </si>
  <si>
    <t>platform</t>
  </si>
  <si>
    <t>チェックシートのID。’Solaris'を記入。設定ファイル内evidence.sheet_name_specのIDを指定</t>
  </si>
  <si>
    <t>Solaris</t>
  </si>
  <si>
    <t>virtualization</t>
  </si>
  <si>
    <t>'VM’か’オンプレサーバ’かを選択</t>
  </si>
  <si>
    <t>server_name</t>
  </si>
  <si>
    <t>検査対象サーバ名。検査シート内で一意となる名称を記入してください。</t>
  </si>
  <si>
    <t>sol</t>
  </si>
  <si>
    <t>ip</t>
  </si>
  <si>
    <t>SSH接続、PowerShell内コマンドで接続するIPアドレス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</si>
  <si>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</si>
  <si>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</si>
  <si>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</si>
  <si>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</si>
  <si>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</si>
  <si>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</si>
  <si>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</si>
  <si>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</si>
  <si>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</si>
  <si>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compare_server</t>
  </si>
  <si>
    <t>比較対象サーバ名。verify_idの入力が必須。未記入の場合はverify_idで指定した検査ルールの比較対象サーバ設定が既定値になる</t>
  </si>
  <si>
    <t>以降の行はユーザ定義パラメータの指定行となり、検査コード、検査ルールからserver_info['項目ID']パラメータで値を参照します</t>
  </si>
  <si>
    <t>NumCpu</t>
  </si>
  <si>
    <t>CPU割り当て数</t>
  </si>
  <si>
    <t>MemoryGB</t>
  </si>
  <si>
    <t>メモリ割り当て</t>
  </si>
  <si>
    <t>ESXiHost</t>
  </si>
  <si>
    <t>ESXiホスト</t>
  </si>
  <si>
    <t>HDDType</t>
  </si>
  <si>
    <t>ストレージ構成</t>
  </si>
  <si>
    <t xml:space="preserve">* IDが "filesystem.*", "user.*", "service.*", "packages.*" の行はカスタム項目となります。システム構成／要件に合わせて項目の削除、追加、変更をしてください。  </t>
  </si>
  <si>
    <t>ID</t>
  </si>
  <si>
    <t>項目</t>
  </si>
  <si>
    <t>分類</t>
  </si>
  <si>
    <t>デバイス</t>
  </si>
  <si>
    <t>採取情報</t>
  </si>
  <si>
    <t>Y</t>
  </si>
  <si>
    <t>hostname</t>
  </si>
  <si>
    <t>ホスト名</t>
  </si>
  <si>
    <t>ホスト名の検索</t>
  </si>
  <si>
    <t>hostname_fqdn</t>
  </si>
  <si>
    <t>FQDN名</t>
  </si>
  <si>
    <t>FQDN名の検索</t>
  </si>
  <si>
    <t>kernel</t>
  </si>
  <si>
    <t>カーネルバージョン</t>
  </si>
  <si>
    <t>/sbin/uname -XコマンドからOSバージョン情報採取</t>
  </si>
  <si>
    <t>cpu</t>
  </si>
  <si>
    <t>CPU情報</t>
  </si>
  <si>
    <t>kstat -p cpu_info コマンドからプロセッサ構成を検索</t>
  </si>
  <si>
    <t>model_name</t>
  </si>
  <si>
    <t>├─プロセッサーモデル</t>
  </si>
  <si>
    <t>CPUプロセッサーモデル</t>
  </si>
  <si>
    <t>mhz</t>
  </si>
  <si>
    <t>├─CPUクロック</t>
  </si>
  <si>
    <t>CPUクロック数[MHz]</t>
  </si>
  <si>
    <t>cpu_total</t>
  </si>
  <si>
    <t>├─CPUスレッド数</t>
  </si>
  <si>
    <t>CPUスレッド数</t>
  </si>
  <si>
    <t>cpu_core</t>
  </si>
  <si>
    <t>├─CPUコア数</t>
  </si>
  <si>
    <t>CPUコア数。VMの場合は未記入</t>
  </si>
  <si>
    <t>cpu_real</t>
  </si>
  <si>
    <t>└─CPUソケット数</t>
  </si>
  <si>
    <t>CPUソケット数</t>
  </si>
  <si>
    <t>machineid</t>
  </si>
  <si>
    <t>マシンID</t>
  </si>
  <si>
    <t>hostidコマンドでマシン識別子の検索</t>
  </si>
  <si>
    <t>memory</t>
  </si>
  <si>
    <t>搭載メモリ量</t>
  </si>
  <si>
    <t>/usr/sbin/prtconfコマンドからメモリ構成を検索</t>
  </si>
  <si>
    <t>swap</t>
  </si>
  <si>
    <t>スワップ量</t>
  </si>
  <si>
    <t>swap -sコマンドからスワップ量を検索</t>
  </si>
  <si>
    <t>swap_total</t>
  </si>
  <si>
    <t>├─swap総量</t>
  </si>
  <si>
    <t>swap総量</t>
  </si>
  <si>
    <t>swap_alloc</t>
  </si>
  <si>
    <t>├─swapアロケーション量</t>
  </si>
  <si>
    <t>swapアロケーション量</t>
  </si>
  <si>
    <t>swap_reserve</t>
  </si>
  <si>
    <t>└─swapリザーブ量</t>
  </si>
  <si>
    <t>swapリザーブ量</t>
  </si>
  <si>
    <t>network</t>
  </si>
  <si>
    <t>ネットワーク情報</t>
  </si>
  <si>
    <t>/usr/sbin/ifconfig -a'コマンドでネットワークデバイスリストを検索。詳細は別シートに登録</t>
  </si>
  <si>
    <t>net_route</t>
  </si>
  <si>
    <t>デフォルトゲートウェイ</t>
  </si>
  <si>
    <t>/usr/sbin/route -v -n get default コマンドを実行してデフォルトゲートウェイアドレスを検索</t>
  </si>
  <si>
    <t>mac</t>
  </si>
  <si>
    <t>└─MACアドレス</t>
  </si>
  <si>
    <t>MACアドレス</t>
  </si>
  <si>
    <t>mdadb</t>
  </si>
  <si>
    <t>ディスクRAID</t>
  </si>
  <si>
    <t>filesystem</t>
  </si>
  <si>
    <t>ファイルシステム</t>
  </si>
  <si>
    <t>"df -ha"コマンドを実行して行数を検索。詳細は別シートに登録</t>
  </si>
  <si>
    <t>filesystem./</t>
  </si>
  <si>
    <t>├─ルート(/)マウントポイント</t>
  </si>
  <si>
    <t>ルート(/)マウントポイント容量</t>
  </si>
  <si>
    <t>filesystem./tmp</t>
  </si>
  <si>
    <t>├─スワップ</t>
  </si>
  <si>
    <t>スワップ容量</t>
  </si>
  <si>
    <t>filesystem./export/home</t>
  </si>
  <si>
    <t>└─/export/home マウントポイント</t>
  </si>
  <si>
    <t>/export/home マウントポイント容量</t>
  </si>
  <si>
    <t>user</t>
  </si>
  <si>
    <t>ユーザ情報</t>
  </si>
  <si>
    <t>"/etc/passwd" を検索して、ユーザ名を検索。詳細は別シートに登録</t>
  </si>
  <si>
    <t>user.zabbix</t>
  </si>
  <si>
    <t>└─zabbix ユーザ</t>
  </si>
  <si>
    <t>zabbix ユーザの有無</t>
  </si>
  <si>
    <t>logon_test</t>
  </si>
  <si>
    <t>ログオンテスト</t>
  </si>
  <si>
    <t>config.groovyに記述したログオン検査用ユーザでssh疎通を確認</t>
  </si>
  <si>
    <t>virturization</t>
  </si>
  <si>
    <t>仮想化プラットフォーム</t>
  </si>
  <si>
    <t>/usr/sbin/zoneadm list -p コマンドから仮想化プラットフォームの検索</t>
  </si>
  <si>
    <t>service</t>
  </si>
  <si>
    <t>サービス構成</t>
  </si>
  <si>
    <t>svcs -a コマンドで、サービス数を検索、詳細は別シートに登録</t>
  </si>
  <si>
    <t>packages</t>
  </si>
  <si>
    <t>パッケージ構成</t>
  </si>
  <si>
    <t>pkginfo -l でパッケージ情報取得</t>
  </si>
  <si>
    <t>resolve_conf</t>
  </si>
  <si>
    <t>DNS設定</t>
  </si>
  <si>
    <t xml:space="preserve">/etc/resolve.conf から nameserver を検索
</t>
  </si>
  <si>
    <t>nameservers</t>
  </si>
  <si>
    <t>└─DNSサーバ名</t>
  </si>
  <si>
    <t>DNSサーバの検索</t>
  </si>
  <si>
    <t>ntp</t>
  </si>
  <si>
    <t>NTPサーバ名</t>
  </si>
  <si>
    <t>NTPサーバの検索</t>
  </si>
  <si>
    <t>snmp_trap</t>
  </si>
  <si>
    <t>SNMPトラップ情報</t>
  </si>
  <si>
    <t>'/etc/snmp/snmpd.confから、trapsink &lt;管理サーバ&gt; &lt;コミュニティ名&gt; &lt;ポート番号&gt; 行を検索</t>
  </si>
  <si>
    <t>RuleAP</t>
  </si>
  <si>
    <t>RuleDB</t>
  </si>
  <si>
    <r>
      <rPr>
        <sz val="10"/>
        <color rgb="FF000000"/>
        <rFont val="ＭＳ Ｐゴシック"/>
        <family val="2"/>
        <charset val="128"/>
      </rPr>
      <t>結果を比較する対象サーバ。シート「チェック対象」の</t>
    </r>
    <r>
      <rPr>
        <sz val="10"/>
        <color rgb="FF000000"/>
        <rFont val="メイリオ"/>
        <family val="3"/>
        <charset val="1"/>
      </rPr>
      <t>compare_server</t>
    </r>
    <r>
      <rPr>
        <sz val="10"/>
        <color rgb="FF000000"/>
        <rFont val="ＭＳ Ｐゴシック"/>
        <family val="2"/>
        <charset val="128"/>
      </rPr>
      <t>の既定値</t>
    </r>
  </si>
  <si>
    <t>compare_source</t>
  </si>
  <si>
    <r>
      <rPr>
        <sz val="10"/>
        <color rgb="FF000000"/>
        <rFont val="ＭＳ Ｐゴシック"/>
        <family val="2"/>
        <charset val="128"/>
      </rPr>
      <t>結果を比較するソース。</t>
    </r>
    <r>
      <rPr>
        <sz val="10"/>
        <color rgb="FF000000"/>
        <rFont val="メイリオ"/>
        <family val="3"/>
        <charset val="1"/>
      </rPr>
      <t>actual:</t>
    </r>
    <r>
      <rPr>
        <sz val="10"/>
        <color rgb="FF000000"/>
        <rFont val="ＭＳ Ｐゴシック"/>
        <family val="2"/>
        <charset val="128"/>
      </rPr>
      <t>実行結果から、</t>
    </r>
    <r>
      <rPr>
        <sz val="10"/>
        <color rgb="FF000000"/>
        <rFont val="メイリオ"/>
        <family val="3"/>
        <charset val="1"/>
      </rPr>
      <t>local:node</t>
    </r>
    <r>
      <rPr>
        <sz val="10"/>
        <color rgb="FF000000"/>
        <rFont val="ＭＳ Ｐゴシック"/>
        <family val="2"/>
        <charset val="128"/>
      </rPr>
      <t>ディレクトリから、</t>
    </r>
    <r>
      <rPr>
        <sz val="10"/>
        <color rgb="FF000000"/>
        <rFont val="メイリオ"/>
        <family val="3"/>
        <charset val="1"/>
      </rPr>
      <t>db:</t>
    </r>
    <r>
      <rPr>
        <sz val="10"/>
        <color rgb="FF000000"/>
        <rFont val="ＭＳ Ｐゴシック"/>
        <family val="2"/>
        <charset val="128"/>
      </rPr>
      <t xml:space="preserve">データベースから </t>
    </r>
  </si>
  <si>
    <t>vm</t>
  </si>
  <si>
    <t>VMWare リソース割り当て</t>
  </si>
  <si>
    <t>vCenter</t>
  </si>
  <si>
    <t>x == NumberUtils.toDouble(server_info['NumCpu'])</t>
  </si>
  <si>
    <t>x == NumberUtils.toDouble(server_info['MemoryGB'])</t>
  </si>
  <si>
    <t>VMHost</t>
  </si>
  <si>
    <t>x.indexOf(server_info['ESXiHost']) != -1</t>
  </si>
  <si>
    <t>Cluster</t>
  </si>
  <si>
    <t>クラスター</t>
  </si>
  <si>
    <t>vmwaretool</t>
  </si>
  <si>
    <t>VMWare ツール</t>
  </si>
  <si>
    <t>vm_timesync</t>
  </si>
  <si>
    <t>VMWare 時刻同期</t>
  </si>
  <si>
    <t>vm_storage</t>
  </si>
  <si>
    <t>x.minus(" ") == server_info['HDDType'].minus(" ")</t>
  </si>
  <si>
    <t>Linux</t>
  </si>
  <si>
    <t>uname</t>
  </si>
  <si>
    <t>OSカーネル</t>
  </si>
  <si>
    <t>lsb</t>
  </si>
  <si>
    <t>OSバージョン</t>
  </si>
  <si>
    <t>total</t>
  </si>
  <si>
    <t>スレッド数</t>
  </si>
  <si>
    <t>Windows</t>
  </si>
  <si>
    <t>メモリ情報</t>
  </si>
  <si>
    <t>driver</t>
  </si>
  <si>
    <t>ドライバー</t>
  </si>
  <si>
    <t>ディスク容量</t>
  </si>
  <si>
    <t>fips</t>
  </si>
  <si>
    <t>システム暗号化</t>
  </si>
  <si>
    <t>ネットワーク構成</t>
  </si>
  <si>
    <t>virturalization</t>
  </si>
  <si>
    <t>test1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</si>
</sst>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ＭＳ Ｐゴシック"/>
      <family val="2"/>
      <charset val="128"/>
    </font>
    <font>
      <sz val="11"/>
      <color rgb="FFFFFFFF"/>
      <name val="ＭＳ Ｐゴシック"/>
      <family val="2"/>
      <charset val="128"/>
    </font>
    <font>
      <sz val="10"/>
      <color rgb="FF000000"/>
      <name val="Meiryo UI"/>
      <family val="3"/>
      <charset val="1"/>
    </font>
    <font>
      <sz val="10"/>
      <color rgb="FF000000"/>
      <name val="Calibri"/>
      <family val="2"/>
    </font>
    <font>
      <sz val="10"/>
      <color rgb="FF000000"/>
      <name val="ＭＳ Ｐゴシック"/>
      <family val="2"/>
      <charset val="128"/>
    </font>
    <font>
      <sz val="10"/>
      <color rgb="FF000000"/>
      <name val="Meiryo UI"/>
      <family val="3"/>
      <charset val="128"/>
    </font>
    <font>
      <sz val="11"/>
      <color rgb="FF000000"/>
      <name val="Calibri"/>
      <family val="2"/>
      <charset val="1"/>
    </font>
    <font>
      <sz val="10"/>
      <color rgb="FF000000"/>
      <name val="メイリオ"/>
      <family val="3"/>
      <charset val="1"/>
    </font>
    <font>
      <sz val="6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 diagonalUp="1"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 style="hair">
        <color auto="1"/>
      </diagonal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center" wrapText="1"/>
    </xf>
    <xf numFmtId="0" fontId="1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2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2" xfId="0" applyFont="1" applyFill="1" applyBorder="1" applyAlignment="1">
      <alignment wrapText="1"/>
    </xf>
    <xf numFmtId="0" fontId="2" fillId="2" borderId="0" xfId="0" applyFont="1" applyFill="1">
      <alignment vertical="center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 applyAlignment="1">
      <alignment vertical="center" wrapText="1"/>
    </xf>
    <xf numFmtId="0" fontId="0" fillId="0" borderId="3" xfId="0" applyFont="1" applyBorder="1">
      <alignment vertical="center"/>
    </xf>
    <xf numFmtId="0" fontId="7" fillId="0" borderId="2" xfId="0" applyFont="1" applyBorder="1">
      <alignment vertical="center"/>
    </xf>
    <xf numFmtId="0" fontId="4" fillId="0" borderId="4" xfId="0" applyFont="1" applyBorder="1">
      <alignment vertical="center"/>
    </xf>
  </cellXfs>
  <cellStyles count="2">
    <cellStyle name="説明文" xfId="1" builtinId="53" customBuiltin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tabSelected="1" zoomScaleNormal="100" workbookViewId="0">
      <selection activeCell="D9" sqref="D9"/>
    </sheetView>
  </sheetViews>
  <sheetFormatPr defaultRowHeight="13.5" x14ac:dyDescent="0.15"/>
  <cols>
    <col min="1" max="1" width="7.375"/>
    <col min="2" max="2" width="16.375"/>
    <col min="3" max="3" width="36.875"/>
    <col min="4" max="8" width="13.375"/>
    <col min="9" max="9" width="12.25"/>
    <col min="10" max="1025" width="7.375"/>
  </cols>
  <sheetData>
    <row r="1" spans="2:13" x14ac:dyDescent="0.1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2:13" ht="52.5" customHeight="1" x14ac:dyDescent="0.15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1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ht="14.25" x14ac:dyDescent="0.15">
      <c r="B4" s="3" t="s">
        <v>2</v>
      </c>
      <c r="C4" s="3" t="s">
        <v>3</v>
      </c>
      <c r="D4" s="3">
        <v>1</v>
      </c>
      <c r="E4" s="3">
        <v>2</v>
      </c>
      <c r="F4" s="3">
        <v>3</v>
      </c>
      <c r="G4" s="3">
        <v>4</v>
      </c>
      <c r="H4" s="3">
        <v>5</v>
      </c>
      <c r="I4" s="3">
        <v>6</v>
      </c>
      <c r="J4" s="3">
        <v>7</v>
      </c>
      <c r="K4" s="3">
        <v>8</v>
      </c>
      <c r="L4" s="3">
        <v>9</v>
      </c>
      <c r="M4" s="3">
        <v>10</v>
      </c>
    </row>
    <row r="5" spans="2:13" ht="28.5" x14ac:dyDescent="0.15">
      <c r="B5" s="3" t="s">
        <v>4</v>
      </c>
      <c r="C5" s="4" t="s">
        <v>5</v>
      </c>
      <c r="D5" s="5" t="s">
        <v>6</v>
      </c>
      <c r="E5" s="5"/>
      <c r="F5" s="5"/>
      <c r="G5" s="5"/>
      <c r="H5" s="5"/>
      <c r="I5" s="5"/>
      <c r="J5" s="5"/>
      <c r="K5" s="5"/>
      <c r="L5" s="5"/>
      <c r="M5" s="5"/>
    </row>
    <row r="6" spans="2:13" ht="14.25" x14ac:dyDescent="0.15">
      <c r="B6" s="3" t="s">
        <v>7</v>
      </c>
      <c r="C6" s="4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</row>
    <row r="7" spans="2:13" ht="28.5" x14ac:dyDescent="0.15">
      <c r="B7" s="3" t="s">
        <v>9</v>
      </c>
      <c r="C7" s="4" t="s">
        <v>10</v>
      </c>
      <c r="D7" s="4" t="s">
        <v>11</v>
      </c>
      <c r="E7" s="4" t="str">
        <f t="shared" ref="E7:M7" si="0">IF(OR(E$5="Solaris"),"サーバ名を入力してください","")</f>
        <v/>
      </c>
      <c r="F7" s="4" t="str">
        <f t="shared" si="0"/>
        <v/>
      </c>
      <c r="G7" s="4" t="str">
        <f t="shared" si="0"/>
        <v/>
      </c>
      <c r="H7" s="4" t="str">
        <f t="shared" si="0"/>
        <v/>
      </c>
      <c r="I7" s="4" t="str">
        <f t="shared" si="0"/>
        <v/>
      </c>
      <c r="J7" s="4" t="str">
        <f t="shared" si="0"/>
        <v/>
      </c>
      <c r="K7" s="4" t="str">
        <f t="shared" si="0"/>
        <v/>
      </c>
      <c r="L7" s="4" t="str">
        <f t="shared" si="0"/>
        <v/>
      </c>
      <c r="M7" s="4" t="str">
        <f t="shared" si="0"/>
        <v/>
      </c>
    </row>
    <row r="8" spans="2:13" ht="28.5" x14ac:dyDescent="0.15">
      <c r="B8" s="3" t="s">
        <v>12</v>
      </c>
      <c r="C8" s="4" t="s">
        <v>13</v>
      </c>
      <c r="D8" s="4" t="s">
        <v>175</v>
      </c>
      <c r="E8" s="4" t="str">
        <f t="shared" ref="E8:M8" si="1">IF(OR(E$5="Solaris"),"IPアドレスを入力してください","")</f>
        <v/>
      </c>
      <c r="F8" s="4" t="str">
        <f t="shared" si="1"/>
        <v/>
      </c>
      <c r="G8" s="4" t="str">
        <f t="shared" si="1"/>
        <v/>
      </c>
      <c r="H8" s="4" t="str">
        <f t="shared" si="1"/>
        <v/>
      </c>
      <c r="I8" s="4" t="str">
        <f t="shared" si="1"/>
        <v/>
      </c>
      <c r="J8" s="4" t="str">
        <f t="shared" si="1"/>
        <v/>
      </c>
      <c r="K8" s="4" t="str">
        <f t="shared" si="1"/>
        <v/>
      </c>
      <c r="L8" s="4" t="str">
        <f t="shared" si="1"/>
        <v/>
      </c>
      <c r="M8" s="4" t="str">
        <f t="shared" si="1"/>
        <v/>
      </c>
    </row>
    <row r="9" spans="2:13" ht="57" x14ac:dyDescent="0.15">
      <c r="B9" s="3" t="s">
        <v>14</v>
      </c>
      <c r="C9" s="4" t="s">
        <v>15</v>
      </c>
      <c r="D9" s="4" t="s">
        <v>16</v>
      </c>
      <c r="E9" s="4" t="str">
        <f t="shared" ref="E9:M9" si="2">IF(OR(E$5="Solaris"),"OSアカウントIDを入力してください","")</f>
        <v/>
      </c>
      <c r="F9" s="4" t="str">
        <f t="shared" si="2"/>
        <v/>
      </c>
      <c r="G9" s="4" t="str">
        <f t="shared" si="2"/>
        <v/>
      </c>
      <c r="H9" s="4" t="str">
        <f t="shared" si="2"/>
        <v/>
      </c>
      <c r="I9" s="4" t="str">
        <f t="shared" si="2"/>
        <v/>
      </c>
      <c r="J9" s="4" t="str">
        <f t="shared" si="2"/>
        <v/>
      </c>
      <c r="K9" s="4" t="str">
        <f t="shared" si="2"/>
        <v/>
      </c>
      <c r="L9" s="4" t="str">
        <f t="shared" si="2"/>
        <v/>
      </c>
      <c r="M9" s="4" t="str">
        <f t="shared" si="2"/>
        <v/>
      </c>
    </row>
    <row r="10" spans="2:13" ht="42.75" x14ac:dyDescent="0.15">
      <c r="B10" s="3" t="s">
        <v>17</v>
      </c>
      <c r="C10" s="4" t="s">
        <v>18</v>
      </c>
      <c r="D10" s="4" t="str">
        <f t="shared" ref="D10:M10" si="3">IF(OR(D$6="VM"),"vCenterアカウントIDを入力してください","")</f>
        <v/>
      </c>
      <c r="E10" s="4" t="str">
        <f t="shared" si="3"/>
        <v/>
      </c>
      <c r="F10" s="4" t="str">
        <f t="shared" si="3"/>
        <v/>
      </c>
      <c r="G10" s="4" t="str">
        <f t="shared" si="3"/>
        <v/>
      </c>
      <c r="H10" s="4" t="str">
        <f t="shared" si="3"/>
        <v/>
      </c>
      <c r="I10" s="4" t="str">
        <f t="shared" si="3"/>
        <v/>
      </c>
      <c r="J10" s="4" t="str">
        <f t="shared" si="3"/>
        <v/>
      </c>
      <c r="K10" s="4" t="str">
        <f t="shared" si="3"/>
        <v/>
      </c>
      <c r="L10" s="4" t="str">
        <f t="shared" si="3"/>
        <v/>
      </c>
      <c r="M10" s="4" t="str">
        <f t="shared" si="3"/>
        <v/>
      </c>
    </row>
    <row r="11" spans="2:13" ht="42.75" x14ac:dyDescent="0.15">
      <c r="B11" s="3" t="s">
        <v>19</v>
      </c>
      <c r="C11" s="4" t="s">
        <v>20</v>
      </c>
      <c r="D11" s="4" t="str">
        <f t="shared" ref="D11:M11" si="4">IF(OR(D$6="VM"),"vCenter内のサーバ名を入力してください","")</f>
        <v/>
      </c>
      <c r="E11" s="4" t="str">
        <f t="shared" si="4"/>
        <v/>
      </c>
      <c r="F11" s="4" t="str">
        <f t="shared" si="4"/>
        <v/>
      </c>
      <c r="G11" s="4" t="str">
        <f t="shared" si="4"/>
        <v/>
      </c>
      <c r="H11" s="4" t="str">
        <f t="shared" si="4"/>
        <v/>
      </c>
      <c r="I11" s="4" t="str">
        <f t="shared" si="4"/>
        <v/>
      </c>
      <c r="J11" s="4" t="str">
        <f t="shared" si="4"/>
        <v/>
      </c>
      <c r="K11" s="4" t="str">
        <f t="shared" si="4"/>
        <v/>
      </c>
      <c r="L11" s="4" t="str">
        <f t="shared" si="4"/>
        <v/>
      </c>
      <c r="M11" s="4" t="str">
        <f t="shared" si="4"/>
        <v/>
      </c>
    </row>
    <row r="12" spans="2:13" ht="28.5" x14ac:dyDescent="0.15">
      <c r="B12" s="3" t="s">
        <v>21</v>
      </c>
      <c r="C12" s="4" t="s">
        <v>22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ht="36" x14ac:dyDescent="0.15">
      <c r="B13" s="6" t="s">
        <v>23</v>
      </c>
      <c r="C13" s="7" t="s">
        <v>24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ht="42.75" x14ac:dyDescent="0.15">
      <c r="B14" s="3"/>
      <c r="C14" s="4" t="s">
        <v>25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ht="14.25" x14ac:dyDescent="0.15">
      <c r="B15" s="8" t="s">
        <v>26</v>
      </c>
      <c r="C15" s="9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ht="14.25" x14ac:dyDescent="0.15">
      <c r="B16" s="8" t="s">
        <v>28</v>
      </c>
      <c r="C16" s="9" t="s">
        <v>29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ht="14.25" x14ac:dyDescent="0.15">
      <c r="B17" s="3" t="s">
        <v>30</v>
      </c>
      <c r="C17" s="9" t="s">
        <v>31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ht="14.25" x14ac:dyDescent="0.15">
      <c r="B18" s="3" t="s">
        <v>32</v>
      </c>
      <c r="C18" s="9" t="s">
        <v>33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</row>
    <row r="19" spans="2:13" ht="14.25" x14ac:dyDescent="0.15">
      <c r="B19" s="3"/>
      <c r="C19" s="3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ht="14.25" x14ac:dyDescent="0.15">
      <c r="B20" s="3"/>
      <c r="C20" s="3"/>
      <c r="D20" s="4"/>
      <c r="E20" s="4"/>
      <c r="F20" s="4"/>
      <c r="G20" s="4"/>
      <c r="H20" s="4"/>
      <c r="I20" s="4"/>
      <c r="J20" s="4"/>
      <c r="K20" s="4"/>
      <c r="L20" s="4"/>
      <c r="M20" s="4"/>
    </row>
  </sheetData>
  <mergeCells count="1">
    <mergeCell ref="B2:M2"/>
  </mergeCells>
  <phoneticPr fontId="8"/>
  <dataValidations count="4">
    <dataValidation type="list" operator="equal" allowBlank="1" showErrorMessage="1" sqref="B4:M4 B5:B18 C6:C18">
      <formula1>"選択してください,Solaris"</formula1>
      <formula2>0</formula2>
    </dataValidation>
    <dataValidation operator="equal" allowBlank="1" showErrorMessage="1" sqref="C5 D7:M18">
      <formula1>0</formula1>
      <formula2>0</formula2>
    </dataValidation>
    <dataValidation type="list" operator="equal" allowBlank="1" showErrorMessage="1" sqref="D5:M5">
      <formula1>"選択してください,Solaris"</formula1>
      <formula2>0</formula2>
    </dataValidation>
    <dataValidation type="list" operator="equal" allowBlank="1" showErrorMessage="1" sqref="D6:M6">
      <formula1>"選択してください,オンプレ"</formula1>
      <formula2>0</formula2>
    </dataValidation>
  </dataValidations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zoomScaleNormal="100" workbookViewId="0">
      <selection activeCell="F22" sqref="F22"/>
    </sheetView>
  </sheetViews>
  <sheetFormatPr defaultRowHeight="13.5" x14ac:dyDescent="0.15"/>
  <cols>
    <col min="1" max="1" width="7.375"/>
    <col min="2" max="2" width="19.375"/>
    <col min="3" max="3" width="28"/>
    <col min="4" max="4" width="9.375"/>
    <col min="5" max="5" width="6.375"/>
    <col min="6" max="6" width="54.875"/>
    <col min="7" max="10" width="13.375"/>
    <col min="11" max="1025" width="7.375"/>
  </cols>
  <sheetData>
    <row r="1" spans="1:6" ht="14.25" x14ac:dyDescent="0.15">
      <c r="A1" s="11"/>
      <c r="B1" s="11"/>
      <c r="C1" s="11"/>
      <c r="D1" s="11"/>
      <c r="E1" s="11"/>
      <c r="F1" s="11"/>
    </row>
    <row r="2" spans="1:6" ht="14.25" x14ac:dyDescent="0.15">
      <c r="A2" s="11" t="s">
        <v>34</v>
      </c>
      <c r="B2" s="11"/>
      <c r="C2" s="11"/>
      <c r="D2" s="11"/>
      <c r="E2" s="11"/>
      <c r="F2" s="11"/>
    </row>
    <row r="3" spans="1:6" ht="14.25" x14ac:dyDescent="0.15">
      <c r="A3" s="11"/>
      <c r="B3" s="11"/>
      <c r="C3" s="11"/>
      <c r="D3" s="11"/>
      <c r="E3" s="11"/>
      <c r="F3" s="11"/>
    </row>
    <row r="4" spans="1:6" ht="14.25" x14ac:dyDescent="0.15">
      <c r="A4" s="9" t="s">
        <v>16</v>
      </c>
      <c r="B4" s="9" t="s">
        <v>35</v>
      </c>
      <c r="C4" s="9" t="s">
        <v>36</v>
      </c>
      <c r="D4" s="9" t="s">
        <v>37</v>
      </c>
      <c r="E4" s="9" t="s">
        <v>38</v>
      </c>
      <c r="F4" s="12" t="s">
        <v>39</v>
      </c>
    </row>
    <row r="5" spans="1:6" ht="14.25" x14ac:dyDescent="0.15">
      <c r="A5" s="13" t="s">
        <v>40</v>
      </c>
      <c r="B5" s="9" t="s">
        <v>41</v>
      </c>
      <c r="C5" s="9" t="s">
        <v>42</v>
      </c>
      <c r="D5" s="9" t="s">
        <v>6</v>
      </c>
      <c r="E5" s="9"/>
      <c r="F5" s="12" t="s">
        <v>43</v>
      </c>
    </row>
    <row r="6" spans="1:6" ht="14.25" x14ac:dyDescent="0.15">
      <c r="A6" s="13" t="s">
        <v>40</v>
      </c>
      <c r="B6" s="9" t="s">
        <v>44</v>
      </c>
      <c r="C6" s="9" t="s">
        <v>45</v>
      </c>
      <c r="D6" s="9" t="s">
        <v>6</v>
      </c>
      <c r="E6" s="9"/>
      <c r="F6" s="12" t="s">
        <v>46</v>
      </c>
    </row>
    <row r="7" spans="1:6" ht="14.25" x14ac:dyDescent="0.15">
      <c r="A7" s="13" t="s">
        <v>40</v>
      </c>
      <c r="B7" s="9" t="s">
        <v>47</v>
      </c>
      <c r="C7" s="9" t="s">
        <v>48</v>
      </c>
      <c r="D7" s="9" t="s">
        <v>6</v>
      </c>
      <c r="E7" s="9"/>
      <c r="F7" s="12" t="s">
        <v>49</v>
      </c>
    </row>
    <row r="8" spans="1:6" ht="14.25" x14ac:dyDescent="0.15">
      <c r="A8" s="13" t="s">
        <v>40</v>
      </c>
      <c r="B8" s="9" t="s">
        <v>50</v>
      </c>
      <c r="C8" s="9" t="s">
        <v>51</v>
      </c>
      <c r="D8" s="9" t="s">
        <v>6</v>
      </c>
      <c r="E8" s="9"/>
      <c r="F8" s="12" t="s">
        <v>52</v>
      </c>
    </row>
    <row r="9" spans="1:6" ht="14.25" x14ac:dyDescent="0.15">
      <c r="A9" s="13"/>
      <c r="B9" s="9" t="s">
        <v>53</v>
      </c>
      <c r="C9" s="9" t="s">
        <v>54</v>
      </c>
      <c r="D9" s="9" t="s">
        <v>6</v>
      </c>
      <c r="E9" s="9"/>
      <c r="F9" s="12" t="s">
        <v>55</v>
      </c>
    </row>
    <row r="10" spans="1:6" ht="14.25" x14ac:dyDescent="0.15">
      <c r="A10" s="13"/>
      <c r="B10" s="9" t="s">
        <v>56</v>
      </c>
      <c r="C10" s="9" t="s">
        <v>57</v>
      </c>
      <c r="D10" s="9" t="s">
        <v>6</v>
      </c>
      <c r="E10" s="9"/>
      <c r="F10" s="12" t="s">
        <v>58</v>
      </c>
    </row>
    <row r="11" spans="1:6" ht="14.25" x14ac:dyDescent="0.15">
      <c r="A11" s="13"/>
      <c r="B11" s="9" t="s">
        <v>59</v>
      </c>
      <c r="C11" s="9" t="s">
        <v>60</v>
      </c>
      <c r="D11" s="9" t="s">
        <v>6</v>
      </c>
      <c r="E11" s="9"/>
      <c r="F11" s="12" t="s">
        <v>61</v>
      </c>
    </row>
    <row r="12" spans="1:6" ht="14.25" x14ac:dyDescent="0.15">
      <c r="A12" s="13"/>
      <c r="B12" s="9" t="s">
        <v>62</v>
      </c>
      <c r="C12" s="9" t="s">
        <v>63</v>
      </c>
      <c r="D12" s="9" t="s">
        <v>6</v>
      </c>
      <c r="E12" s="9"/>
      <c r="F12" s="12" t="s">
        <v>64</v>
      </c>
    </row>
    <row r="13" spans="1:6" ht="14.25" x14ac:dyDescent="0.15">
      <c r="A13" s="13"/>
      <c r="B13" s="9" t="s">
        <v>65</v>
      </c>
      <c r="C13" s="9" t="s">
        <v>66</v>
      </c>
      <c r="D13" s="9" t="s">
        <v>6</v>
      </c>
      <c r="E13" s="9"/>
      <c r="F13" s="12" t="s">
        <v>67</v>
      </c>
    </row>
    <row r="14" spans="1:6" ht="14.25" x14ac:dyDescent="0.15">
      <c r="A14" s="13" t="s">
        <v>40</v>
      </c>
      <c r="B14" s="9" t="s">
        <v>68</v>
      </c>
      <c r="C14" s="9" t="s">
        <v>69</v>
      </c>
      <c r="D14" s="9" t="s">
        <v>6</v>
      </c>
      <c r="E14" s="9"/>
      <c r="F14" s="12" t="s">
        <v>70</v>
      </c>
    </row>
    <row r="15" spans="1:6" ht="14.25" x14ac:dyDescent="0.15">
      <c r="A15" s="13" t="s">
        <v>40</v>
      </c>
      <c r="B15" s="9" t="s">
        <v>71</v>
      </c>
      <c r="C15" s="9" t="s">
        <v>72</v>
      </c>
      <c r="D15" s="9" t="s">
        <v>6</v>
      </c>
      <c r="E15" s="9"/>
      <c r="F15" s="12" t="s">
        <v>73</v>
      </c>
    </row>
    <row r="16" spans="1:6" ht="14.25" x14ac:dyDescent="0.15">
      <c r="A16" s="13" t="s">
        <v>40</v>
      </c>
      <c r="B16" s="9" t="s">
        <v>74</v>
      </c>
      <c r="C16" s="9" t="s">
        <v>75</v>
      </c>
      <c r="D16" s="9" t="s">
        <v>6</v>
      </c>
      <c r="E16" s="9"/>
      <c r="F16" s="12" t="s">
        <v>76</v>
      </c>
    </row>
    <row r="17" spans="1:6" ht="14.25" x14ac:dyDescent="0.15">
      <c r="A17" s="13"/>
      <c r="B17" s="9" t="s">
        <v>77</v>
      </c>
      <c r="C17" s="9" t="s">
        <v>78</v>
      </c>
      <c r="D17" s="9" t="s">
        <v>6</v>
      </c>
      <c r="E17" s="9"/>
      <c r="F17" s="9" t="s">
        <v>79</v>
      </c>
    </row>
    <row r="18" spans="1:6" ht="14.25" x14ac:dyDescent="0.15">
      <c r="A18" s="13"/>
      <c r="B18" s="9" t="s">
        <v>80</v>
      </c>
      <c r="C18" s="9" t="s">
        <v>81</v>
      </c>
      <c r="D18" s="9" t="s">
        <v>6</v>
      </c>
      <c r="E18" s="9"/>
      <c r="F18" s="9" t="s">
        <v>82</v>
      </c>
    </row>
    <row r="19" spans="1:6" ht="14.25" x14ac:dyDescent="0.15">
      <c r="A19" s="13"/>
      <c r="B19" s="9" t="s">
        <v>83</v>
      </c>
      <c r="C19" s="9" t="s">
        <v>84</v>
      </c>
      <c r="D19" s="9" t="s">
        <v>6</v>
      </c>
      <c r="E19" s="9"/>
      <c r="F19" s="9" t="s">
        <v>85</v>
      </c>
    </row>
    <row r="20" spans="1:6" ht="28.5" x14ac:dyDescent="0.15">
      <c r="A20" s="13" t="s">
        <v>40</v>
      </c>
      <c r="B20" s="9" t="s">
        <v>86</v>
      </c>
      <c r="C20" s="9" t="s">
        <v>87</v>
      </c>
      <c r="D20" s="9" t="s">
        <v>6</v>
      </c>
      <c r="E20" s="9" t="s">
        <v>40</v>
      </c>
      <c r="F20" s="12" t="s">
        <v>88</v>
      </c>
    </row>
    <row r="21" spans="1:6" ht="28.5" x14ac:dyDescent="0.15">
      <c r="A21" s="13" t="s">
        <v>40</v>
      </c>
      <c r="B21" s="9" t="s">
        <v>89</v>
      </c>
      <c r="C21" s="9" t="s">
        <v>90</v>
      </c>
      <c r="D21" s="9" t="s">
        <v>6</v>
      </c>
      <c r="E21" s="9"/>
      <c r="F21" s="12" t="s">
        <v>91</v>
      </c>
    </row>
    <row r="22" spans="1:6" ht="14.25" x14ac:dyDescent="0.15">
      <c r="A22" s="13"/>
      <c r="B22" s="9" t="s">
        <v>92</v>
      </c>
      <c r="C22" s="9" t="s">
        <v>93</v>
      </c>
      <c r="D22" s="9" t="s">
        <v>6</v>
      </c>
      <c r="E22" s="9"/>
      <c r="F22" s="12" t="s">
        <v>94</v>
      </c>
    </row>
    <row r="23" spans="1:6" ht="14.25" x14ac:dyDescent="0.15">
      <c r="A23" s="13" t="s">
        <v>40</v>
      </c>
      <c r="B23" s="9" t="s">
        <v>95</v>
      </c>
      <c r="C23" s="9" t="s">
        <v>96</v>
      </c>
      <c r="D23" s="9" t="s">
        <v>6</v>
      </c>
      <c r="E23" s="9"/>
      <c r="F23" s="12"/>
    </row>
    <row r="24" spans="1:6" ht="14.25" x14ac:dyDescent="0.15">
      <c r="A24" s="13" t="s">
        <v>40</v>
      </c>
      <c r="B24" s="9" t="s">
        <v>97</v>
      </c>
      <c r="C24" s="9" t="s">
        <v>98</v>
      </c>
      <c r="D24" s="9" t="s">
        <v>6</v>
      </c>
      <c r="E24" s="9" t="s">
        <v>40</v>
      </c>
      <c r="F24" s="12" t="s">
        <v>99</v>
      </c>
    </row>
    <row r="25" spans="1:6" ht="14.25" x14ac:dyDescent="0.15">
      <c r="A25" s="13"/>
      <c r="B25" s="9" t="s">
        <v>100</v>
      </c>
      <c r="C25" s="9" t="s">
        <v>101</v>
      </c>
      <c r="D25" s="9" t="s">
        <v>6</v>
      </c>
      <c r="E25" s="9"/>
      <c r="F25" s="12" t="s">
        <v>102</v>
      </c>
    </row>
    <row r="26" spans="1:6" ht="14.25" x14ac:dyDescent="0.15">
      <c r="A26" s="13"/>
      <c r="B26" s="9" t="s">
        <v>103</v>
      </c>
      <c r="C26" s="9" t="s">
        <v>104</v>
      </c>
      <c r="D26" s="9" t="s">
        <v>6</v>
      </c>
      <c r="E26" s="9"/>
      <c r="F26" s="12" t="s">
        <v>105</v>
      </c>
    </row>
    <row r="27" spans="1:6" ht="14.25" x14ac:dyDescent="0.15">
      <c r="A27" s="9"/>
      <c r="B27" s="9" t="s">
        <v>106</v>
      </c>
      <c r="C27" s="9" t="s">
        <v>107</v>
      </c>
      <c r="D27" s="9" t="s">
        <v>6</v>
      </c>
      <c r="E27" s="9"/>
      <c r="F27" s="12" t="s">
        <v>108</v>
      </c>
    </row>
    <row r="28" spans="1:6" ht="14.25" x14ac:dyDescent="0.15">
      <c r="A28" s="9" t="s">
        <v>40</v>
      </c>
      <c r="B28" s="9" t="s">
        <v>109</v>
      </c>
      <c r="C28" s="9" t="s">
        <v>110</v>
      </c>
      <c r="D28" s="9" t="s">
        <v>6</v>
      </c>
      <c r="E28" s="9" t="s">
        <v>40</v>
      </c>
      <c r="F28" s="12" t="s">
        <v>111</v>
      </c>
    </row>
    <row r="29" spans="1:6" ht="14.25" x14ac:dyDescent="0.15">
      <c r="A29" s="9"/>
      <c r="B29" s="9" t="s">
        <v>112</v>
      </c>
      <c r="C29" s="9" t="s">
        <v>113</v>
      </c>
      <c r="D29" s="9" t="s">
        <v>6</v>
      </c>
      <c r="E29" s="9"/>
      <c r="F29" s="12" t="s">
        <v>114</v>
      </c>
    </row>
    <row r="30" spans="1:6" ht="14.25" x14ac:dyDescent="0.15">
      <c r="A30" s="3" t="s">
        <v>40</v>
      </c>
      <c r="B30" s="3" t="s">
        <v>115</v>
      </c>
      <c r="C30" s="3" t="s">
        <v>116</v>
      </c>
      <c r="D30" s="9" t="s">
        <v>6</v>
      </c>
      <c r="E30" s="3"/>
      <c r="F30" s="4" t="s">
        <v>117</v>
      </c>
    </row>
    <row r="31" spans="1:6" ht="14.25" x14ac:dyDescent="0.15">
      <c r="A31" s="9" t="s">
        <v>40</v>
      </c>
      <c r="B31" s="9" t="s">
        <v>118</v>
      </c>
      <c r="C31" s="9" t="s">
        <v>119</v>
      </c>
      <c r="D31" s="9" t="s">
        <v>6</v>
      </c>
      <c r="E31" s="9"/>
      <c r="F31" s="12" t="s">
        <v>120</v>
      </c>
    </row>
    <row r="32" spans="1:6" ht="14.25" x14ac:dyDescent="0.15">
      <c r="A32" s="9" t="s">
        <v>40</v>
      </c>
      <c r="B32" s="9" t="s">
        <v>121</v>
      </c>
      <c r="C32" s="9" t="s">
        <v>122</v>
      </c>
      <c r="D32" s="9" t="s">
        <v>6</v>
      </c>
      <c r="E32" s="9" t="s">
        <v>40</v>
      </c>
      <c r="F32" s="12" t="s">
        <v>123</v>
      </c>
    </row>
    <row r="33" spans="1:6" ht="14.25" x14ac:dyDescent="0.15">
      <c r="A33" s="9" t="s">
        <v>40</v>
      </c>
      <c r="B33" s="9" t="s">
        <v>124</v>
      </c>
      <c r="C33" s="9" t="s">
        <v>125</v>
      </c>
      <c r="D33" s="9" t="s">
        <v>6</v>
      </c>
      <c r="E33" s="9" t="s">
        <v>40</v>
      </c>
      <c r="F33" s="12" t="s">
        <v>126</v>
      </c>
    </row>
    <row r="34" spans="1:6" ht="28.5" x14ac:dyDescent="0.15">
      <c r="A34" s="13" t="s">
        <v>40</v>
      </c>
      <c r="B34" s="13" t="s">
        <v>127</v>
      </c>
      <c r="C34" s="13" t="s">
        <v>128</v>
      </c>
      <c r="D34" s="9" t="s">
        <v>6</v>
      </c>
      <c r="E34" s="13"/>
      <c r="F34" s="12" t="s">
        <v>129</v>
      </c>
    </row>
    <row r="35" spans="1:6" ht="14.25" x14ac:dyDescent="0.15">
      <c r="A35" s="13"/>
      <c r="B35" s="13" t="s">
        <v>130</v>
      </c>
      <c r="C35" s="13" t="s">
        <v>131</v>
      </c>
      <c r="D35" s="9" t="s">
        <v>6</v>
      </c>
      <c r="E35" s="13"/>
      <c r="F35" s="12" t="s">
        <v>132</v>
      </c>
    </row>
    <row r="36" spans="1:6" ht="14.25" x14ac:dyDescent="0.15">
      <c r="A36" s="13" t="s">
        <v>40</v>
      </c>
      <c r="B36" s="13" t="s">
        <v>133</v>
      </c>
      <c r="C36" s="13" t="s">
        <v>134</v>
      </c>
      <c r="D36" s="9" t="s">
        <v>6</v>
      </c>
      <c r="E36" s="14"/>
      <c r="F36" s="15" t="s">
        <v>135</v>
      </c>
    </row>
    <row r="37" spans="1:6" ht="28.5" x14ac:dyDescent="0.15">
      <c r="A37" s="9" t="s">
        <v>40</v>
      </c>
      <c r="B37" s="9" t="s">
        <v>136</v>
      </c>
      <c r="C37" s="9" t="s">
        <v>137</v>
      </c>
      <c r="D37" s="9" t="s">
        <v>6</v>
      </c>
      <c r="E37" s="9"/>
      <c r="F37" s="12" t="s">
        <v>138</v>
      </c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26"/>
  <sheetViews>
    <sheetView zoomScaleNormal="100" workbookViewId="0">
      <selection activeCell="D23" sqref="D23"/>
    </sheetView>
  </sheetViews>
  <sheetFormatPr defaultRowHeight="13.5" x14ac:dyDescent="0.15"/>
  <cols>
    <col min="1" max="1" width="7.375"/>
    <col min="2" max="2" width="16.375"/>
    <col min="3" max="3" width="28"/>
    <col min="4" max="4" width="9.375"/>
    <col min="5" max="5" width="16.125"/>
    <col min="6" max="6" width="16.25"/>
    <col min="7" max="1025" width="7.375"/>
  </cols>
  <sheetData>
    <row r="4" spans="1:6" ht="14.25" x14ac:dyDescent="0.15">
      <c r="A4" s="16"/>
      <c r="B4" s="8" t="s">
        <v>35</v>
      </c>
      <c r="C4" s="9" t="s">
        <v>36</v>
      </c>
      <c r="D4" s="9" t="s">
        <v>37</v>
      </c>
      <c r="E4" s="9" t="s">
        <v>139</v>
      </c>
      <c r="F4" s="9" t="s">
        <v>140</v>
      </c>
    </row>
    <row r="5" spans="1:6" ht="40.5" x14ac:dyDescent="0.15">
      <c r="A5" s="16"/>
      <c r="B5" s="17" t="s">
        <v>23</v>
      </c>
      <c r="C5" s="7" t="s">
        <v>141</v>
      </c>
      <c r="D5" s="18"/>
      <c r="E5" s="9"/>
      <c r="F5" s="9"/>
    </row>
    <row r="6" spans="1:6" ht="49.5" x14ac:dyDescent="0.15">
      <c r="A6" s="16"/>
      <c r="B6" s="17" t="s">
        <v>142</v>
      </c>
      <c r="C6" s="7" t="s">
        <v>143</v>
      </c>
      <c r="D6" s="18"/>
      <c r="E6" s="9"/>
      <c r="F6" s="9"/>
    </row>
    <row r="7" spans="1:6" ht="14.25" x14ac:dyDescent="0.15">
      <c r="A7" s="16"/>
      <c r="B7" s="8" t="s">
        <v>144</v>
      </c>
      <c r="C7" s="9" t="s">
        <v>145</v>
      </c>
      <c r="D7" s="9" t="s">
        <v>146</v>
      </c>
      <c r="E7" s="12"/>
      <c r="F7" s="12"/>
    </row>
    <row r="8" spans="1:6" ht="57" x14ac:dyDescent="0.15">
      <c r="A8" s="16"/>
      <c r="B8" s="8" t="s">
        <v>26</v>
      </c>
      <c r="C8" s="9" t="s">
        <v>27</v>
      </c>
      <c r="D8" s="9" t="s">
        <v>146</v>
      </c>
      <c r="E8" s="12" t="s">
        <v>147</v>
      </c>
      <c r="F8" s="12" t="s">
        <v>147</v>
      </c>
    </row>
    <row r="9" spans="1:6" ht="57" x14ac:dyDescent="0.15">
      <c r="A9" s="16"/>
      <c r="B9" s="8" t="s">
        <v>28</v>
      </c>
      <c r="C9" s="9" t="s">
        <v>29</v>
      </c>
      <c r="D9" s="9" t="s">
        <v>146</v>
      </c>
      <c r="E9" s="12" t="s">
        <v>148</v>
      </c>
      <c r="F9" s="12" t="s">
        <v>148</v>
      </c>
    </row>
    <row r="10" spans="1:6" ht="42.75" x14ac:dyDescent="0.15">
      <c r="A10" s="16"/>
      <c r="B10" s="8" t="s">
        <v>149</v>
      </c>
      <c r="C10" s="9" t="s">
        <v>31</v>
      </c>
      <c r="D10" s="9" t="s">
        <v>146</v>
      </c>
      <c r="E10" s="12" t="s">
        <v>150</v>
      </c>
      <c r="F10" s="12" t="s">
        <v>150</v>
      </c>
    </row>
    <row r="11" spans="1:6" ht="14.25" x14ac:dyDescent="0.15">
      <c r="A11" s="16"/>
      <c r="B11" s="8" t="s">
        <v>151</v>
      </c>
      <c r="C11" s="9" t="s">
        <v>152</v>
      </c>
      <c r="D11" s="9" t="s">
        <v>146</v>
      </c>
      <c r="E11" s="12"/>
      <c r="F11" s="12"/>
    </row>
    <row r="12" spans="1:6" ht="14.25" x14ac:dyDescent="0.15">
      <c r="A12" s="16"/>
      <c r="B12" s="8" t="s">
        <v>153</v>
      </c>
      <c r="C12" s="9" t="s">
        <v>154</v>
      </c>
      <c r="D12" s="9" t="s">
        <v>146</v>
      </c>
      <c r="E12" s="12"/>
      <c r="F12" s="12"/>
    </row>
    <row r="13" spans="1:6" ht="14.25" x14ac:dyDescent="0.15">
      <c r="A13" s="16"/>
      <c r="B13" s="8" t="s">
        <v>155</v>
      </c>
      <c r="C13" s="9" t="s">
        <v>156</v>
      </c>
      <c r="D13" s="9" t="s">
        <v>146</v>
      </c>
      <c r="E13" s="12"/>
      <c r="F13" s="12"/>
    </row>
    <row r="14" spans="1:6" ht="42.75" x14ac:dyDescent="0.15">
      <c r="A14" s="16"/>
      <c r="B14" s="9" t="s">
        <v>157</v>
      </c>
      <c r="C14" s="9" t="s">
        <v>33</v>
      </c>
      <c r="D14" s="9" t="s">
        <v>146</v>
      </c>
      <c r="E14" s="12" t="s">
        <v>158</v>
      </c>
      <c r="F14" s="12" t="s">
        <v>158</v>
      </c>
    </row>
    <row r="15" spans="1:6" ht="14.25" x14ac:dyDescent="0.15">
      <c r="A15" s="16"/>
      <c r="B15" s="8" t="s">
        <v>41</v>
      </c>
      <c r="C15" s="9" t="s">
        <v>42</v>
      </c>
      <c r="D15" s="9" t="s">
        <v>159</v>
      </c>
      <c r="E15" s="12"/>
      <c r="F15" s="12"/>
    </row>
    <row r="16" spans="1:6" ht="14.25" x14ac:dyDescent="0.15">
      <c r="A16" s="16"/>
      <c r="B16" s="8" t="s">
        <v>160</v>
      </c>
      <c r="C16" s="9" t="s">
        <v>161</v>
      </c>
      <c r="D16" s="9" t="s">
        <v>159</v>
      </c>
      <c r="E16" s="12"/>
      <c r="F16" s="12"/>
    </row>
    <row r="17" spans="1:6" ht="14.25" x14ac:dyDescent="0.15">
      <c r="A17" s="16"/>
      <c r="B17" s="8" t="s">
        <v>162</v>
      </c>
      <c r="C17" s="9" t="s">
        <v>163</v>
      </c>
      <c r="D17" s="9" t="s">
        <v>159</v>
      </c>
      <c r="E17" s="9"/>
      <c r="F17" s="9"/>
    </row>
    <row r="18" spans="1:6" ht="14.25" x14ac:dyDescent="0.15">
      <c r="A18" s="16"/>
      <c r="B18" s="8" t="s">
        <v>59</v>
      </c>
      <c r="C18" s="9" t="s">
        <v>61</v>
      </c>
      <c r="D18" s="9" t="s">
        <v>159</v>
      </c>
      <c r="E18" s="9"/>
      <c r="F18" s="9"/>
    </row>
    <row r="19" spans="1:6" ht="14.25" x14ac:dyDescent="0.15">
      <c r="A19" s="16"/>
      <c r="B19" s="8" t="s">
        <v>164</v>
      </c>
      <c r="C19" s="9" t="s">
        <v>165</v>
      </c>
      <c r="D19" s="9" t="s">
        <v>166</v>
      </c>
      <c r="E19" s="9"/>
      <c r="F19" s="9"/>
    </row>
    <row r="20" spans="1:6" ht="14.25" x14ac:dyDescent="0.15">
      <c r="A20" s="16"/>
      <c r="B20" s="8" t="s">
        <v>50</v>
      </c>
      <c r="C20" s="9" t="s">
        <v>51</v>
      </c>
      <c r="D20" s="9" t="s">
        <v>166</v>
      </c>
      <c r="E20" s="9"/>
      <c r="F20" s="9"/>
    </row>
    <row r="21" spans="1:6" ht="14.25" x14ac:dyDescent="0.15">
      <c r="A21" s="16"/>
      <c r="B21" s="8" t="s">
        <v>71</v>
      </c>
      <c r="C21" s="9" t="s">
        <v>167</v>
      </c>
      <c r="D21" s="9" t="s">
        <v>166</v>
      </c>
      <c r="E21" s="9"/>
      <c r="F21" s="9"/>
    </row>
    <row r="22" spans="1:6" ht="14.25" x14ac:dyDescent="0.15">
      <c r="A22" s="16"/>
      <c r="B22" s="8" t="s">
        <v>168</v>
      </c>
      <c r="C22" s="9" t="s">
        <v>169</v>
      </c>
      <c r="D22" s="9" t="s">
        <v>166</v>
      </c>
      <c r="E22" s="9"/>
      <c r="F22" s="9"/>
    </row>
    <row r="23" spans="1:6" ht="14.25" x14ac:dyDescent="0.15">
      <c r="A23" s="16"/>
      <c r="B23" s="8" t="s">
        <v>97</v>
      </c>
      <c r="C23" s="9" t="s">
        <v>170</v>
      </c>
      <c r="D23" s="9" t="s">
        <v>166</v>
      </c>
      <c r="E23" s="9"/>
      <c r="F23" s="9"/>
    </row>
    <row r="24" spans="1:6" ht="14.25" x14ac:dyDescent="0.15">
      <c r="A24" s="16"/>
      <c r="B24" s="8" t="s">
        <v>171</v>
      </c>
      <c r="C24" s="9" t="s">
        <v>172</v>
      </c>
      <c r="D24" s="9" t="s">
        <v>166</v>
      </c>
      <c r="E24" s="9"/>
      <c r="F24" s="9"/>
    </row>
    <row r="25" spans="1:6" ht="14.25" x14ac:dyDescent="0.15">
      <c r="A25" s="16"/>
      <c r="B25" s="8" t="s">
        <v>86</v>
      </c>
      <c r="C25" s="9" t="s">
        <v>173</v>
      </c>
      <c r="D25" s="9" t="s">
        <v>166</v>
      </c>
      <c r="E25" s="9"/>
      <c r="F25" s="9"/>
    </row>
    <row r="26" spans="1:6" ht="14.25" x14ac:dyDescent="0.15">
      <c r="A26" s="16"/>
      <c r="B26" s="8" t="s">
        <v>174</v>
      </c>
      <c r="C26" s="9" t="s">
        <v>119</v>
      </c>
      <c r="D26" s="9" t="s">
        <v>166</v>
      </c>
      <c r="E26" s="9"/>
      <c r="F26" s="9"/>
    </row>
  </sheetData>
  <phoneticPr fontId="8"/>
  <pageMargins left="0.69930555555555496" right="0.69930555555555496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2222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チェック対象</vt:lpstr>
      <vt:lpstr>ゲストOSチェックシート(Solaris)</vt:lpstr>
      <vt:lpstr>検査ルール</vt:lpstr>
    </vt:vector>
  </TitlesOfParts>
  <Company>（株）東芝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furusawa minoru(古澤 実 ○ＣＳ推□ＣＳ国営○ＣＳ営技)</cp:lastModifiedBy>
  <cp:revision>99</cp:revision>
  <cp:lastPrinted>2016-08-15T00:58:00Z</cp:lastPrinted>
  <dcterms:created xsi:type="dcterms:W3CDTF">2016-08-12T12:14:00Z</dcterms:created>
  <dcterms:modified xsi:type="dcterms:W3CDTF">2017-04-24T01:44:06Z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（株）東芝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KSOProductBuildVer">
    <vt:lpwstr>1033-10.2.0.5804</vt:lpwstr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