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beit/Documents/Studium/BA/grammatical-evolution/thesis/analysis/"/>
    </mc:Choice>
  </mc:AlternateContent>
  <xr:revisionPtr revIDLastSave="0" documentId="13_ncr:1_{BA1B9111-3886-544F-A26F-2387D583BF56}" xr6:coauthVersionLast="47" xr6:coauthVersionMax="47" xr10:uidLastSave="{00000000-0000-0000-0000-000000000000}"/>
  <bookViews>
    <workbookView xWindow="0" yWindow="500" windowWidth="38400" windowHeight="21100" activeTab="4" xr2:uid="{6ECE67CF-DEAD-C649-AB9F-F10B14D5DE84}"/>
  </bookViews>
  <sheets>
    <sheet name="Tomita 1" sheetId="3" r:id="rId1"/>
    <sheet name="Tomita 2" sheetId="1" r:id="rId2"/>
    <sheet name="Tomita 3" sheetId="2" r:id="rId3"/>
    <sheet name="Tomita 4" sheetId="4" r:id="rId4"/>
    <sheet name="Tomita 5" sheetId="5" r:id="rId5"/>
    <sheet name="Tomita 6" sheetId="6" r:id="rId6"/>
    <sheet name="Tomita 7" sheetId="7" r:id="rId7"/>
    <sheet name="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8" l="1"/>
  <c r="I9" i="8"/>
  <c r="I8" i="8"/>
  <c r="I7" i="8"/>
  <c r="I6" i="8"/>
  <c r="I4" i="8"/>
  <c r="I3" i="8"/>
  <c r="F8" i="8"/>
  <c r="E8" i="8"/>
  <c r="E9" i="8"/>
  <c r="E7" i="8"/>
  <c r="E6" i="8"/>
  <c r="E5" i="8"/>
  <c r="E4" i="8"/>
  <c r="E3" i="8"/>
  <c r="C7" i="8"/>
  <c r="G16" i="7"/>
  <c r="G9" i="8" s="1"/>
  <c r="H16" i="7"/>
  <c r="H9" i="8" s="1"/>
  <c r="F16" i="7"/>
  <c r="F9" i="8" s="1"/>
  <c r="D16" i="7"/>
  <c r="D9" i="8" s="1"/>
  <c r="C16" i="7"/>
  <c r="C9" i="8" s="1"/>
  <c r="B16" i="7"/>
  <c r="B9" i="8" s="1"/>
  <c r="H15" i="7"/>
  <c r="G15" i="7"/>
  <c r="F15" i="7"/>
  <c r="D15" i="7"/>
  <c r="C15" i="7"/>
  <c r="B15" i="7"/>
  <c r="H14" i="7"/>
  <c r="G14" i="7"/>
  <c r="F14" i="7"/>
  <c r="D14" i="7"/>
  <c r="C14" i="7"/>
  <c r="B14" i="7"/>
  <c r="H16" i="6"/>
  <c r="H8" i="8" s="1"/>
  <c r="G16" i="6"/>
  <c r="G8" i="8" s="1"/>
  <c r="F16" i="6"/>
  <c r="D16" i="6"/>
  <c r="D8" i="8" s="1"/>
  <c r="C16" i="6"/>
  <c r="C8" i="8" s="1"/>
  <c r="B16" i="6"/>
  <c r="B8" i="8" s="1"/>
  <c r="H15" i="6"/>
  <c r="G15" i="6"/>
  <c r="F15" i="6"/>
  <c r="D15" i="6"/>
  <c r="C15" i="6"/>
  <c r="B15" i="6"/>
  <c r="H14" i="6"/>
  <c r="G14" i="6"/>
  <c r="F14" i="6"/>
  <c r="D14" i="6"/>
  <c r="C14" i="6"/>
  <c r="B14" i="6"/>
  <c r="H16" i="5"/>
  <c r="H7" i="8" s="1"/>
  <c r="G16" i="5"/>
  <c r="G7" i="8" s="1"/>
  <c r="F16" i="5"/>
  <c r="F7" i="8" s="1"/>
  <c r="D16" i="5"/>
  <c r="D7" i="8" s="1"/>
  <c r="C16" i="5"/>
  <c r="B16" i="5"/>
  <c r="B7" i="8" s="1"/>
  <c r="H15" i="5"/>
  <c r="G15" i="5"/>
  <c r="F15" i="5"/>
  <c r="D15" i="5"/>
  <c r="C15" i="5"/>
  <c r="B15" i="5"/>
  <c r="H14" i="5"/>
  <c r="G14" i="5"/>
  <c r="F14" i="5"/>
  <c r="D14" i="5"/>
  <c r="C14" i="5"/>
  <c r="B14" i="5"/>
  <c r="H16" i="4"/>
  <c r="H6" i="8" s="1"/>
  <c r="G16" i="4"/>
  <c r="G6" i="8" s="1"/>
  <c r="F16" i="4"/>
  <c r="F6" i="8" s="1"/>
  <c r="D16" i="4"/>
  <c r="D6" i="8" s="1"/>
  <c r="C16" i="4"/>
  <c r="C6" i="8" s="1"/>
  <c r="B16" i="4"/>
  <c r="B6" i="8" s="1"/>
  <c r="H15" i="4"/>
  <c r="G15" i="4"/>
  <c r="F15" i="4"/>
  <c r="D15" i="4"/>
  <c r="C15" i="4"/>
  <c r="B15" i="4"/>
  <c r="H14" i="4"/>
  <c r="G14" i="4"/>
  <c r="F14" i="4"/>
  <c r="D14" i="4"/>
  <c r="C14" i="4"/>
  <c r="B14" i="4"/>
  <c r="H16" i="3"/>
  <c r="H3" i="8" s="1"/>
  <c r="G16" i="3"/>
  <c r="G3" i="8" s="1"/>
  <c r="F16" i="3"/>
  <c r="F3" i="8" s="1"/>
  <c r="D16" i="3"/>
  <c r="D3" i="8" s="1"/>
  <c r="C16" i="3"/>
  <c r="C3" i="8" s="1"/>
  <c r="B16" i="3"/>
  <c r="B3" i="8" s="1"/>
  <c r="H15" i="3"/>
  <c r="G15" i="3"/>
  <c r="F15" i="3"/>
  <c r="D15" i="3"/>
  <c r="C15" i="3"/>
  <c r="B15" i="3"/>
  <c r="H14" i="3"/>
  <c r="G14" i="3"/>
  <c r="F14" i="3"/>
  <c r="D14" i="3"/>
  <c r="C14" i="3"/>
  <c r="B14" i="3"/>
  <c r="G16" i="1"/>
  <c r="G4" i="8" s="1"/>
  <c r="H16" i="1"/>
  <c r="H4" i="8" s="1"/>
  <c r="C16" i="1"/>
  <c r="C4" i="8" s="1"/>
  <c r="G16" i="2"/>
  <c r="G5" i="8" s="1"/>
  <c r="G14" i="2"/>
  <c r="G15" i="2"/>
  <c r="C16" i="2"/>
  <c r="C5" i="8" s="1"/>
  <c r="C14" i="2"/>
  <c r="C15" i="2"/>
  <c r="G14" i="1"/>
  <c r="G15" i="1"/>
  <c r="C14" i="1"/>
  <c r="C15" i="1"/>
  <c r="H16" i="2"/>
  <c r="H5" i="8" s="1"/>
  <c r="H10" i="8" s="1"/>
  <c r="F16" i="2"/>
  <c r="F5" i="8" s="1"/>
  <c r="D16" i="2"/>
  <c r="D5" i="8" s="1"/>
  <c r="B16" i="2"/>
  <c r="B5" i="8" s="1"/>
  <c r="H15" i="2"/>
  <c r="F15" i="2"/>
  <c r="D15" i="2"/>
  <c r="B15" i="2"/>
  <c r="H14" i="2"/>
  <c r="F14" i="2"/>
  <c r="D14" i="2"/>
  <c r="B14" i="2"/>
  <c r="F16" i="1"/>
  <c r="F4" i="8" s="1"/>
  <c r="B16" i="1"/>
  <c r="B4" i="8" s="1"/>
  <c r="D16" i="1"/>
  <c r="D4" i="8" s="1"/>
  <c r="F14" i="1"/>
  <c r="H14" i="1"/>
  <c r="F15" i="1"/>
  <c r="H15" i="1"/>
  <c r="B14" i="1"/>
  <c r="B15" i="1"/>
  <c r="D15" i="1"/>
  <c r="D14" i="1"/>
  <c r="B10" i="8" l="1"/>
  <c r="F10" i="8"/>
  <c r="C10" i="8"/>
  <c r="D10" i="8"/>
  <c r="G10" i="8"/>
</calcChain>
</file>

<file path=xl/sharedStrings.xml><?xml version="1.0" encoding="utf-8"?>
<sst xmlns="http://schemas.openxmlformats.org/spreadsheetml/2006/main" count="300" uniqueCount="120">
  <si>
    <t>Run</t>
  </si>
  <si>
    <t>Regular expressions</t>
  </si>
  <si>
    <t>Regular grammars</t>
  </si>
  <si>
    <t>Tomita 2</t>
  </si>
  <si>
    <t>Elapsed time (ms)</t>
  </si>
  <si>
    <t>Generation</t>
  </si>
  <si>
    <t>Result</t>
  </si>
  <si>
    <t>Highest</t>
  </si>
  <si>
    <t>Lowest</t>
  </si>
  <si>
    <t>Avg</t>
  </si>
  <si>
    <t>Best result</t>
  </si>
  <si>
    <t>(ab)*</t>
  </si>
  <si>
    <t>A = 'a'B|epsilon;
B = 'b'A;
C = 'a';</t>
  </si>
  <si>
    <t>A = 'a'B|epsilon;
C = 'a'A;
B = 'b'A;</t>
  </si>
  <si>
    <t>Tomita 3</t>
  </si>
  <si>
    <t>Score</t>
  </si>
  <si>
    <t>Tomita 1</t>
  </si>
  <si>
    <t>a*</t>
  </si>
  <si>
    <t>A = 'a'A | epsilon;</t>
  </si>
  <si>
    <t>Tomita 7</t>
  </si>
  <si>
    <t>Tomita 4</t>
  </si>
  <si>
    <t>Tomita 5</t>
  </si>
  <si>
    <t>Tomita 6</t>
  </si>
  <si>
    <t>(((((a|(b(ba)))|(a|(a|(ba))))|(b(a|((b(b(a(b|a))))b))))|((ba)|a))|((((a|(b(b(b|a))))|(ba))b)(((b|a)|(a(ba)))|a)))*</t>
  </si>
  <si>
    <t>((((((a|b)a)?(a|b))|(((a|b)|(((b|a)|b)|a*))|(b+((((a?|(b((a|b)a))*)a?)(((b((((a|b)|(b|a))|a*)a+))|a)|a))|a*))))|a)((b*|(a|b+))((((a|b)a)?a+)|a*)))</t>
  </si>
  <si>
    <t>C = epsilon|'a'A;
A = 'b'C;
B = epsilon;</t>
  </si>
  <si>
    <t>A = epsilon|'a'C;
C = 'b'A;</t>
  </si>
  <si>
    <t>C = epsilon|'a'B;
B = 'b'C;</t>
  </si>
  <si>
    <t>C = epsilon|'a'A;
A = 'b'C;</t>
  </si>
  <si>
    <t>C = epsilon|'a'B;
B = 'b'|'b'C;
A = 'a'B;</t>
  </si>
  <si>
    <t>A = epsilon|'a'B;
B = 'b'A;</t>
  </si>
  <si>
    <t>C = 'a'B|epsilon;
B = 'b'C;</t>
  </si>
  <si>
    <t>((((a|b)a)|b)((a|(a|(b((b|(a|b))|a))))|(b((a((a|(b(b|a)))|(b(b|a))))|a))))*</t>
  </si>
  <si>
    <t>(((((a|b)|((b|a)b))(a|(b(b|a))))|b)(a|(b((ba)|(b|a)))))*</t>
  </si>
  <si>
    <t>((b(b|a))|((a|(((b(b|a))|((a|b)a))|((b(a|b))a)))a))*</t>
  </si>
  <si>
    <t>(a*|(((a|b)|((b|a)|a))(a|(b(b|a)))*))</t>
  </si>
  <si>
    <t>((((b((((a|b)|(((b(b|a))|a)|(a|((b(b|a))b))))((b(b|a))|a))(((b(b|a))(a|b))|a)))(b|a))(ab))*|((((((b|(((ab)(a|((((b(b|a))(b|a))|a)|b)))((b|a)|b)))|((b|a)a))((ab)|a)*)|(((((((b(b|a))(b|a))|(b|a))|b)((b(b|a))|a))|(b|a))((b(b|a))|a)))((b(b|((ab)(a|b))))|a))((b(b|a))|a)*))</t>
  </si>
  <si>
    <t>(((a|(b(a|b)))*|((b(a|(b|a)))|((((b(a|b))|(ab)*)|(b(a|(b|(a|(a|(b(b|a)))))))*)|(a|(b(b|a))))))|(a|(b(a|b))))</t>
  </si>
  <si>
    <t>((((b|a)a)(b(a|b)))|((((((a|(b(a|(b(((b|a)|a)|(a|b))))))|b)|b)|(((a|b)|b)((ba)|((a|(b(b|a)))|(b|a)))))a)|(b(a|b))))*</t>
  </si>
  <si>
    <t>((((a|(b(a|b)))*|((ab)*(b((a|((a(ba))((a|((ab)((ba)b)))|(ab))))*|((b|(ab))b+)))))|(((a*|((((a|(b(b|a)))*|((ab)*a?))|(b(b|((a(b|a))*b+))))|(b|(((b|(b|a))b)|((ab)((a|(((ab)|(a|((a(ba))(b|(ab)))))(((b(b|a))b)a)))|(b|a)))))))|b)|(((a|(b((a|b)|a)))*|((((b|((((a(b|a))*|b)b)|a))|b)b)|a))|((ab)(((ab)|((((a|(a|(b(a|b))))*|((a|(ba))a?))|(b((a(a(ab)))*|((a(((a|b)|a)b))*b+))))|((a|b)|a)))|b)))))|b)</t>
  </si>
  <si>
    <t>(a|(b(b|a)))*</t>
  </si>
  <si>
    <t>((((a|b)|(b+a*))b*)(a|((ab)a))*)</t>
  </si>
  <si>
    <t>((b*(((b?|a*)(ab)?)b+))a*)</t>
  </si>
  <si>
    <t>(((b(((a+|b*)|(a|b))|(b*a+)))|(a+|b*))(a?(((b*(b|a)?)a*)|(a|(b|a)))))</t>
  </si>
  <si>
    <t>((((b|((b(a|(b(((b((a|b)a))|b)|b))))|a))|b)((b((a*|(a|((a|b)a)*))|b))|(((b|a)|((b|(b(b|((a|(a|b))|b))))|(b(((b(((b(a|b))|b)|b))|b)|b))))|(a|(a|(a|(b(b|(b(((ba)a)|b))))))*))))|(a|(b(((b|(b(b|a)))|b)|b)))*)</t>
  </si>
  <si>
    <t>((a|((((b+a*)b*)a*)((((((b|a)|a)|b)|a)|b)a)*))|(((a|b)b*)a*))</t>
  </si>
  <si>
    <t>(b*|(((b(a*(((((b|a)a)a)|((a+|(b|a))b*))b*)))|((((b|a)a)a)|((a+|(b+(((a*|(b|a))|(a|b))|b*)))b*)))(b|((a+|b*)a))))</t>
  </si>
  <si>
    <t>(((b|(ba))*|((a|(a*|(b*(((a|b)|b)a)?)))a*))((a|(a*|(b*((ba)|b)?)))a*))</t>
  </si>
  <si>
    <t>(((((b?(b(b+|((((((a|b)|(b|a))|(a|b))(((a|b)|a)a*))|(((b+|(b|a))|(a|b))(b((a*((a*|(a|b))|a))(b*|(a|b))))))b?))))|((a|((b|a)a*))|a))b+)|b*)a*)</t>
  </si>
  <si>
    <t>(b*(((a|((a(b|a))|b))((b(b(((a|b)a)|(b(b(((b|a)|b)|a))))))|a)*)|((b(b(a|b)))|(a|((b(b((((b(b(((a|b)a)|((b(a|b))|a))))|a)a)|(a|b))))a)))*))</t>
  </si>
  <si>
    <t>B = 'a'A|epsilon|'b'|'b'B|'a'|'b'D|'a'D;
C = epsilon|'b'C|'a'|'b'A;
A = epsilon|'b'|'b'C|'a'|'a'D;
D = 'a'A|epsilon|'b';</t>
  </si>
  <si>
    <t>A = 'a'B|epsilon|'b'C|'b'B|'a'|'b'D;
D = epsilon|'b'|'a'|'b'A|'b'D;
C = epsilon|'b'C|'a'|'b'D;
B = 'a'B|'b'C|'a';</t>
  </si>
  <si>
    <t>C = 'a'B|'a'C|'b'B|'b'A|'b'D|'a'D;
D = 'b'B|'b'D;
A = 'a'A|epsilon|'b'D;
B = 'a'|'b'A;</t>
  </si>
  <si>
    <t>D = 'a'B|epsilon|'a'C|'b'B|'a'|'b'D;
C = epsilon|'a'C|'b'|'b'B|'a';
B = 'a'A|epsilon|'b'|'b'B;
A = 'a'A|epsilon|'a';</t>
  </si>
  <si>
    <t>D = 'a'B|epsilon|'a'C|'b'|'b'B|'b'A|'b'D;
C = 'a'A|epsilon|'a'|'a'D;
B = epsilon|'b'B|'a'|'b'A;
A = 'a'A|epsilon;</t>
  </si>
  <si>
    <t>B = epsilon|'a'C|'b'|'b'C|'b'B|'b'A|'b'D|'a'D;
C = epsilon|'a'C;
D = epsilon|'b'C|'a'|'b'A|'a'D;
A = epsilon|'b'B;</t>
  </si>
  <si>
    <t>A = 'a'B|epsilon|'b'C|'b'B|'a'|'b'A|'a'D;
B = 'a'B|epsilon|'b'C|'a'|'b'D|'a'D;
C = epsilon|'b'C|'a'D;
D = epsilon|'a'D;</t>
  </si>
  <si>
    <t>B = 'a'A|'a'B|epsilon|'a'|'b'A|'b'D;
D = epsilon|'a'C|'b'C|'b'B|'b'A|'b'D;
C = epsilon|'a'C;
A = 'b'D;</t>
  </si>
  <si>
    <t>D = epsilon|'b'|'b'C|'a'|'b'A|'a'D;
C = 'a'A|'a'B|'b'C|'b'B|'a'|'b'A|'b'D;
A = 'a'A|'a';
B = 'a'A;</t>
  </si>
  <si>
    <t>A = 'a'B|epsilon|'b'C|'b'A|'b'D;
D = epsilon|'b'B|'a'|'a'D;
C = epsilon|'b'B;
B = 'a'B|epsilon|'b'C|'a';</t>
  </si>
  <si>
    <t>A = 'a'B|epsilon|'b'C|'b'B;
C = 'a'B|'b'A;
B = 'a'A|'a'B|'b'C;</t>
  </si>
  <si>
    <t>C = epsilon|'b'C|'b'B|'a'|'a'D;
D = epsilon|'a'C|'b'B;
A = 'a';
B = 'b'D;</t>
  </si>
  <si>
    <t>C = epsilon|'b'|'b'C|'a'|'a'D;
D = 'a'B|'a'C|'a'D;
A = epsilon|'b'|'b'B|'a'D;
B = 'a'C|'a'|'b'A;</t>
  </si>
  <si>
    <t>A = 'a'B|epsilon|'b'C|'a';
C = 'a'B|epsilon|'a'|'b'A|'a'D;
B = 'a'C;
D = 'b'A|'a'D;</t>
  </si>
  <si>
    <t>D = 'a'B|epsilon|'b'C|'b'B|'a'|'b'A;
A = 'a'A|'a'B|epsilon|'b'|'b'C|'a'D;
B = 'a'A|'a'B|epsilon|'b'C;
C = 'b'|'b'B;</t>
  </si>
  <si>
    <t>A = epsilon|'a'C|'a'|'b'A|'b'D;
D = 'b';
B = 'b'|'b'A|'b'D;
C = 'a'A|'b'B|'a'D;</t>
  </si>
  <si>
    <t>B = epsilon|'b'B|'b'A|'a'D;
C = 'a'C|'a'|'b'D;
D = epsilon|'a'|'b'A|'a'D;
A = 'b'B|'b'D;</t>
  </si>
  <si>
    <t>D = 'a'B|epsilon|'a'C|'b'|'a'|'b'A;
A = 'a'A|'a'|'b'D;
B = 'a'A|'a'|'a'D;
C = 'a'A|epsilon|'a';</t>
  </si>
  <si>
    <t>C = 'a'B|epsilon|'b'C;
D = 'b'B|'b'D;
B = 'a'B|epsilon|'a'C|'b'A;
A = 'b'B;</t>
  </si>
  <si>
    <t>A = 'a'B|epsilon|'b'B|'b'A;
B = 'a'B|epsilon|'b'D;
C = 'a'A|epsilon|'a'C;
D = 'b'C|'b'B;</t>
  </si>
  <si>
    <t>A = 'a'C|'b'|'b'A;
B = epsilon|'b'A;
C = 'a'A|'a'B|epsilon|'a'|'a'D;
D = 'a'B|'a'C|'b'D;</t>
  </si>
  <si>
    <t>B = 'a'A|'a'B|epsilon|'b'C|'a'|'b'A;
C = 'a'B|'a'C;
A = epsilon|'a'C|'b'|'b'C;</t>
  </si>
  <si>
    <t>B = 'a'A|'a'B|epsilon|'b'|'b'C|'b'A;
A = 'a'B|'a'C|'b'|'b'C;
C = 'a'B|epsilon|'a'C;</t>
  </si>
  <si>
    <t>A = 'a'A|'a'B|epsilon|'a'C|'b'|'b'C|'b'B;
C = 'a'B|'b'|'b'B;
B = 'a'A|'a'B;</t>
  </si>
  <si>
    <t>C = 'a'A|'a'B|epsilon|'a'C|'b'|'b'B|'a'|'b'A;
B = 'a'C;
A = 'a'A|'b'|'b'B|'a';</t>
  </si>
  <si>
    <t>B = 'a'B|epsilon|'b'|'b'C|'b'A;
A = epsilon|'a'C|'b'|'b'C;
C = 'a'A|'a'B|epsilon;</t>
  </si>
  <si>
    <t>A = 'a'A|epsilon|'b'C|'b'B;
B = 'a'B|epsilon|'b'|'b'C;
C = 'a'A|epsilon|'a'C;</t>
  </si>
  <si>
    <t>C = 'a'B|epsilon|'a'C|'b'B|'b'A;
A = 'a'B|'b'C;
B = 'a'C;</t>
  </si>
  <si>
    <t>A = epsilon|'a'C|'b'B;
B = 'a'A|'a'C|'b'C|'b'A;
C = 'a'A;</t>
  </si>
  <si>
    <t>C = 'a'B|epsilon|'a'|'b'A;
A = 'a'C|'b'B;
B = 'a'A|'b'C;</t>
  </si>
  <si>
    <t>C = 'a'A|epsilon|'b'A;
B = 'a'B|epsilon|'b'A;
A = 'a'B|'a'C|'b'B;</t>
  </si>
  <si>
    <t>B = epsilon|'a'C|'b'C|'b'A;
C = 'a'A|'b'|'a'|'b'A;
A = 'a'A|'b'C|'a';</t>
  </si>
  <si>
    <t>A = epsilon|'a'C|'b'|'b'C;
C = epsilon|'a'C|'b'B;
B = 'a'C|'b'C|'a';</t>
  </si>
  <si>
    <t>C = 'a'A|epsilon|'a'C|'b'B|'a';
B = 'a'C|'b'B|'b'A;
A = epsilon|'a';</t>
  </si>
  <si>
    <t>B = 'a'A|epsilon|'b'C;
A = 'a'A|'a'B|'b'A;
C = 'a'B|'b'B;</t>
  </si>
  <si>
    <t>C = 'a'A|'a'B|epsilon|'b'B|'b'A;
B = 'a'B|'a'C|'b'B|'a';
A = 'b'|'b'B;</t>
  </si>
  <si>
    <t>C = 'a'A|'b'A;
B = 'a'A|'a'B|epsilon|'a'C;
A = 'a'A|epsilon|'a'C|'b'B|'a';</t>
  </si>
  <si>
    <t>B = 'a'B|epsilon|'a'C|'b'|'b'C|'a';
C = 'a'A|'a'B|'a'|'b'A;
A = 'a'A|'a'B|epsilon|'a';</t>
  </si>
  <si>
    <t>A = 'a'A|epsilon|'b'C|'b'B;
C = 'a'A|epsilon|'a';
B = 'a'C|'b'C|'a';</t>
  </si>
  <si>
    <t>B = 'a'A|'a'B|epsilon|'a'C|'b'|'b'C|'a'|'b'A;
C = 'a'A|'a'B|epsilon;
A = epsilon|'b'C;</t>
  </si>
  <si>
    <t>B = 'a'A|epsilon|'b'B;
A = 'a'B|'b'A;
C = epsilon;
D = 'b'A;</t>
  </si>
  <si>
    <t>A = epsilon|'b'D|'a'D;
B = 'a'B|epsilon|'a';
D = 'a'A|'b'A;</t>
  </si>
  <si>
    <t>B = epsilon|'b'D|'a'D;
D = 'a'B|'b'B;
A = 'b'D;</t>
  </si>
  <si>
    <t>A = epsilon|'b'D|'a'D;
B = epsilon|'a'C|'b'C;
C = 'b'D;
D = 'a'A|'b'A;</t>
  </si>
  <si>
    <t>C = 'a'A|epsilon|'b'D;
B = 'a'A|'a'B|'b'C|'b'B|'a'|'b'A;
A = 'a'C|'b'A|'a'D;
D = 'a'A|'b'C;</t>
  </si>
  <si>
    <t>D = 'a'A|epsilon|'b'A;
A = 'b'D|'a'D;
C = epsilon;
B = 'b'C|'a';</t>
  </si>
  <si>
    <t>A = 'a'B|epsilon|'b'B;
D = 'a'A|'a'C|'a';
C = 'b'C|'b'B;
B = 'a'A|'a'|'b'A;</t>
  </si>
  <si>
    <t>A = 'a'B|epsilon|'b'A;
D = epsilon|'b'B;
B = 'a'A|'b'|'b'B;
C = 'a'A|'a'B;</t>
  </si>
  <si>
    <t>C = 'a'B|epsilon|'b'B;
B = 'a'C|'b'C|'a'D;
D = epsilon;</t>
  </si>
  <si>
    <t>C = 'a'B|epsilon|'b'B;
A = 'a'B|epsilon|'b'B|'b'D;
D = epsilon|'b'D|'a'D;
B = 'a'C|'b'C;</t>
  </si>
  <si>
    <t>Grammar</t>
  </si>
  <si>
    <t>Avg Elapsed time (ms)</t>
  </si>
  <si>
    <t>Avg Score</t>
  </si>
  <si>
    <t>Avg Generation</t>
  </si>
  <si>
    <t>Grammar Avg</t>
  </si>
  <si>
    <t>((((b|(aa))(a?(a|(a|b)*)))b*)|a)</t>
  </si>
  <si>
    <t>(a*|(b((b*(a|b))(b*|(a(b|a)*)))))</t>
  </si>
  <si>
    <t>-</t>
  </si>
  <si>
    <t>((a*(b((b|(b(a*((a*b*)|b*))))|b+)))|((a*|(b(b|(a|(a|b)))*))|b))</t>
  </si>
  <si>
    <t>(((b*a*)|((b+(a|b))(a*|(b+(b*|(b*(a|b)*))))))|(((a|b)((a+(b+|(b|a)*))(b|a)))|(a*b*)))</t>
  </si>
  <si>
    <t>(((b*(((a*b*)|b*)(a*(a|b)?)))a*)b*)</t>
  </si>
  <si>
    <t>((((a|b)*(ba))b*)|((b?(a*b*))|(a|b)))</t>
  </si>
  <si>
    <t>((b*(b*(a+|(ab))))|((((b|a)*(((b*(ab))|(b(a?|b)))b*))|a*)|(a*b*)))</t>
  </si>
  <si>
    <t>((((b?a)a*)(a|b)+)|b?)</t>
  </si>
  <si>
    <t>(((b*a*)b*)((a*((a?a?)|a?))((a?(a?b?))((a?b?)a?))))</t>
  </si>
  <si>
    <t>(b*|((b|a)+(b+a?)))</t>
  </si>
  <si>
    <t>(a*|(((b*(b|a)*)b)a?))</t>
  </si>
  <si>
    <t>((b+(a|b))|((((b|a)b?)(a+((a|b)*a*)))|a*))</t>
  </si>
  <si>
    <t>(((((ba)(a|b))(a|b)?)(a|b)*)|(a*b*))</t>
  </si>
  <si>
    <t>(((a|b)((a|b)((((b|a)(a*(((b|a)(a|b)*)(a|b))))(((b|a)*((b|a)((a|b)(a|b)*)))(a|b)*))(b|a))))|((b(a|b))|a*))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</si>
</sst>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E23-EA8F-754C-9F4F-B2328E1EFD81}">
  <dimension ref="A1:I18"/>
  <sheetViews>
    <sheetView zoomScale="160" zoomScaleNormal="160" workbookViewId="0">
      <selection activeCell="I10" sqref="I10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9"/>
      <c r="B1" s="30" t="s">
        <v>16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17" x14ac:dyDescent="0.2">
      <c r="A4" s="4">
        <v>1</v>
      </c>
      <c r="B4" s="2">
        <v>213</v>
      </c>
      <c r="C4" s="2">
        <v>1</v>
      </c>
      <c r="D4" s="2">
        <v>0</v>
      </c>
      <c r="E4" s="2" t="s">
        <v>17</v>
      </c>
      <c r="F4" s="2">
        <v>1330</v>
      </c>
      <c r="G4" s="2">
        <v>1</v>
      </c>
      <c r="H4" s="2">
        <v>0</v>
      </c>
      <c r="I4" s="13" t="s">
        <v>18</v>
      </c>
    </row>
    <row r="5" spans="1:9" ht="17" x14ac:dyDescent="0.2">
      <c r="A5" s="4">
        <v>2</v>
      </c>
      <c r="B5" s="2">
        <v>130</v>
      </c>
      <c r="C5" s="2">
        <v>1</v>
      </c>
      <c r="D5" s="2">
        <v>0</v>
      </c>
      <c r="E5" s="2" t="s">
        <v>17</v>
      </c>
      <c r="F5" s="2">
        <v>1558</v>
      </c>
      <c r="G5" s="2">
        <v>1</v>
      </c>
      <c r="H5" s="2">
        <v>0</v>
      </c>
      <c r="I5" s="13" t="s">
        <v>18</v>
      </c>
    </row>
    <row r="6" spans="1:9" ht="17" x14ac:dyDescent="0.2">
      <c r="A6" s="4">
        <v>3</v>
      </c>
      <c r="B6" s="2">
        <v>203</v>
      </c>
      <c r="C6" s="2">
        <v>1</v>
      </c>
      <c r="D6" s="2">
        <v>0</v>
      </c>
      <c r="E6" s="2" t="s">
        <v>17</v>
      </c>
      <c r="F6" s="2">
        <v>1258</v>
      </c>
      <c r="G6" s="2">
        <v>1</v>
      </c>
      <c r="H6" s="2">
        <v>0</v>
      </c>
      <c r="I6" s="13" t="s">
        <v>18</v>
      </c>
    </row>
    <row r="7" spans="1:9" ht="17" x14ac:dyDescent="0.2">
      <c r="A7" s="4">
        <v>4</v>
      </c>
      <c r="B7" s="2">
        <v>101</v>
      </c>
      <c r="C7" s="2">
        <v>1</v>
      </c>
      <c r="D7" s="2">
        <v>0</v>
      </c>
      <c r="E7" s="2" t="s">
        <v>17</v>
      </c>
      <c r="F7" s="2">
        <v>1239</v>
      </c>
      <c r="G7" s="2">
        <v>1</v>
      </c>
      <c r="H7" s="2">
        <v>0</v>
      </c>
      <c r="I7" s="13" t="s">
        <v>18</v>
      </c>
    </row>
    <row r="8" spans="1:9" ht="17" x14ac:dyDescent="0.2">
      <c r="A8" s="4">
        <v>5</v>
      </c>
      <c r="B8" s="2">
        <v>108</v>
      </c>
      <c r="C8" s="2">
        <v>1</v>
      </c>
      <c r="D8" s="2">
        <v>0</v>
      </c>
      <c r="E8" s="2" t="s">
        <v>17</v>
      </c>
      <c r="F8" s="2">
        <v>1281</v>
      </c>
      <c r="G8" s="2">
        <v>1</v>
      </c>
      <c r="H8" s="2">
        <v>0</v>
      </c>
      <c r="I8" s="13" t="s">
        <v>18</v>
      </c>
    </row>
    <row r="9" spans="1:9" ht="17" x14ac:dyDescent="0.2">
      <c r="A9" s="4">
        <v>6</v>
      </c>
      <c r="B9" s="2">
        <v>113</v>
      </c>
      <c r="C9" s="2">
        <v>1</v>
      </c>
      <c r="D9" s="2">
        <v>0</v>
      </c>
      <c r="E9" s="2" t="s">
        <v>17</v>
      </c>
      <c r="F9" s="2">
        <v>2360</v>
      </c>
      <c r="G9" s="2">
        <v>1</v>
      </c>
      <c r="H9" s="2">
        <v>0</v>
      </c>
      <c r="I9" s="13" t="s">
        <v>18</v>
      </c>
    </row>
    <row r="10" spans="1:9" ht="17" x14ac:dyDescent="0.2">
      <c r="A10" s="4">
        <v>7</v>
      </c>
      <c r="B10" s="2">
        <v>95</v>
      </c>
      <c r="C10" s="2">
        <v>1</v>
      </c>
      <c r="D10" s="2">
        <v>0</v>
      </c>
      <c r="E10" s="2" t="s">
        <v>17</v>
      </c>
      <c r="F10" s="2">
        <v>1314</v>
      </c>
      <c r="G10" s="2">
        <v>1</v>
      </c>
      <c r="H10" s="2">
        <v>0</v>
      </c>
      <c r="I10" s="13" t="s">
        <v>18</v>
      </c>
    </row>
    <row r="11" spans="1:9" ht="17" x14ac:dyDescent="0.2">
      <c r="A11" s="4">
        <v>8</v>
      </c>
      <c r="B11" s="2">
        <v>282</v>
      </c>
      <c r="C11" s="2">
        <v>1</v>
      </c>
      <c r="D11" s="2">
        <v>0</v>
      </c>
      <c r="E11" s="2" t="s">
        <v>17</v>
      </c>
      <c r="F11" s="2">
        <v>1304</v>
      </c>
      <c r="G11" s="2">
        <v>1</v>
      </c>
      <c r="H11" s="2">
        <v>0</v>
      </c>
      <c r="I11" s="13" t="s">
        <v>18</v>
      </c>
    </row>
    <row r="12" spans="1:9" ht="17" x14ac:dyDescent="0.2">
      <c r="A12" s="4">
        <v>9</v>
      </c>
      <c r="B12" s="2">
        <v>142</v>
      </c>
      <c r="C12" s="2">
        <v>1</v>
      </c>
      <c r="D12" s="2">
        <v>0</v>
      </c>
      <c r="E12" s="2" t="s">
        <v>17</v>
      </c>
      <c r="F12" s="2">
        <v>1271</v>
      </c>
      <c r="G12" s="2">
        <v>1</v>
      </c>
      <c r="H12" s="2">
        <v>0</v>
      </c>
      <c r="I12" s="13" t="s">
        <v>18</v>
      </c>
    </row>
    <row r="13" spans="1:9" ht="18" thickBot="1" x14ac:dyDescent="0.25">
      <c r="A13" s="5">
        <v>10</v>
      </c>
      <c r="B13" s="1">
        <v>108</v>
      </c>
      <c r="C13" s="1">
        <v>1</v>
      </c>
      <c r="D13" s="1">
        <v>0</v>
      </c>
      <c r="E13" s="1" t="s">
        <v>17</v>
      </c>
      <c r="F13" s="1">
        <v>1575</v>
      </c>
      <c r="G13" s="1">
        <v>1</v>
      </c>
      <c r="H13" s="1">
        <v>0</v>
      </c>
      <c r="I13" s="14" t="s">
        <v>18</v>
      </c>
    </row>
    <row r="14" spans="1:9" x14ac:dyDescent="0.2">
      <c r="A14" s="4" t="s">
        <v>7</v>
      </c>
      <c r="B14" s="2">
        <f>MAX(B4:B13)</f>
        <v>282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2360</v>
      </c>
      <c r="G14" s="2">
        <f t="shared" si="0"/>
        <v>1</v>
      </c>
      <c r="H14" s="2">
        <f t="shared" si="0"/>
        <v>0</v>
      </c>
      <c r="I14" s="7"/>
    </row>
    <row r="15" spans="1:9" x14ac:dyDescent="0.2">
      <c r="A15" s="4" t="s">
        <v>8</v>
      </c>
      <c r="B15" s="2">
        <f>MIN(B4:B13)</f>
        <v>95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1239</v>
      </c>
      <c r="G15" s="2">
        <f t="shared" si="1"/>
        <v>1</v>
      </c>
      <c r="H15" s="2">
        <f t="shared" si="1"/>
        <v>0</v>
      </c>
      <c r="I15" s="7"/>
    </row>
    <row r="16" spans="1:9" ht="17" thickBot="1" x14ac:dyDescent="0.25">
      <c r="A16" s="5" t="s">
        <v>9</v>
      </c>
      <c r="B16" s="1">
        <f>ROUND(AVERAGE(B4:B13),0)</f>
        <v>150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1449</v>
      </c>
      <c r="G16" s="1">
        <f>ROUND(AVERAGE(G4:G13),3)</f>
        <v>1</v>
      </c>
      <c r="H16" s="1">
        <f>ROUND(AVERAGE(H4:H13), 0)</f>
        <v>0</v>
      </c>
      <c r="I16" s="8"/>
    </row>
    <row r="17" spans="1:9" ht="18" thickBot="1" x14ac:dyDescent="0.25">
      <c r="A17" s="6" t="s">
        <v>10</v>
      </c>
      <c r="B17" s="3">
        <v>95</v>
      </c>
      <c r="C17" s="3">
        <v>1</v>
      </c>
      <c r="D17" s="3">
        <v>0</v>
      </c>
      <c r="E17" s="3" t="s">
        <v>17</v>
      </c>
      <c r="F17" s="3">
        <v>1239</v>
      </c>
      <c r="G17" s="3">
        <v>1</v>
      </c>
      <c r="H17" s="3">
        <v>0</v>
      </c>
      <c r="I17" s="16" t="s">
        <v>18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49A8-859D-704D-9237-0B3468A32058}">
  <dimension ref="A1:I18"/>
  <sheetViews>
    <sheetView zoomScale="160" zoomScaleNormal="160" workbookViewId="0">
      <selection activeCell="I5" sqref="I5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9"/>
      <c r="B1" s="30" t="s">
        <v>3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34" x14ac:dyDescent="0.2">
      <c r="A4" s="4">
        <v>1</v>
      </c>
      <c r="B4" s="2">
        <v>110</v>
      </c>
      <c r="C4" s="2">
        <v>1</v>
      </c>
      <c r="D4" s="2">
        <v>0</v>
      </c>
      <c r="E4" s="2" t="s">
        <v>11</v>
      </c>
      <c r="F4" s="2">
        <v>6605</v>
      </c>
      <c r="G4" s="2">
        <v>1</v>
      </c>
      <c r="H4" s="2">
        <v>4</v>
      </c>
      <c r="I4" s="13" t="s">
        <v>26</v>
      </c>
    </row>
    <row r="5" spans="1:9" ht="34" x14ac:dyDescent="0.2">
      <c r="A5" s="4">
        <v>2</v>
      </c>
      <c r="B5" s="2">
        <v>114</v>
      </c>
      <c r="C5" s="2">
        <v>1</v>
      </c>
      <c r="D5" s="2">
        <v>0</v>
      </c>
      <c r="E5" s="2" t="s">
        <v>11</v>
      </c>
      <c r="F5" s="2">
        <v>6892</v>
      </c>
      <c r="G5" s="2">
        <v>1</v>
      </c>
      <c r="H5" s="2">
        <v>4</v>
      </c>
      <c r="I5" s="13" t="s">
        <v>31</v>
      </c>
    </row>
    <row r="6" spans="1:9" ht="34" x14ac:dyDescent="0.2">
      <c r="A6" s="4">
        <v>3</v>
      </c>
      <c r="B6" s="2">
        <v>105</v>
      </c>
      <c r="C6" s="2">
        <v>1</v>
      </c>
      <c r="D6" s="2">
        <v>0</v>
      </c>
      <c r="E6" s="2" t="s">
        <v>11</v>
      </c>
      <c r="F6" s="2">
        <v>12487</v>
      </c>
      <c r="G6" s="2">
        <v>1</v>
      </c>
      <c r="H6" s="2">
        <v>8</v>
      </c>
      <c r="I6" s="13" t="s">
        <v>27</v>
      </c>
    </row>
    <row r="7" spans="1:9" ht="34" x14ac:dyDescent="0.2">
      <c r="A7" s="4">
        <v>4</v>
      </c>
      <c r="B7" s="2">
        <v>101</v>
      </c>
      <c r="C7" s="2">
        <v>1</v>
      </c>
      <c r="D7" s="2">
        <v>0</v>
      </c>
      <c r="E7" s="2" t="s">
        <v>11</v>
      </c>
      <c r="F7" s="2">
        <v>9202</v>
      </c>
      <c r="G7" s="2">
        <v>1</v>
      </c>
      <c r="H7" s="2">
        <v>6</v>
      </c>
      <c r="I7" s="13" t="s">
        <v>28</v>
      </c>
    </row>
    <row r="8" spans="1:9" ht="51" x14ac:dyDescent="0.2">
      <c r="A8" s="4">
        <v>5</v>
      </c>
      <c r="B8" s="2">
        <v>139</v>
      </c>
      <c r="C8" s="2">
        <v>1</v>
      </c>
      <c r="D8" s="2">
        <v>0</v>
      </c>
      <c r="E8" s="2" t="s">
        <v>11</v>
      </c>
      <c r="F8" s="2">
        <v>21667</v>
      </c>
      <c r="G8" s="2">
        <v>1</v>
      </c>
      <c r="H8" s="2">
        <v>18</v>
      </c>
      <c r="I8" s="13" t="s">
        <v>29</v>
      </c>
    </row>
    <row r="9" spans="1:9" ht="51" x14ac:dyDescent="0.2">
      <c r="A9" s="4">
        <v>6</v>
      </c>
      <c r="B9" s="2">
        <v>104</v>
      </c>
      <c r="C9" s="2">
        <v>1</v>
      </c>
      <c r="D9" s="2">
        <v>0</v>
      </c>
      <c r="E9" s="2" t="s">
        <v>11</v>
      </c>
      <c r="F9" s="2">
        <v>11541</v>
      </c>
      <c r="G9" s="2">
        <v>1</v>
      </c>
      <c r="H9" s="2">
        <v>7</v>
      </c>
      <c r="I9" s="13" t="s">
        <v>12</v>
      </c>
    </row>
    <row r="10" spans="1:9" ht="34" x14ac:dyDescent="0.2">
      <c r="A10" s="4">
        <v>7</v>
      </c>
      <c r="B10" s="2">
        <v>93</v>
      </c>
      <c r="C10" s="2">
        <v>1</v>
      </c>
      <c r="D10" s="2">
        <v>0</v>
      </c>
      <c r="E10" s="2" t="s">
        <v>11</v>
      </c>
      <c r="F10" s="2">
        <v>9379</v>
      </c>
      <c r="G10" s="2">
        <v>1</v>
      </c>
      <c r="H10" s="2">
        <v>5</v>
      </c>
      <c r="I10" s="13" t="s">
        <v>30</v>
      </c>
    </row>
    <row r="11" spans="1:9" ht="34" x14ac:dyDescent="0.2">
      <c r="A11" s="4">
        <v>8</v>
      </c>
      <c r="B11" s="2">
        <v>111</v>
      </c>
      <c r="C11" s="2">
        <v>1</v>
      </c>
      <c r="D11" s="2">
        <v>0</v>
      </c>
      <c r="E11" s="2" t="s">
        <v>11</v>
      </c>
      <c r="F11" s="2">
        <v>11465</v>
      </c>
      <c r="G11" s="2">
        <v>1</v>
      </c>
      <c r="H11" s="2">
        <v>7</v>
      </c>
      <c r="I11" s="13" t="s">
        <v>27</v>
      </c>
    </row>
    <row r="12" spans="1:9" ht="51" x14ac:dyDescent="0.2">
      <c r="A12" s="4">
        <v>9</v>
      </c>
      <c r="B12" s="2">
        <v>102</v>
      </c>
      <c r="C12" s="2">
        <v>1</v>
      </c>
      <c r="D12" s="2">
        <v>0</v>
      </c>
      <c r="E12" s="2" t="s">
        <v>11</v>
      </c>
      <c r="F12" s="2">
        <v>14671</v>
      </c>
      <c r="G12" s="2">
        <v>1</v>
      </c>
      <c r="H12" s="2">
        <v>8</v>
      </c>
      <c r="I12" s="13" t="s">
        <v>13</v>
      </c>
    </row>
    <row r="13" spans="1:9" ht="52" thickBot="1" x14ac:dyDescent="0.25">
      <c r="A13" s="5">
        <v>10</v>
      </c>
      <c r="B13" s="1">
        <v>105</v>
      </c>
      <c r="C13" s="1">
        <v>1</v>
      </c>
      <c r="D13" s="1">
        <v>0</v>
      </c>
      <c r="E13" s="1" t="s">
        <v>11</v>
      </c>
      <c r="F13" s="1">
        <v>14400</v>
      </c>
      <c r="G13" s="1">
        <v>1</v>
      </c>
      <c r="H13" s="1">
        <v>8</v>
      </c>
      <c r="I13" s="14" t="s">
        <v>25</v>
      </c>
    </row>
    <row r="14" spans="1:9" x14ac:dyDescent="0.2">
      <c r="A14" s="4" t="s">
        <v>7</v>
      </c>
      <c r="B14" s="2">
        <f>MAX(B4:B13)</f>
        <v>139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21667</v>
      </c>
      <c r="G14" s="2">
        <f t="shared" si="0"/>
        <v>1</v>
      </c>
      <c r="H14" s="2">
        <f t="shared" si="0"/>
        <v>18</v>
      </c>
      <c r="I14" s="7"/>
    </row>
    <row r="15" spans="1:9" x14ac:dyDescent="0.2">
      <c r="A15" s="4" t="s">
        <v>8</v>
      </c>
      <c r="B15" s="2">
        <f>MIN(B4:B13)</f>
        <v>93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6605</v>
      </c>
      <c r="G15" s="2">
        <f t="shared" ref="G15" si="2">MIN(G4:G13)</f>
        <v>1</v>
      </c>
      <c r="H15" s="2">
        <f t="shared" si="1"/>
        <v>4</v>
      </c>
      <c r="I15" s="7"/>
    </row>
    <row r="16" spans="1:9" ht="17" thickBot="1" x14ac:dyDescent="0.25">
      <c r="A16" s="5" t="s">
        <v>9</v>
      </c>
      <c r="B16" s="1">
        <f>ROUND(AVERAGE(B4:B13),0)</f>
        <v>108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11831</v>
      </c>
      <c r="G16" s="1">
        <f>ROUND(AVERAGE(G4:G13),3)</f>
        <v>1</v>
      </c>
      <c r="H16" s="1">
        <f>ROUND(AVERAGE(H4:H13), 0)</f>
        <v>8</v>
      </c>
      <c r="I16" s="8"/>
    </row>
    <row r="17" spans="1:9" ht="35" thickBot="1" x14ac:dyDescent="0.25">
      <c r="A17" s="6" t="s">
        <v>10</v>
      </c>
      <c r="B17" s="3">
        <v>93</v>
      </c>
      <c r="C17" s="3">
        <v>1</v>
      </c>
      <c r="D17" s="3">
        <v>0</v>
      </c>
      <c r="E17" s="3" t="s">
        <v>11</v>
      </c>
      <c r="F17" s="3">
        <v>6605</v>
      </c>
      <c r="G17" s="3">
        <v>1</v>
      </c>
      <c r="H17" s="3">
        <v>4</v>
      </c>
      <c r="I17" s="16" t="s">
        <v>26</v>
      </c>
    </row>
    <row r="18" spans="1:9" ht="17" thickTop="1" x14ac:dyDescent="0.2"/>
  </sheetData>
  <mergeCells count="3">
    <mergeCell ref="B2:E2"/>
    <mergeCell ref="F2:I2"/>
    <mergeCell ref="B1:I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F8BE-1B3C-A542-99A2-9406667C1553}">
  <dimension ref="A1:M18"/>
  <sheetViews>
    <sheetView topLeftCell="A4" zoomScaleNormal="100" workbookViewId="0">
      <selection activeCell="C17" sqref="C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16.33203125" customWidth="1"/>
    <col min="4" max="4" width="10.33203125" bestFit="1" customWidth="1"/>
    <col min="5" max="5" width="73" customWidth="1"/>
    <col min="6" max="6" width="16.33203125" bestFit="1" customWidth="1"/>
    <col min="7" max="7" width="16.33203125" customWidth="1"/>
    <col min="8" max="8" width="10.33203125" bestFit="1" customWidth="1"/>
    <col min="9" max="9" width="30.83203125" customWidth="1"/>
    <col min="13" max="13" width="30.33203125" customWidth="1"/>
  </cols>
  <sheetData>
    <row r="1" spans="1:13" x14ac:dyDescent="0.2">
      <c r="A1" s="9"/>
      <c r="B1" s="30" t="s">
        <v>14</v>
      </c>
      <c r="C1" s="30"/>
      <c r="D1" s="30"/>
      <c r="E1" s="30"/>
      <c r="F1" s="30"/>
      <c r="G1" s="30"/>
      <c r="H1" s="30"/>
      <c r="I1" s="31"/>
    </row>
    <row r="2" spans="1:13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13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13" ht="68" x14ac:dyDescent="0.2">
      <c r="A4" s="4">
        <v>1</v>
      </c>
      <c r="B4" s="2">
        <v>32590</v>
      </c>
      <c r="C4" s="2">
        <v>0.80900000000000005</v>
      </c>
      <c r="D4" s="2">
        <v>50</v>
      </c>
      <c r="E4" s="2" t="s">
        <v>105</v>
      </c>
      <c r="F4" s="2">
        <v>2094347</v>
      </c>
      <c r="G4" s="2">
        <v>0.89500000000000002</v>
      </c>
      <c r="H4" s="2">
        <v>50</v>
      </c>
      <c r="I4" s="13" t="s">
        <v>61</v>
      </c>
      <c r="J4" s="2"/>
      <c r="K4" s="2"/>
      <c r="L4" s="2"/>
      <c r="M4" s="21"/>
    </row>
    <row r="5" spans="1:13" ht="68" x14ac:dyDescent="0.2">
      <c r="A5" s="4">
        <v>2</v>
      </c>
      <c r="B5" s="2">
        <v>72875</v>
      </c>
      <c r="C5" s="2">
        <v>0.76100000000000001</v>
      </c>
      <c r="D5" s="2">
        <v>50</v>
      </c>
      <c r="E5" s="2" t="s">
        <v>106</v>
      </c>
      <c r="F5" s="2">
        <v>2094747</v>
      </c>
      <c r="G5" s="2">
        <v>0.874</v>
      </c>
      <c r="H5" s="2">
        <v>50</v>
      </c>
      <c r="I5" s="13" t="s">
        <v>62</v>
      </c>
      <c r="J5" s="2"/>
      <c r="K5" s="2"/>
      <c r="L5" s="2"/>
      <c r="M5" s="21"/>
    </row>
    <row r="6" spans="1:13" ht="68" x14ac:dyDescent="0.2">
      <c r="A6" s="4">
        <v>3</v>
      </c>
      <c r="B6" s="2" t="s">
        <v>107</v>
      </c>
      <c r="C6" s="2" t="s">
        <v>107</v>
      </c>
      <c r="D6" s="2" t="s">
        <v>107</v>
      </c>
      <c r="E6" s="2" t="s">
        <v>107</v>
      </c>
      <c r="F6" s="2">
        <v>2203794</v>
      </c>
      <c r="G6" s="2">
        <v>0.874</v>
      </c>
      <c r="H6" s="2">
        <v>50</v>
      </c>
      <c r="I6" s="13" t="s">
        <v>63</v>
      </c>
      <c r="J6" s="2"/>
      <c r="K6" s="2"/>
      <c r="L6" s="2"/>
      <c r="M6" s="21"/>
    </row>
    <row r="7" spans="1:13" ht="68" x14ac:dyDescent="0.2">
      <c r="A7" s="4">
        <v>4</v>
      </c>
      <c r="B7" s="2">
        <v>38612</v>
      </c>
      <c r="C7" s="2">
        <v>0.81899999999999995</v>
      </c>
      <c r="D7" s="2">
        <v>50</v>
      </c>
      <c r="E7" s="2" t="s">
        <v>108</v>
      </c>
      <c r="F7" s="2">
        <v>1948004</v>
      </c>
      <c r="G7" s="2">
        <v>0.91700000000000004</v>
      </c>
      <c r="H7" s="2">
        <v>50</v>
      </c>
      <c r="I7" s="13" t="s">
        <v>64</v>
      </c>
      <c r="J7" s="2"/>
      <c r="K7" s="2"/>
      <c r="L7" s="2"/>
      <c r="M7" s="21"/>
    </row>
    <row r="8" spans="1:13" ht="68" x14ac:dyDescent="0.2">
      <c r="A8" s="4">
        <v>5</v>
      </c>
      <c r="B8" s="2" t="s">
        <v>107</v>
      </c>
      <c r="C8" s="2" t="s">
        <v>107</v>
      </c>
      <c r="D8" s="2" t="s">
        <v>107</v>
      </c>
      <c r="E8" s="2" t="s">
        <v>107</v>
      </c>
      <c r="F8" s="2">
        <v>1885938</v>
      </c>
      <c r="G8" s="2">
        <v>0.91700000000000004</v>
      </c>
      <c r="H8" s="2">
        <v>50</v>
      </c>
      <c r="I8" s="13" t="s">
        <v>65</v>
      </c>
      <c r="J8" s="2"/>
      <c r="K8" s="2"/>
      <c r="L8" s="2"/>
      <c r="M8" s="21"/>
    </row>
    <row r="9" spans="1:13" ht="68" x14ac:dyDescent="0.2">
      <c r="A9" s="4">
        <v>6</v>
      </c>
      <c r="B9" s="2" t="s">
        <v>107</v>
      </c>
      <c r="C9" s="2" t="s">
        <v>107</v>
      </c>
      <c r="D9" s="2" t="s">
        <v>107</v>
      </c>
      <c r="E9" s="2" t="s">
        <v>107</v>
      </c>
      <c r="F9" s="2">
        <v>1652803</v>
      </c>
      <c r="G9" s="2">
        <v>0.86899999999999999</v>
      </c>
      <c r="H9" s="2">
        <v>50</v>
      </c>
      <c r="I9" s="13" t="s">
        <v>66</v>
      </c>
      <c r="J9" s="2"/>
      <c r="K9" s="2"/>
      <c r="L9" s="2"/>
      <c r="M9" s="21"/>
    </row>
    <row r="10" spans="1:13" ht="68" x14ac:dyDescent="0.2">
      <c r="A10" s="4">
        <v>7</v>
      </c>
      <c r="B10" s="2" t="s">
        <v>107</v>
      </c>
      <c r="C10" s="2" t="s">
        <v>107</v>
      </c>
      <c r="D10" s="2" t="s">
        <v>107</v>
      </c>
      <c r="E10" s="2" t="s">
        <v>107</v>
      </c>
      <c r="F10" s="2">
        <v>2186091</v>
      </c>
      <c r="G10" s="2">
        <v>0.876</v>
      </c>
      <c r="H10" s="2">
        <v>50</v>
      </c>
      <c r="I10" s="13" t="s">
        <v>67</v>
      </c>
      <c r="J10" s="2"/>
      <c r="K10" s="2"/>
      <c r="L10" s="2"/>
      <c r="M10" s="21"/>
    </row>
    <row r="11" spans="1:13" ht="68" x14ac:dyDescent="0.2">
      <c r="A11" s="4">
        <v>8</v>
      </c>
      <c r="B11" s="2">
        <v>860609</v>
      </c>
      <c r="C11" s="2">
        <v>0.82799999999999996</v>
      </c>
      <c r="D11" s="2">
        <v>50</v>
      </c>
      <c r="E11" s="2" t="s">
        <v>109</v>
      </c>
      <c r="F11" s="2">
        <v>1696953</v>
      </c>
      <c r="G11" s="2">
        <v>0.88900000000000001</v>
      </c>
      <c r="H11" s="2">
        <v>50</v>
      </c>
      <c r="I11" s="13" t="s">
        <v>68</v>
      </c>
      <c r="J11" s="2"/>
      <c r="K11" s="2"/>
      <c r="L11" s="2"/>
      <c r="M11" s="21"/>
    </row>
    <row r="12" spans="1:13" ht="68" x14ac:dyDescent="0.2">
      <c r="A12" s="4">
        <v>9</v>
      </c>
      <c r="B12" s="2" t="s">
        <v>107</v>
      </c>
      <c r="C12" s="2" t="s">
        <v>107</v>
      </c>
      <c r="D12" s="2" t="s">
        <v>107</v>
      </c>
      <c r="E12" s="2" t="s">
        <v>107</v>
      </c>
      <c r="F12" s="2">
        <v>2113573</v>
      </c>
      <c r="G12" s="2">
        <v>0.9</v>
      </c>
      <c r="H12" s="2">
        <v>50</v>
      </c>
      <c r="I12" s="13" t="s">
        <v>69</v>
      </c>
      <c r="J12" s="2"/>
      <c r="K12" s="2"/>
      <c r="L12" s="2"/>
      <c r="M12" s="21"/>
    </row>
    <row r="13" spans="1:13" ht="69" thickBot="1" x14ac:dyDescent="0.25">
      <c r="A13" s="5">
        <v>10</v>
      </c>
      <c r="B13" s="1" t="s">
        <v>107</v>
      </c>
      <c r="C13" s="1" t="s">
        <v>107</v>
      </c>
      <c r="D13" s="1" t="s">
        <v>107</v>
      </c>
      <c r="E13" s="1" t="s">
        <v>107</v>
      </c>
      <c r="F13" s="1">
        <v>1944243</v>
      </c>
      <c r="G13" s="1">
        <v>0.86199999999999999</v>
      </c>
      <c r="H13" s="1">
        <v>50</v>
      </c>
      <c r="I13" s="14" t="s">
        <v>70</v>
      </c>
      <c r="J13" s="2"/>
      <c r="K13" s="2"/>
      <c r="L13" s="2"/>
      <c r="M13" s="21"/>
    </row>
    <row r="14" spans="1:13" x14ac:dyDescent="0.2">
      <c r="A14" s="4" t="s">
        <v>7</v>
      </c>
      <c r="B14" s="2">
        <f>MAX(B4:B13)</f>
        <v>860609</v>
      </c>
      <c r="C14" s="2">
        <f>MAX(C4:C13)</f>
        <v>0.82799999999999996</v>
      </c>
      <c r="D14" s="2">
        <f>MAX(D4:D13)</f>
        <v>50</v>
      </c>
      <c r="E14" s="2"/>
      <c r="F14" s="2">
        <f>MAX(F4:F13)</f>
        <v>2203794</v>
      </c>
      <c r="G14" s="2">
        <f>MAX(G4:G13)</f>
        <v>0.91700000000000004</v>
      </c>
      <c r="H14" s="2">
        <f>MAX(H4:H13)</f>
        <v>50</v>
      </c>
      <c r="I14" s="7"/>
    </row>
    <row r="15" spans="1:13" x14ac:dyDescent="0.2">
      <c r="A15" s="4" t="s">
        <v>8</v>
      </c>
      <c r="B15" s="2">
        <f>MIN(B4:B13)</f>
        <v>32590</v>
      </c>
      <c r="C15" s="2">
        <f>MIN(C4:C13)</f>
        <v>0.76100000000000001</v>
      </c>
      <c r="D15" s="2">
        <f>MIN(D4:D13)</f>
        <v>50</v>
      </c>
      <c r="E15" s="2"/>
      <c r="F15" s="2">
        <f>MIN(F4:F13)</f>
        <v>1652803</v>
      </c>
      <c r="G15" s="2">
        <f>MIN(G4:G13)</f>
        <v>0.86199999999999999</v>
      </c>
      <c r="H15" s="2">
        <f>MIN(H4:H13)</f>
        <v>50</v>
      </c>
      <c r="I15" s="7"/>
    </row>
    <row r="16" spans="1:13" ht="17" thickBot="1" x14ac:dyDescent="0.25">
      <c r="A16" s="5" t="s">
        <v>9</v>
      </c>
      <c r="B16" s="1">
        <f>ROUND(AVERAGE(B4:B13),0)</f>
        <v>251172</v>
      </c>
      <c r="C16" s="1">
        <f>ROUND(AVERAGE(C4:C13),3)</f>
        <v>0.80400000000000005</v>
      </c>
      <c r="D16" s="1">
        <f>ROUND(AVERAGE(D4:D13),0)</f>
        <v>50</v>
      </c>
      <c r="E16" s="1"/>
      <c r="F16" s="1">
        <f>ROUND(AVERAGE(F4:F13),0)</f>
        <v>1982049</v>
      </c>
      <c r="G16" s="1">
        <f>ROUND(AVERAGE(G4:G13),3)</f>
        <v>0.88700000000000001</v>
      </c>
      <c r="H16" s="1">
        <f>ROUND(AVERAGE(H4:H13),  0)</f>
        <v>50</v>
      </c>
      <c r="I16" s="8"/>
    </row>
    <row r="17" spans="1:9" ht="69" thickBot="1" x14ac:dyDescent="0.25">
      <c r="A17" s="6" t="s">
        <v>10</v>
      </c>
      <c r="B17" s="3">
        <v>860609</v>
      </c>
      <c r="C17" s="3">
        <v>0.82799999999999996</v>
      </c>
      <c r="D17" s="3">
        <v>50</v>
      </c>
      <c r="E17" s="3" t="s">
        <v>109</v>
      </c>
      <c r="F17" s="3">
        <v>1885938</v>
      </c>
      <c r="G17" s="3">
        <v>0.91700000000000004</v>
      </c>
      <c r="H17" s="3">
        <v>50</v>
      </c>
      <c r="I17" s="15" t="s">
        <v>65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C9D9-F41B-B548-9E00-A2496F8CB98F}">
  <dimension ref="A1:I18"/>
  <sheetViews>
    <sheetView topLeftCell="A2" zoomScaleNormal="100" workbookViewId="0">
      <selection activeCell="E19" sqref="E19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2.8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35" customWidth="1"/>
  </cols>
  <sheetData>
    <row r="1" spans="1:9" x14ac:dyDescent="0.2">
      <c r="A1" s="9"/>
      <c r="B1" s="30" t="s">
        <v>20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51" x14ac:dyDescent="0.2">
      <c r="A4" s="4">
        <v>1</v>
      </c>
      <c r="B4" s="2">
        <v>9803</v>
      </c>
      <c r="C4" s="17">
        <v>0.69699999999999995</v>
      </c>
      <c r="D4" s="2">
        <v>50</v>
      </c>
      <c r="E4" s="2" t="s">
        <v>110</v>
      </c>
      <c r="F4" s="2">
        <v>137805</v>
      </c>
      <c r="G4" s="17">
        <v>1</v>
      </c>
      <c r="H4" s="2">
        <v>14</v>
      </c>
      <c r="I4" s="13" t="s">
        <v>71</v>
      </c>
    </row>
    <row r="5" spans="1:9" ht="51" x14ac:dyDescent="0.2">
      <c r="A5" s="4">
        <v>2</v>
      </c>
      <c r="B5" s="2">
        <v>9266</v>
      </c>
      <c r="C5" s="17">
        <v>0.79600000000000004</v>
      </c>
      <c r="D5" s="2">
        <v>50</v>
      </c>
      <c r="E5" s="2" t="s">
        <v>111</v>
      </c>
      <c r="F5" s="2">
        <v>365513</v>
      </c>
      <c r="G5" s="17">
        <v>1</v>
      </c>
      <c r="H5" s="2">
        <v>29</v>
      </c>
      <c r="I5" s="13" t="s">
        <v>72</v>
      </c>
    </row>
    <row r="6" spans="1:9" ht="51" x14ac:dyDescent="0.2">
      <c r="A6" s="4">
        <v>3</v>
      </c>
      <c r="B6" s="2">
        <v>9240</v>
      </c>
      <c r="C6" s="17">
        <v>0.76300000000000001</v>
      </c>
      <c r="D6" s="2">
        <v>50</v>
      </c>
      <c r="E6" s="2" t="s">
        <v>112</v>
      </c>
      <c r="F6" s="2">
        <v>106093</v>
      </c>
      <c r="G6" s="17">
        <v>1</v>
      </c>
      <c r="H6" s="2">
        <v>11</v>
      </c>
      <c r="I6" s="13" t="s">
        <v>73</v>
      </c>
    </row>
    <row r="7" spans="1:9" ht="68" x14ac:dyDescent="0.2">
      <c r="A7" s="4">
        <v>4</v>
      </c>
      <c r="B7" s="2">
        <v>9046</v>
      </c>
      <c r="C7" s="17">
        <v>0.74199999999999999</v>
      </c>
      <c r="D7" s="2">
        <v>50</v>
      </c>
      <c r="E7" s="2" t="s">
        <v>113</v>
      </c>
      <c r="F7" s="2">
        <v>47673</v>
      </c>
      <c r="G7" s="17">
        <v>1</v>
      </c>
      <c r="H7" s="2">
        <v>7</v>
      </c>
      <c r="I7" s="13" t="s">
        <v>74</v>
      </c>
    </row>
    <row r="8" spans="1:9" ht="51" x14ac:dyDescent="0.2">
      <c r="A8" s="4">
        <v>5</v>
      </c>
      <c r="B8" s="2">
        <v>10695</v>
      </c>
      <c r="C8" s="17">
        <v>0.69299999999999995</v>
      </c>
      <c r="D8" s="2">
        <v>50</v>
      </c>
      <c r="E8" s="2" t="s">
        <v>114</v>
      </c>
      <c r="F8" s="2">
        <v>88527</v>
      </c>
      <c r="G8" s="17">
        <v>1</v>
      </c>
      <c r="H8" s="2">
        <v>10</v>
      </c>
      <c r="I8" s="13" t="s">
        <v>75</v>
      </c>
    </row>
    <row r="9" spans="1:9" ht="51" x14ac:dyDescent="0.2">
      <c r="A9" s="4">
        <v>6</v>
      </c>
      <c r="B9" s="2">
        <v>8946</v>
      </c>
      <c r="C9" s="17">
        <v>0.71599999999999997</v>
      </c>
      <c r="D9" s="2">
        <v>50</v>
      </c>
      <c r="E9" s="2" t="s">
        <v>115</v>
      </c>
      <c r="F9" s="2">
        <v>194093</v>
      </c>
      <c r="G9" s="17">
        <v>1</v>
      </c>
      <c r="H9" s="2">
        <v>17</v>
      </c>
      <c r="I9" s="13" t="s">
        <v>76</v>
      </c>
    </row>
    <row r="10" spans="1:9" ht="51" x14ac:dyDescent="0.2">
      <c r="A10" s="4">
        <v>7</v>
      </c>
      <c r="B10" s="2">
        <v>9033</v>
      </c>
      <c r="C10" s="17">
        <v>0.76100000000000001</v>
      </c>
      <c r="D10" s="2">
        <v>50</v>
      </c>
      <c r="E10" s="2" t="s">
        <v>116</v>
      </c>
      <c r="F10" s="2">
        <v>601521</v>
      </c>
      <c r="G10" s="17">
        <v>0.93</v>
      </c>
      <c r="H10" s="2">
        <v>50</v>
      </c>
      <c r="I10" s="13" t="s">
        <v>86</v>
      </c>
    </row>
    <row r="11" spans="1:9" ht="51" x14ac:dyDescent="0.2">
      <c r="A11" s="4">
        <v>8</v>
      </c>
      <c r="B11" s="2">
        <v>10327</v>
      </c>
      <c r="C11" s="17">
        <v>0.82299999999999995</v>
      </c>
      <c r="D11" s="2">
        <v>50</v>
      </c>
      <c r="E11" s="2" t="s">
        <v>117</v>
      </c>
      <c r="F11" s="2">
        <v>111527</v>
      </c>
      <c r="G11" s="17">
        <v>1</v>
      </c>
      <c r="H11" s="2">
        <v>11</v>
      </c>
      <c r="I11" s="13" t="s">
        <v>87</v>
      </c>
    </row>
    <row r="12" spans="1:9" ht="51" x14ac:dyDescent="0.2">
      <c r="A12" s="4">
        <v>9</v>
      </c>
      <c r="B12" s="2">
        <v>9247</v>
      </c>
      <c r="C12" s="17">
        <v>0.68200000000000005</v>
      </c>
      <c r="D12" s="2">
        <v>50</v>
      </c>
      <c r="E12" s="2" t="s">
        <v>118</v>
      </c>
      <c r="F12" s="2">
        <v>298367</v>
      </c>
      <c r="G12" s="17">
        <v>1</v>
      </c>
      <c r="H12" s="2">
        <v>24</v>
      </c>
      <c r="I12" s="13" t="s">
        <v>88</v>
      </c>
    </row>
    <row r="13" spans="1:9" ht="69" thickBot="1" x14ac:dyDescent="0.25">
      <c r="A13" s="5">
        <v>10</v>
      </c>
      <c r="B13" s="1" t="s">
        <v>107</v>
      </c>
      <c r="C13" s="18" t="s">
        <v>107</v>
      </c>
      <c r="D13" s="1" t="s">
        <v>107</v>
      </c>
      <c r="E13" s="1" t="s">
        <v>107</v>
      </c>
      <c r="F13" s="1">
        <v>51156</v>
      </c>
      <c r="G13" s="18">
        <v>1</v>
      </c>
      <c r="H13" s="1">
        <v>7</v>
      </c>
      <c r="I13" s="14" t="s">
        <v>89</v>
      </c>
    </row>
    <row r="14" spans="1:9" x14ac:dyDescent="0.2">
      <c r="A14" s="4" t="s">
        <v>7</v>
      </c>
      <c r="B14" s="2">
        <f>MAX(B4:B13)</f>
        <v>10695</v>
      </c>
      <c r="C14" s="17">
        <f>MAX(C4:C13)</f>
        <v>0.82299999999999995</v>
      </c>
      <c r="D14" s="2">
        <f>MAX(D4:D13)</f>
        <v>50</v>
      </c>
      <c r="E14" s="2"/>
      <c r="F14" s="2">
        <f t="shared" ref="F14:H14" si="0">MAX(F4:F13)</f>
        <v>601521</v>
      </c>
      <c r="G14" s="17">
        <f t="shared" si="0"/>
        <v>1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8946</v>
      </c>
      <c r="C15" s="17">
        <f>MIN(C4:C13)</f>
        <v>0.68200000000000005</v>
      </c>
      <c r="D15" s="2">
        <f>MIN(D4:D13)</f>
        <v>50</v>
      </c>
      <c r="E15" s="2"/>
      <c r="F15" s="2">
        <f t="shared" ref="F15:H15" si="1">MIN(F4:F13)</f>
        <v>47673</v>
      </c>
      <c r="G15" s="17">
        <f t="shared" si="1"/>
        <v>0.93</v>
      </c>
      <c r="H15" s="2">
        <f t="shared" si="1"/>
        <v>7</v>
      </c>
      <c r="I15" s="7"/>
    </row>
    <row r="16" spans="1:9" ht="17" thickBot="1" x14ac:dyDescent="0.25">
      <c r="A16" s="5" t="s">
        <v>9</v>
      </c>
      <c r="B16" s="1">
        <f>ROUND(AVERAGE(B4:B13),0)</f>
        <v>9511</v>
      </c>
      <c r="C16" s="18">
        <f>ROUND(AVERAGE(C4:C13),3)</f>
        <v>0.74099999999999999</v>
      </c>
      <c r="D16" s="1">
        <f>ROUND(AVERAGE(D4:D13),0)</f>
        <v>50</v>
      </c>
      <c r="E16" s="1"/>
      <c r="F16" s="1">
        <f>ROUND(AVERAGE(F4:F13),0)</f>
        <v>200228</v>
      </c>
      <c r="G16" s="18">
        <f>ROUND(AVERAGE(G4:G13),3)</f>
        <v>0.99299999999999999</v>
      </c>
      <c r="H16" s="1">
        <f>ROUND(AVERAGE(H4:H13), 0)</f>
        <v>18</v>
      </c>
      <c r="I16" s="8"/>
    </row>
    <row r="17" spans="1:9" ht="52" thickBot="1" x14ac:dyDescent="0.25">
      <c r="A17" s="6" t="s">
        <v>10</v>
      </c>
      <c r="B17" s="3">
        <v>10327</v>
      </c>
      <c r="C17" s="19">
        <v>0.82299999999999995</v>
      </c>
      <c r="D17" s="3">
        <v>50</v>
      </c>
      <c r="E17" s="3" t="s">
        <v>117</v>
      </c>
      <c r="F17" s="3">
        <v>298367</v>
      </c>
      <c r="G17" s="19">
        <v>1</v>
      </c>
      <c r="H17" s="3">
        <v>24</v>
      </c>
      <c r="I17" s="16" t="s">
        <v>88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A5E3-52A7-AE46-B98D-A10A05AB670A}">
  <dimension ref="A1:I18"/>
  <sheetViews>
    <sheetView tabSelected="1" zoomScaleNormal="100" workbookViewId="0">
      <selection activeCell="C6" sqref="C6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38.1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29.83203125" customWidth="1"/>
  </cols>
  <sheetData>
    <row r="1" spans="1:9" x14ac:dyDescent="0.2">
      <c r="A1" s="9"/>
      <c r="B1" s="30" t="s">
        <v>21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345289</v>
      </c>
      <c r="C4" s="17">
        <v>0.74099999999999999</v>
      </c>
      <c r="D4" s="2">
        <v>50</v>
      </c>
      <c r="E4" s="2" t="s">
        <v>119</v>
      </c>
      <c r="F4" s="2">
        <v>452341</v>
      </c>
      <c r="G4" s="17">
        <v>0.83699999999999997</v>
      </c>
      <c r="H4" s="2">
        <v>50</v>
      </c>
      <c r="I4" s="13" t="s">
        <v>90</v>
      </c>
    </row>
    <row r="5" spans="1:9" ht="51" x14ac:dyDescent="0.2">
      <c r="A5" s="4">
        <v>2</v>
      </c>
      <c r="B5" s="2" t="s">
        <v>107</v>
      </c>
      <c r="C5" s="17" t="s">
        <v>107</v>
      </c>
      <c r="D5" s="2" t="s">
        <v>107</v>
      </c>
      <c r="E5" s="2" t="s">
        <v>107</v>
      </c>
      <c r="F5" s="2">
        <v>475529</v>
      </c>
      <c r="G5" s="17">
        <v>0.93</v>
      </c>
      <c r="H5" s="2">
        <v>50</v>
      </c>
      <c r="I5" s="13" t="s">
        <v>91</v>
      </c>
    </row>
    <row r="6" spans="1:9" ht="51" x14ac:dyDescent="0.2">
      <c r="A6" s="4">
        <v>3</v>
      </c>
      <c r="B6" s="2"/>
      <c r="C6" s="17"/>
      <c r="D6" s="2"/>
      <c r="E6" s="2"/>
      <c r="F6" s="2">
        <v>474724</v>
      </c>
      <c r="G6" s="17">
        <v>0.93</v>
      </c>
      <c r="H6" s="2">
        <v>50</v>
      </c>
      <c r="I6" s="13" t="s">
        <v>92</v>
      </c>
    </row>
    <row r="7" spans="1:9" ht="68" x14ac:dyDescent="0.2">
      <c r="A7" s="4">
        <v>4</v>
      </c>
      <c r="B7" s="2"/>
      <c r="C7" s="17"/>
      <c r="D7" s="2"/>
      <c r="E7" s="2"/>
      <c r="F7" s="2">
        <v>447815</v>
      </c>
      <c r="G7" s="17">
        <v>0.93</v>
      </c>
      <c r="H7" s="2">
        <v>50</v>
      </c>
      <c r="I7" s="13" t="s">
        <v>93</v>
      </c>
    </row>
    <row r="8" spans="1:9" ht="68" x14ac:dyDescent="0.2">
      <c r="A8" s="4">
        <v>5</v>
      </c>
      <c r="B8" s="2"/>
      <c r="C8" s="17"/>
      <c r="D8" s="2"/>
      <c r="E8" s="2"/>
      <c r="F8" s="2">
        <v>473058</v>
      </c>
      <c r="G8" s="17">
        <v>0.86599999999999999</v>
      </c>
      <c r="H8" s="2">
        <v>50</v>
      </c>
      <c r="I8" s="13" t="s">
        <v>94</v>
      </c>
    </row>
    <row r="9" spans="1:9" ht="68" x14ac:dyDescent="0.2">
      <c r="A9" s="4">
        <v>6</v>
      </c>
      <c r="B9" s="2"/>
      <c r="C9" s="17"/>
      <c r="D9" s="2"/>
      <c r="E9" s="2"/>
      <c r="F9" s="2">
        <v>491512</v>
      </c>
      <c r="G9" s="17">
        <v>0.93</v>
      </c>
      <c r="H9" s="2">
        <v>50</v>
      </c>
      <c r="I9" s="13" t="s">
        <v>95</v>
      </c>
    </row>
    <row r="10" spans="1:9" ht="68" x14ac:dyDescent="0.2">
      <c r="A10" s="4">
        <v>7</v>
      </c>
      <c r="B10" s="2"/>
      <c r="C10" s="17"/>
      <c r="D10" s="2"/>
      <c r="E10" s="2"/>
      <c r="F10" s="2">
        <v>439879</v>
      </c>
      <c r="G10" s="17">
        <v>0.93</v>
      </c>
      <c r="H10" s="2">
        <v>50</v>
      </c>
      <c r="I10" s="13" t="s">
        <v>96</v>
      </c>
    </row>
    <row r="11" spans="1:9" ht="68" x14ac:dyDescent="0.2">
      <c r="A11" s="4">
        <v>8</v>
      </c>
      <c r="B11" s="2"/>
      <c r="C11" s="17"/>
      <c r="D11" s="2"/>
      <c r="E11" s="2"/>
      <c r="F11" s="2">
        <v>452371</v>
      </c>
      <c r="G11" s="17">
        <v>0.79100000000000004</v>
      </c>
      <c r="H11" s="2">
        <v>50</v>
      </c>
      <c r="I11" s="13" t="s">
        <v>97</v>
      </c>
    </row>
    <row r="12" spans="1:9" ht="51" x14ac:dyDescent="0.2">
      <c r="A12" s="4">
        <v>9</v>
      </c>
      <c r="B12" s="2"/>
      <c r="C12" s="17"/>
      <c r="D12" s="2"/>
      <c r="E12" s="2"/>
      <c r="F12" s="2">
        <v>488768</v>
      </c>
      <c r="G12" s="17">
        <v>0.93</v>
      </c>
      <c r="H12" s="2">
        <v>50</v>
      </c>
      <c r="I12" s="13" t="s">
        <v>98</v>
      </c>
    </row>
    <row r="13" spans="1:9" ht="69" thickBot="1" x14ac:dyDescent="0.25">
      <c r="A13" s="5">
        <v>10</v>
      </c>
      <c r="B13" s="1"/>
      <c r="C13" s="18"/>
      <c r="D13" s="1"/>
      <c r="E13" s="1"/>
      <c r="F13" s="1">
        <v>448749</v>
      </c>
      <c r="G13" s="18">
        <v>0.93</v>
      </c>
      <c r="H13" s="1">
        <v>50</v>
      </c>
      <c r="I13" s="14" t="s">
        <v>99</v>
      </c>
    </row>
    <row r="14" spans="1:9" x14ac:dyDescent="0.2">
      <c r="A14" s="4" t="s">
        <v>7</v>
      </c>
      <c r="B14" s="2">
        <f>MAX(B4:B13)</f>
        <v>345289</v>
      </c>
      <c r="C14" s="17">
        <f>MAX(C4:C13)</f>
        <v>0.74099999999999999</v>
      </c>
      <c r="D14" s="2">
        <f>MAX(D4:D13)</f>
        <v>50</v>
      </c>
      <c r="E14" s="2"/>
      <c r="F14" s="2">
        <f t="shared" ref="F14:H14" si="0">MAX(F4:F13)</f>
        <v>491512</v>
      </c>
      <c r="G14" s="17">
        <f t="shared" si="0"/>
        <v>0.93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345289</v>
      </c>
      <c r="C15" s="17">
        <f>MIN(C4:C13)</f>
        <v>0.74099999999999999</v>
      </c>
      <c r="D15" s="2">
        <f>MIN(D4:D13)</f>
        <v>50</v>
      </c>
      <c r="E15" s="2"/>
      <c r="F15" s="2">
        <f t="shared" ref="F15:H15" si="1">MIN(F4:F13)</f>
        <v>439879</v>
      </c>
      <c r="G15" s="17">
        <f t="shared" si="1"/>
        <v>0.79100000000000004</v>
      </c>
      <c r="H15" s="2">
        <f t="shared" si="1"/>
        <v>50</v>
      </c>
      <c r="I15" s="7"/>
    </row>
    <row r="16" spans="1:9" ht="17" thickBot="1" x14ac:dyDescent="0.25">
      <c r="A16" s="5" t="s">
        <v>9</v>
      </c>
      <c r="B16" s="1">
        <f>ROUND(AVERAGE(B4:B13),0)</f>
        <v>345289</v>
      </c>
      <c r="C16" s="18">
        <f>ROUND(AVERAGE(C4:C13),3)</f>
        <v>0.74099999999999999</v>
      </c>
      <c r="D16" s="1">
        <f>ROUND(AVERAGE(D4:D13),0)</f>
        <v>50</v>
      </c>
      <c r="E16" s="1"/>
      <c r="F16" s="1">
        <f>ROUND(AVERAGE(F4:F13),0)</f>
        <v>464475</v>
      </c>
      <c r="G16" s="18">
        <f>ROUND(AVERAGE(G4:G13),3)</f>
        <v>0.9</v>
      </c>
      <c r="H16" s="1">
        <f>ROUND(AVERAGE(H4:H13), 0)</f>
        <v>50</v>
      </c>
      <c r="I16" s="8"/>
    </row>
    <row r="17" spans="1:9" ht="52" thickBot="1" x14ac:dyDescent="0.25">
      <c r="A17" s="6" t="s">
        <v>10</v>
      </c>
      <c r="B17" s="3"/>
      <c r="C17" s="3"/>
      <c r="D17" s="3"/>
      <c r="E17" s="3"/>
      <c r="F17" s="3">
        <v>474724</v>
      </c>
      <c r="G17" s="19">
        <v>0.93</v>
      </c>
      <c r="H17" s="3">
        <v>50</v>
      </c>
      <c r="I17" s="16" t="s">
        <v>92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A7E8-AD32-8346-A17B-47FF85A1C2C4}">
  <dimension ref="A1:I18"/>
  <sheetViews>
    <sheetView topLeftCell="A8" zoomScale="160" zoomScaleNormal="160" workbookViewId="0">
      <selection activeCell="F18" sqref="F18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6.6640625" bestFit="1" customWidth="1"/>
    <col min="4" max="4" width="10.33203125" bestFit="1" customWidth="1"/>
    <col min="5" max="5" width="48" customWidth="1"/>
    <col min="6" max="6" width="16.33203125" bestFit="1" customWidth="1"/>
    <col min="7" max="7" width="5.6640625" bestFit="1" customWidth="1"/>
    <col min="8" max="8" width="10.33203125" bestFit="1" customWidth="1"/>
    <col min="9" max="9" width="31" customWidth="1"/>
  </cols>
  <sheetData>
    <row r="1" spans="1:9" x14ac:dyDescent="0.2">
      <c r="A1" s="9"/>
      <c r="B1" s="30" t="s">
        <v>22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24319</v>
      </c>
      <c r="C4" s="17">
        <v>0.77700000000000002</v>
      </c>
      <c r="D4" s="2">
        <v>50</v>
      </c>
      <c r="E4" s="2" t="s">
        <v>23</v>
      </c>
      <c r="F4" s="2">
        <v>544244</v>
      </c>
      <c r="G4" s="17">
        <v>0.79300000000000004</v>
      </c>
      <c r="H4" s="2">
        <v>50</v>
      </c>
      <c r="I4" s="13" t="s">
        <v>60</v>
      </c>
    </row>
    <row r="5" spans="1:9" ht="85" x14ac:dyDescent="0.2">
      <c r="A5" s="4">
        <v>2</v>
      </c>
      <c r="B5" s="2">
        <v>26922</v>
      </c>
      <c r="C5" s="17">
        <v>0.79300000000000004</v>
      </c>
      <c r="D5" s="2">
        <v>50</v>
      </c>
      <c r="E5" s="2" t="s">
        <v>32</v>
      </c>
      <c r="F5" s="2">
        <v>571593</v>
      </c>
      <c r="G5" s="17">
        <v>0.76300000000000001</v>
      </c>
      <c r="H5" s="2">
        <v>50</v>
      </c>
      <c r="I5" s="13" t="s">
        <v>77</v>
      </c>
    </row>
    <row r="6" spans="1:9" ht="51" x14ac:dyDescent="0.2">
      <c r="A6" s="4">
        <v>3</v>
      </c>
      <c r="B6" s="2">
        <v>13745</v>
      </c>
      <c r="C6" s="17">
        <v>0.78800000000000003</v>
      </c>
      <c r="D6" s="2">
        <v>50</v>
      </c>
      <c r="E6" s="2" t="s">
        <v>33</v>
      </c>
      <c r="F6" s="2">
        <v>520629</v>
      </c>
      <c r="G6" s="17">
        <v>0.77100000000000002</v>
      </c>
      <c r="H6" s="2">
        <v>50</v>
      </c>
      <c r="I6" s="13" t="s">
        <v>78</v>
      </c>
    </row>
    <row r="7" spans="1:9" ht="51" x14ac:dyDescent="0.2">
      <c r="A7" s="4">
        <v>4</v>
      </c>
      <c r="B7" s="2">
        <v>12019</v>
      </c>
      <c r="C7" s="17">
        <v>0.77500000000000002</v>
      </c>
      <c r="D7" s="2">
        <v>50</v>
      </c>
      <c r="E7" s="2" t="s">
        <v>34</v>
      </c>
      <c r="F7" s="2">
        <v>525881</v>
      </c>
      <c r="G7" s="17">
        <v>0.84699999999999998</v>
      </c>
      <c r="H7" s="2">
        <v>50</v>
      </c>
      <c r="I7" s="13" t="s">
        <v>79</v>
      </c>
    </row>
    <row r="8" spans="1:9" ht="51" x14ac:dyDescent="0.2">
      <c r="A8" s="4">
        <v>5</v>
      </c>
      <c r="B8" s="2">
        <v>13380</v>
      </c>
      <c r="C8" s="17">
        <v>0.76800000000000002</v>
      </c>
      <c r="D8" s="2">
        <v>50</v>
      </c>
      <c r="E8" s="2" t="s">
        <v>35</v>
      </c>
      <c r="F8" s="2">
        <v>514690</v>
      </c>
      <c r="G8" s="17">
        <v>0.77700000000000002</v>
      </c>
      <c r="H8" s="2">
        <v>50</v>
      </c>
      <c r="I8" s="13" t="s">
        <v>80</v>
      </c>
    </row>
    <row r="9" spans="1:9" ht="51" x14ac:dyDescent="0.2">
      <c r="A9" s="4">
        <v>6</v>
      </c>
      <c r="B9" s="2">
        <v>37420</v>
      </c>
      <c r="C9" s="17">
        <v>0.82599999999999996</v>
      </c>
      <c r="D9" s="2">
        <v>50</v>
      </c>
      <c r="E9" s="2" t="s">
        <v>36</v>
      </c>
      <c r="F9" s="2">
        <v>566259</v>
      </c>
      <c r="G9" s="17">
        <v>0.79300000000000004</v>
      </c>
      <c r="H9" s="2">
        <v>50</v>
      </c>
      <c r="I9" s="13" t="s">
        <v>81</v>
      </c>
    </row>
    <row r="10" spans="1:9" ht="51" x14ac:dyDescent="0.2">
      <c r="A10" s="4">
        <v>7</v>
      </c>
      <c r="B10" s="2">
        <v>16892</v>
      </c>
      <c r="C10" s="17">
        <v>0.78</v>
      </c>
      <c r="D10" s="2">
        <v>50</v>
      </c>
      <c r="E10" s="2" t="s">
        <v>37</v>
      </c>
      <c r="F10" s="2">
        <v>543283</v>
      </c>
      <c r="G10" s="17">
        <v>0.76800000000000002</v>
      </c>
      <c r="H10" s="2">
        <v>50</v>
      </c>
      <c r="I10" s="13" t="s">
        <v>82</v>
      </c>
    </row>
    <row r="11" spans="1:9" ht="51" x14ac:dyDescent="0.2">
      <c r="A11" s="4">
        <v>8</v>
      </c>
      <c r="B11" s="2">
        <v>16193</v>
      </c>
      <c r="C11" s="17">
        <v>0.78400000000000003</v>
      </c>
      <c r="D11" s="2">
        <v>50</v>
      </c>
      <c r="E11" s="2" t="s">
        <v>38</v>
      </c>
      <c r="F11" s="2">
        <v>451692</v>
      </c>
      <c r="G11" s="17">
        <v>0.73499999999999999</v>
      </c>
      <c r="H11" s="2">
        <v>50</v>
      </c>
      <c r="I11" s="13" t="s">
        <v>83</v>
      </c>
    </row>
    <row r="12" spans="1:9" ht="51" x14ac:dyDescent="0.2">
      <c r="A12" s="4">
        <v>9</v>
      </c>
      <c r="B12" s="2">
        <v>47719</v>
      </c>
      <c r="C12" s="17">
        <v>0.78900000000000003</v>
      </c>
      <c r="D12" s="2">
        <v>50</v>
      </c>
      <c r="E12" s="2" t="s">
        <v>39</v>
      </c>
      <c r="F12" s="2">
        <v>533116</v>
      </c>
      <c r="G12" s="17">
        <v>0.78800000000000003</v>
      </c>
      <c r="H12" s="2">
        <v>50</v>
      </c>
      <c r="I12" s="13" t="s">
        <v>84</v>
      </c>
    </row>
    <row r="13" spans="1:9" ht="52" thickBot="1" x14ac:dyDescent="0.25">
      <c r="A13" s="5">
        <v>10</v>
      </c>
      <c r="B13" s="1">
        <v>10670</v>
      </c>
      <c r="C13" s="18">
        <v>0.76200000000000001</v>
      </c>
      <c r="D13" s="1">
        <v>50</v>
      </c>
      <c r="E13" s="1" t="s">
        <v>40</v>
      </c>
      <c r="F13" s="1">
        <v>559246</v>
      </c>
      <c r="G13" s="18">
        <v>0.77600000000000002</v>
      </c>
      <c r="H13" s="1">
        <v>50</v>
      </c>
      <c r="I13" s="14" t="s">
        <v>85</v>
      </c>
    </row>
    <row r="14" spans="1:9" x14ac:dyDescent="0.2">
      <c r="A14" s="4" t="s">
        <v>7</v>
      </c>
      <c r="B14" s="2">
        <f>MAX(B4:B13)</f>
        <v>47719</v>
      </c>
      <c r="C14" s="17">
        <f>MAX(C4:C13)</f>
        <v>0.82599999999999996</v>
      </c>
      <c r="D14" s="2">
        <f>MAX(D4:D13)</f>
        <v>50</v>
      </c>
      <c r="E14" s="2"/>
      <c r="F14" s="2">
        <f t="shared" ref="F14:H14" si="0">MAX(F4:F13)</f>
        <v>571593</v>
      </c>
      <c r="G14" s="17">
        <f t="shared" si="0"/>
        <v>0.84699999999999998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10670</v>
      </c>
      <c r="C15" s="17">
        <f>MIN(C4:C13)</f>
        <v>0.76200000000000001</v>
      </c>
      <c r="D15" s="2">
        <f>MIN(D4:D13)</f>
        <v>50</v>
      </c>
      <c r="E15" s="2"/>
      <c r="F15" s="2">
        <f t="shared" ref="F15:H15" si="1">MIN(F4:F13)</f>
        <v>451692</v>
      </c>
      <c r="G15" s="17">
        <f t="shared" si="1"/>
        <v>0.73499999999999999</v>
      </c>
      <c r="H15" s="2">
        <f t="shared" si="1"/>
        <v>50</v>
      </c>
      <c r="I15" s="7"/>
    </row>
    <row r="16" spans="1:9" ht="17" thickBot="1" x14ac:dyDescent="0.25">
      <c r="A16" s="5" t="s">
        <v>9</v>
      </c>
      <c r="B16" s="1">
        <f>ROUND(AVERAGE(B4:B13),0)</f>
        <v>21928</v>
      </c>
      <c r="C16" s="18">
        <f>ROUND(AVERAGE(C4:C13),3)</f>
        <v>0.78400000000000003</v>
      </c>
      <c r="D16" s="1">
        <f>ROUND(AVERAGE(D4:D13),0)</f>
        <v>50</v>
      </c>
      <c r="E16" s="1"/>
      <c r="F16" s="1">
        <f>ROUND(AVERAGE(F4:F13),0)</f>
        <v>533063</v>
      </c>
      <c r="G16" s="18">
        <f>ROUND(AVERAGE(G4:G13),3)</f>
        <v>0.78100000000000003</v>
      </c>
      <c r="H16" s="1">
        <f>ROUND(AVERAGE(H4:H13), 0)</f>
        <v>50</v>
      </c>
      <c r="I16" s="8"/>
    </row>
    <row r="17" spans="1:9" ht="52" thickBot="1" x14ac:dyDescent="0.25">
      <c r="A17" s="6" t="s">
        <v>10</v>
      </c>
      <c r="B17" s="3">
        <v>37420</v>
      </c>
      <c r="C17" s="3">
        <v>0.82599999999999996</v>
      </c>
      <c r="D17" s="3">
        <v>50</v>
      </c>
      <c r="E17" s="3" t="s">
        <v>36</v>
      </c>
      <c r="F17" s="3">
        <v>525881</v>
      </c>
      <c r="G17" s="19">
        <v>0.84699999999999998</v>
      </c>
      <c r="H17" s="3">
        <v>50</v>
      </c>
      <c r="I17" s="16" t="s">
        <v>79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4E04-D051-F347-B8AB-51B035E489F6}">
  <dimension ref="A1:I18"/>
  <sheetViews>
    <sheetView topLeftCell="A9" zoomScale="160" zoomScaleNormal="160" workbookViewId="0">
      <selection activeCell="F17" sqref="F17:I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7.6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40.33203125" customWidth="1"/>
  </cols>
  <sheetData>
    <row r="1" spans="1:9" x14ac:dyDescent="0.2">
      <c r="A1" s="9"/>
      <c r="B1" s="30" t="s">
        <v>19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15</v>
      </c>
      <c r="D3" s="11" t="s">
        <v>5</v>
      </c>
      <c r="E3" s="11" t="s">
        <v>6</v>
      </c>
      <c r="F3" s="11" t="s">
        <v>4</v>
      </c>
      <c r="G3" s="11" t="s">
        <v>15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21137</v>
      </c>
      <c r="C4" s="17">
        <v>1</v>
      </c>
      <c r="D4" s="2">
        <v>38</v>
      </c>
      <c r="E4" s="2" t="s">
        <v>24</v>
      </c>
      <c r="F4" s="2">
        <v>476585</v>
      </c>
      <c r="G4" s="17">
        <v>0.91600000000000004</v>
      </c>
      <c r="H4" s="2">
        <v>50</v>
      </c>
      <c r="I4" s="13" t="s">
        <v>50</v>
      </c>
    </row>
    <row r="5" spans="1:9" ht="68" x14ac:dyDescent="0.2">
      <c r="A5" s="4">
        <v>2</v>
      </c>
      <c r="B5" s="2">
        <v>33474</v>
      </c>
      <c r="C5" s="17">
        <v>0.89200000000000002</v>
      </c>
      <c r="D5" s="2">
        <v>50</v>
      </c>
      <c r="E5" s="2" t="s">
        <v>41</v>
      </c>
      <c r="F5" s="2">
        <v>497562</v>
      </c>
      <c r="G5" s="17">
        <v>0.89700000000000002</v>
      </c>
      <c r="H5" s="2">
        <v>50</v>
      </c>
      <c r="I5" s="13" t="s">
        <v>51</v>
      </c>
    </row>
    <row r="6" spans="1:9" ht="68" x14ac:dyDescent="0.2">
      <c r="A6" s="4">
        <v>3</v>
      </c>
      <c r="B6" s="2">
        <v>30773</v>
      </c>
      <c r="C6" s="17">
        <v>0.97399999999999998</v>
      </c>
      <c r="D6" s="2">
        <v>50</v>
      </c>
      <c r="E6" s="2" t="s">
        <v>42</v>
      </c>
      <c r="F6" s="2">
        <v>455460</v>
      </c>
      <c r="G6" s="17">
        <v>0.88300000000000001</v>
      </c>
      <c r="H6" s="2">
        <v>50</v>
      </c>
      <c r="I6" s="13" t="s">
        <v>52</v>
      </c>
    </row>
    <row r="7" spans="1:9" ht="68" x14ac:dyDescent="0.2">
      <c r="A7" s="4">
        <v>4</v>
      </c>
      <c r="B7" s="2">
        <v>22229</v>
      </c>
      <c r="C7" s="17">
        <v>1</v>
      </c>
      <c r="D7" s="2">
        <v>39</v>
      </c>
      <c r="E7" s="2" t="s">
        <v>43</v>
      </c>
      <c r="F7" s="2">
        <v>222952</v>
      </c>
      <c r="G7" s="17">
        <v>1</v>
      </c>
      <c r="H7" s="2">
        <v>27</v>
      </c>
      <c r="I7" s="13" t="s">
        <v>53</v>
      </c>
    </row>
    <row r="8" spans="1:9" ht="85" x14ac:dyDescent="0.2">
      <c r="A8" s="4">
        <v>5</v>
      </c>
      <c r="B8" s="2">
        <v>24050</v>
      </c>
      <c r="C8" s="17">
        <v>0.91400000000000003</v>
      </c>
      <c r="D8" s="2">
        <v>50</v>
      </c>
      <c r="E8" s="2" t="s">
        <v>44</v>
      </c>
      <c r="F8" s="2">
        <v>451259</v>
      </c>
      <c r="G8" s="17">
        <v>0.97099999999999997</v>
      </c>
      <c r="H8" s="2">
        <v>50</v>
      </c>
      <c r="I8" s="13" t="s">
        <v>54</v>
      </c>
    </row>
    <row r="9" spans="1:9" ht="102" x14ac:dyDescent="0.2">
      <c r="A9" s="4">
        <v>6</v>
      </c>
      <c r="B9" s="2">
        <v>24577</v>
      </c>
      <c r="C9" s="17">
        <v>0.92600000000000005</v>
      </c>
      <c r="D9" s="2">
        <v>50</v>
      </c>
      <c r="E9" s="2" t="s">
        <v>45</v>
      </c>
      <c r="F9" s="2">
        <v>467584</v>
      </c>
      <c r="G9" s="17">
        <v>0.89700000000000002</v>
      </c>
      <c r="H9" s="2">
        <v>50</v>
      </c>
      <c r="I9" s="13" t="s">
        <v>55</v>
      </c>
    </row>
    <row r="10" spans="1:9" ht="68" x14ac:dyDescent="0.2">
      <c r="A10" s="4">
        <v>7</v>
      </c>
      <c r="B10" s="2">
        <v>15460</v>
      </c>
      <c r="C10" s="17">
        <v>0.995</v>
      </c>
      <c r="D10" s="2">
        <v>43</v>
      </c>
      <c r="E10" s="2" t="s">
        <v>46</v>
      </c>
      <c r="F10" s="2">
        <v>478070</v>
      </c>
      <c r="G10" s="17">
        <v>1</v>
      </c>
      <c r="H10" s="2">
        <v>49</v>
      </c>
      <c r="I10" s="13" t="s">
        <v>56</v>
      </c>
    </row>
    <row r="11" spans="1:9" ht="68" x14ac:dyDescent="0.2">
      <c r="A11" s="4">
        <v>8</v>
      </c>
      <c r="B11" s="2">
        <v>10590</v>
      </c>
      <c r="C11" s="17">
        <v>0.995</v>
      </c>
      <c r="D11" s="2">
        <v>27</v>
      </c>
      <c r="E11" s="2" t="s">
        <v>47</v>
      </c>
      <c r="F11" s="2">
        <v>456101</v>
      </c>
      <c r="G11" s="17">
        <v>0.876</v>
      </c>
      <c r="H11" s="2">
        <v>50</v>
      </c>
      <c r="I11" s="13" t="s">
        <v>57</v>
      </c>
    </row>
    <row r="12" spans="1:9" ht="68" x14ac:dyDescent="0.2">
      <c r="A12" s="4">
        <v>9</v>
      </c>
      <c r="B12" s="2">
        <v>21918</v>
      </c>
      <c r="C12" s="17">
        <v>1</v>
      </c>
      <c r="D12" s="2">
        <v>46</v>
      </c>
      <c r="E12" s="2" t="s">
        <v>48</v>
      </c>
      <c r="F12" s="2">
        <v>410034</v>
      </c>
      <c r="G12" s="17">
        <v>0.876</v>
      </c>
      <c r="H12" s="2">
        <v>50</v>
      </c>
      <c r="I12" s="13" t="s">
        <v>58</v>
      </c>
    </row>
    <row r="13" spans="1:9" ht="69" thickBot="1" x14ac:dyDescent="0.25">
      <c r="A13" s="5">
        <v>10</v>
      </c>
      <c r="B13" s="1">
        <v>32337</v>
      </c>
      <c r="C13" s="18">
        <v>0.90500000000000003</v>
      </c>
      <c r="D13" s="1">
        <v>50</v>
      </c>
      <c r="E13" s="1" t="s">
        <v>49</v>
      </c>
      <c r="F13" s="1">
        <v>430582</v>
      </c>
      <c r="G13" s="18">
        <v>0.90600000000000003</v>
      </c>
      <c r="H13" s="1">
        <v>50</v>
      </c>
      <c r="I13" s="14" t="s">
        <v>59</v>
      </c>
    </row>
    <row r="14" spans="1:9" x14ac:dyDescent="0.2">
      <c r="A14" s="4" t="s">
        <v>7</v>
      </c>
      <c r="B14" s="2">
        <f>MAX(B4:B13)</f>
        <v>33474</v>
      </c>
      <c r="C14" s="17">
        <f>MAX(C4:C13)</f>
        <v>1</v>
      </c>
      <c r="D14" s="2">
        <f>MAX(D4:D13)</f>
        <v>50</v>
      </c>
      <c r="E14" s="2"/>
      <c r="F14" s="2">
        <f t="shared" ref="F14:H14" si="0">MAX(F4:F13)</f>
        <v>497562</v>
      </c>
      <c r="G14" s="17">
        <f t="shared" si="0"/>
        <v>1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10590</v>
      </c>
      <c r="C15" s="17">
        <f>MIN(C4:C13)</f>
        <v>0.89200000000000002</v>
      </c>
      <c r="D15" s="2">
        <f>MIN(D4:D13)</f>
        <v>27</v>
      </c>
      <c r="E15" s="2"/>
      <c r="F15" s="2">
        <f t="shared" ref="F15:H15" si="1">MIN(F4:F13)</f>
        <v>222952</v>
      </c>
      <c r="G15" s="17">
        <f t="shared" si="1"/>
        <v>0.876</v>
      </c>
      <c r="H15" s="2">
        <f t="shared" si="1"/>
        <v>27</v>
      </c>
      <c r="I15" s="7"/>
    </row>
    <row r="16" spans="1:9" ht="17" thickBot="1" x14ac:dyDescent="0.25">
      <c r="A16" s="5" t="s">
        <v>9</v>
      </c>
      <c r="B16" s="1">
        <f>ROUND(AVERAGE(B4:B13),0)</f>
        <v>23655</v>
      </c>
      <c r="C16" s="18">
        <f>ROUND(AVERAGE(C4:C13),3)</f>
        <v>0.96</v>
      </c>
      <c r="D16" s="1">
        <f>ROUND(AVERAGE(D4:D13),0)</f>
        <v>44</v>
      </c>
      <c r="E16" s="1"/>
      <c r="F16" s="1">
        <f>ROUND(AVERAGE(F4:F13),0)</f>
        <v>434619</v>
      </c>
      <c r="G16" s="18">
        <f>ROUND(AVERAGE(G4:G13),3)</f>
        <v>0.92200000000000004</v>
      </c>
      <c r="H16" s="1">
        <f>ROUND(AVERAGE(H4:H13), 0)</f>
        <v>48</v>
      </c>
      <c r="I16" s="8"/>
    </row>
    <row r="17" spans="1:9" ht="69" thickBot="1" x14ac:dyDescent="0.25">
      <c r="A17" s="6" t="s">
        <v>10</v>
      </c>
      <c r="B17" s="3">
        <v>22229</v>
      </c>
      <c r="C17" s="19">
        <v>1</v>
      </c>
      <c r="D17" s="3">
        <v>39</v>
      </c>
      <c r="E17" s="3" t="s">
        <v>43</v>
      </c>
      <c r="F17" s="3">
        <v>478070</v>
      </c>
      <c r="G17" s="19">
        <v>1</v>
      </c>
      <c r="H17" s="3">
        <v>49</v>
      </c>
      <c r="I17" s="16" t="s">
        <v>56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819-AF47-C745-BCED-E75DE5E4DF2C}">
  <dimension ref="A1:I11"/>
  <sheetViews>
    <sheetView zoomScale="143" workbookViewId="0">
      <selection activeCell="G13" sqref="G13"/>
    </sheetView>
  </sheetViews>
  <sheetFormatPr baseColWidth="10" defaultRowHeight="16" x14ac:dyDescent="0.2"/>
  <cols>
    <col min="1" max="1" width="12.6640625" bestFit="1" customWidth="1"/>
    <col min="2" max="2" width="19.83203125" bestFit="1" customWidth="1"/>
    <col min="3" max="3" width="9.1640625" bestFit="1" customWidth="1"/>
    <col min="4" max="4" width="13.83203125" bestFit="1" customWidth="1"/>
    <col min="5" max="5" width="78" customWidth="1"/>
    <col min="6" max="6" width="19.83203125" bestFit="1" customWidth="1"/>
    <col min="7" max="7" width="9.1640625" bestFit="1" customWidth="1"/>
    <col min="8" max="8" width="13.83203125" bestFit="1" customWidth="1"/>
    <col min="9" max="9" width="38.1640625" customWidth="1"/>
  </cols>
  <sheetData>
    <row r="1" spans="1:9" x14ac:dyDescent="0.2">
      <c r="A1" s="22"/>
      <c r="B1" s="34" t="s">
        <v>1</v>
      </c>
      <c r="C1" s="30"/>
      <c r="D1" s="30"/>
      <c r="E1" s="31"/>
      <c r="F1" s="30" t="s">
        <v>2</v>
      </c>
      <c r="G1" s="30"/>
      <c r="H1" s="30"/>
      <c r="I1" s="31"/>
    </row>
    <row r="2" spans="1:9" x14ac:dyDescent="0.2">
      <c r="A2" s="10" t="s">
        <v>100</v>
      </c>
      <c r="B2" s="10" t="s">
        <v>101</v>
      </c>
      <c r="C2" s="11" t="s">
        <v>102</v>
      </c>
      <c r="D2" s="11" t="s">
        <v>103</v>
      </c>
      <c r="E2" s="12" t="s">
        <v>10</v>
      </c>
      <c r="F2" s="11" t="s">
        <v>101</v>
      </c>
      <c r="G2" s="11" t="s">
        <v>102</v>
      </c>
      <c r="H2" s="11" t="s">
        <v>103</v>
      </c>
      <c r="I2" s="12" t="s">
        <v>10</v>
      </c>
    </row>
    <row r="3" spans="1:9" ht="17" x14ac:dyDescent="0.2">
      <c r="A3" s="4" t="s">
        <v>16</v>
      </c>
      <c r="B3" s="4">
        <f>'Tomita 1'!$B$16</f>
        <v>150</v>
      </c>
      <c r="C3" s="17">
        <f>'Tomita 1'!C$16</f>
        <v>1</v>
      </c>
      <c r="D3" s="20">
        <f>'Tomita 1'!D$16</f>
        <v>0</v>
      </c>
      <c r="E3" s="28" t="str">
        <f>'Tomita 1'!E$17</f>
        <v>a*</v>
      </c>
      <c r="F3" s="2">
        <f>'Tomita 1'!F$16</f>
        <v>1449</v>
      </c>
      <c r="G3" s="2">
        <f>'Tomita 1'!G$16</f>
        <v>1</v>
      </c>
      <c r="H3" s="2">
        <f>'Tomita 1'!H$16</f>
        <v>0</v>
      </c>
      <c r="I3" s="21" t="str">
        <f>'Tomita 1'!I$17</f>
        <v>A = 'a'A | epsilon;</v>
      </c>
    </row>
    <row r="4" spans="1:9" ht="34" x14ac:dyDescent="0.2">
      <c r="A4" s="4" t="s">
        <v>3</v>
      </c>
      <c r="B4" s="4">
        <f>'Tomita 2'!$B$16</f>
        <v>108</v>
      </c>
      <c r="C4" s="17">
        <f>'Tomita 2'!C$16</f>
        <v>1</v>
      </c>
      <c r="D4" s="20">
        <f>'Tomita 2'!D$16</f>
        <v>0</v>
      </c>
      <c r="E4" s="28" t="str">
        <f>'Tomita 2'!E$17</f>
        <v>(ab)*</v>
      </c>
      <c r="F4" s="2">
        <f>'Tomita 2'!F$16</f>
        <v>11831</v>
      </c>
      <c r="G4" s="2">
        <f>'Tomita 2'!G$16</f>
        <v>1</v>
      </c>
      <c r="H4" s="2">
        <f>'Tomita 2'!H$16</f>
        <v>8</v>
      </c>
      <c r="I4" s="21" t="str">
        <f>'Tomita 2'!I$17</f>
        <v>A = epsilon|'a'C;
C = 'b'A;</v>
      </c>
    </row>
    <row r="5" spans="1:9" ht="68" x14ac:dyDescent="0.2">
      <c r="A5" s="4" t="s">
        <v>14</v>
      </c>
      <c r="B5" s="4">
        <f>'Tomita 3'!$B$16</f>
        <v>251172</v>
      </c>
      <c r="C5" s="17">
        <f>'Tomita 3'!C$16</f>
        <v>0.80400000000000005</v>
      </c>
      <c r="D5" s="20">
        <f>'Tomita 3'!D$16</f>
        <v>50</v>
      </c>
      <c r="E5" s="28" t="str">
        <f>'Tomita 3'!E$17</f>
        <v>(((b*a*)|((b+(a|b))(a*|(b+(b*|(b*(a|b)*))))))|(((a|b)((a+(b+|(b|a)*))(b|a)))|(a*b*)))</v>
      </c>
      <c r="F5" s="2">
        <f>'Tomita 3'!F$16</f>
        <v>1982049</v>
      </c>
      <c r="G5" s="2">
        <f>'Tomita 3'!G$16</f>
        <v>0.88700000000000001</v>
      </c>
      <c r="H5" s="2">
        <f>'Tomita 3'!H$16</f>
        <v>50</v>
      </c>
      <c r="I5" s="21" t="str">
        <f>'Tomita 3'!I$17</f>
        <v>A = epsilon|'a'C|'a'|'b'A|'b'D;
D = 'b';
B = 'b'|'b'A|'b'D;
C = 'a'A|'b'B|'a'D;</v>
      </c>
    </row>
    <row r="6" spans="1:9" ht="51" x14ac:dyDescent="0.2">
      <c r="A6" s="4" t="s">
        <v>20</v>
      </c>
      <c r="B6" s="4">
        <f>'Tomita 4'!$B$16</f>
        <v>9511</v>
      </c>
      <c r="C6" s="17">
        <f>'Tomita 4'!C$16</f>
        <v>0.74099999999999999</v>
      </c>
      <c r="D6" s="20">
        <f>'Tomita 4'!D$16</f>
        <v>50</v>
      </c>
      <c r="E6" s="28" t="str">
        <f>'Tomita 4'!E$17</f>
        <v>((b+(a|b))|((((b|a)b?)(a+((a|b)*a*)))|a*))</v>
      </c>
      <c r="F6" s="2">
        <f>'Tomita 4'!F$16</f>
        <v>200228</v>
      </c>
      <c r="G6" s="2">
        <f>'Tomita 4'!G$16</f>
        <v>0.99299999999999999</v>
      </c>
      <c r="H6" s="2">
        <f>'Tomita 4'!H$16</f>
        <v>18</v>
      </c>
      <c r="I6" s="21" t="str">
        <f>'Tomita 4'!I$17</f>
        <v>A = 'a'A|epsilon|'b'C|'b'B;
C = 'a'A|epsilon|'a';
B = 'a'C|'b'C|'a';</v>
      </c>
    </row>
    <row r="7" spans="1:9" ht="51" x14ac:dyDescent="0.2">
      <c r="A7" s="4" t="s">
        <v>21</v>
      </c>
      <c r="B7" s="4">
        <f>'Tomita 5'!$B$16</f>
        <v>345289</v>
      </c>
      <c r="C7" s="17">
        <f>'Tomita 5'!C$16</f>
        <v>0.74099999999999999</v>
      </c>
      <c r="D7" s="20">
        <f>'Tomita 5'!D$16</f>
        <v>50</v>
      </c>
      <c r="E7" s="28">
        <f>'Tomita 5'!E$17</f>
        <v>0</v>
      </c>
      <c r="F7" s="2">
        <f>'Tomita 5'!F$16</f>
        <v>464475</v>
      </c>
      <c r="G7" s="2">
        <f>'Tomita 5'!G$16</f>
        <v>0.9</v>
      </c>
      <c r="H7" s="2">
        <f>'Tomita 5'!H$16</f>
        <v>50</v>
      </c>
      <c r="I7" s="21" t="str">
        <f>'Tomita 5'!I$17</f>
        <v>B = epsilon|'b'D|'a'D;
D = 'a'B|'b'B;
A = 'b'D;</v>
      </c>
    </row>
    <row r="8" spans="1:9" ht="51" x14ac:dyDescent="0.2">
      <c r="A8" s="4" t="s">
        <v>22</v>
      </c>
      <c r="B8" s="4">
        <f>'Tomita 6'!$B$16</f>
        <v>21928</v>
      </c>
      <c r="C8" s="17">
        <f>'Tomita 6'!C$16</f>
        <v>0.78400000000000003</v>
      </c>
      <c r="D8" s="20">
        <f>'Tomita 6'!D$16</f>
        <v>50</v>
      </c>
      <c r="E8" s="28" t="str">
        <f>'Tomita 6'!E$17</f>
        <v>((((b((((a|b)|(((b(b|a))|a)|(a|((b(b|a))b))))((b(b|a))|a))(((b(b|a))(a|b))|a)))(b|a))(ab))*|((((((b|(((ab)(a|((((b(b|a))(b|a))|a)|b)))((b|a)|b)))|((b|a)a))((ab)|a)*)|(((((((b(b|a))(b|a))|(b|a))|b)((b(b|a))|a))|(b|a))((b(b|a))|a)))((b(b|((ab)(a|b))))|a))((b(b|a))|a)*))</v>
      </c>
      <c r="F8" s="2">
        <f>'Tomita 6'!F$16</f>
        <v>533063</v>
      </c>
      <c r="G8" s="2">
        <f>'Tomita 6'!G$16</f>
        <v>0.78100000000000003</v>
      </c>
      <c r="H8" s="2">
        <f>'Tomita 6'!H$16</f>
        <v>50</v>
      </c>
      <c r="I8" s="21" t="str">
        <f>'Tomita 6'!I$17</f>
        <v>C = 'a'B|epsilon|'a'|'b'A;
A = 'a'C|'b'B;
B = 'a'A|'b'C;</v>
      </c>
    </row>
    <row r="9" spans="1:9" ht="68" x14ac:dyDescent="0.2">
      <c r="A9" s="10" t="s">
        <v>19</v>
      </c>
      <c r="B9" s="10">
        <f>'Tomita 7'!$B$16</f>
        <v>23655</v>
      </c>
      <c r="C9" s="17">
        <f>'Tomita 7'!C$16</f>
        <v>0.96</v>
      </c>
      <c r="D9" s="20">
        <f>'Tomita 7'!D$16</f>
        <v>44</v>
      </c>
      <c r="E9" s="28" t="str">
        <f>'Tomita 7'!E$17</f>
        <v>(((b(((a+|b*)|(a|b))|(b*a+)))|(a+|b*))(a?(((b*(b|a)?)a*)|(a|(b|a)))))</v>
      </c>
      <c r="F9" s="11">
        <f>'Tomita 7'!F$16</f>
        <v>434619</v>
      </c>
      <c r="G9" s="11">
        <f>'Tomita 7'!G$16</f>
        <v>0.92200000000000004</v>
      </c>
      <c r="H9" s="11">
        <f>'Tomita 7'!H$16</f>
        <v>48</v>
      </c>
      <c r="I9" s="29" t="str">
        <f>'Tomita 7'!I$17</f>
        <v>A = 'a'B|epsilon|'b'C|'b'B|'a'|'b'A|'a'D;
B = 'a'B|epsilon|'b'C|'a'|'b'D|'a'D;
C = epsilon|'b'C|'a'D;
D = epsilon|'a'D;</v>
      </c>
    </row>
    <row r="10" spans="1:9" ht="17" thickBot="1" x14ac:dyDescent="0.25">
      <c r="A10" s="23" t="s">
        <v>104</v>
      </c>
      <c r="B10" s="24">
        <f>ROUND(AVERAGE(B3:B9),0)</f>
        <v>93116</v>
      </c>
      <c r="C10" s="26">
        <f>ROUND(AVERAGE(C3:C9),3)</f>
        <v>0.86099999999999999</v>
      </c>
      <c r="D10" s="27">
        <f>ROUND(AVERAGE(D3:D9),0)</f>
        <v>35</v>
      </c>
      <c r="E10" s="24"/>
      <c r="F10" s="24">
        <f t="shared" ref="F10:H10" si="0">ROUND(AVERAGE(F3:F9),0)</f>
        <v>518245</v>
      </c>
      <c r="G10" s="24">
        <f>ROUND(AVERAGE(G3:G9),3)</f>
        <v>0.92600000000000005</v>
      </c>
      <c r="H10" s="24">
        <f t="shared" si="0"/>
        <v>32</v>
      </c>
      <c r="I10" s="25"/>
    </row>
    <row r="11" spans="1:9" ht="17" thickTop="1" x14ac:dyDescent="0.2"/>
  </sheetData>
  <mergeCells count="2">
    <mergeCell ref="B1:E1"/>
    <mergeCell ref="F1:I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Tomita 1</vt:lpstr>
      <vt:lpstr>Tomita 2</vt:lpstr>
      <vt:lpstr>Tomita 3</vt:lpstr>
      <vt:lpstr>Tomita 4</vt:lpstr>
      <vt:lpstr>Tomita 5</vt:lpstr>
      <vt:lpstr>Tomita 6</vt:lpstr>
      <vt:lpstr>Tomita 7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2023-03-10T17:17:02Z</dcterms:created>
  <dcterms:modified xsi:type="dcterms:W3CDTF">2023-03-16T23:07:44Z</dcterms:modified>
</cp:coreProperties>
</file>