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<sst xmlns="http://schemas.openxmlformats.org/spreadsheetml/2006/main" count="863" uniqueCount="187">
  <si>
    <t xml:space="preserve">Income</t>
  </si>
  <si>
    <t xml:space="preserve">Accounts Summary</t>
  </si>
  <si>
    <t xml:space="preserve">Cash Flow</t>
  </si>
  <si>
    <t xml:space="preserve">Cash in Pocket</t>
  </si>
  <si>
    <t xml:space="preserve">US/CAD Coversion </t>
  </si>
  <si>
    <t xml:space="preserve">Costco Pharmacy</t>
  </si>
  <si>
    <t xml:space="preserve">TD All-Incluse Banking Plan</t>
  </si>
  <si>
    <t xml:space="preserve">TWD/CAD Coversion</t>
  </si>
  <si>
    <t xml:space="preserve">Tax Refund</t>
  </si>
  <si>
    <t xml:space="preserve">US Account</t>
  </si>
  <si>
    <t xml:space="preserve">Stock dividends/Interest</t>
  </si>
  <si>
    <t xml:space="preserve">Traveller's Cheque</t>
  </si>
  <si>
    <t xml:space="preserve">Universal child benefit/GST refund</t>
  </si>
  <si>
    <t xml:space="preserve">EI Parental leave</t>
  </si>
  <si>
    <t xml:space="preserve">Change since last month:</t>
  </si>
  <si>
    <t xml:space="preserve">Real Estate Bussiness</t>
  </si>
  <si>
    <t xml:space="preserve">Cash:</t>
  </si>
  <si>
    <t xml:space="preserve">CERB</t>
  </si>
  <si>
    <t xml:space="preserve">Asset Total: </t>
  </si>
  <si>
    <t xml:space="preserve">NetWorth</t>
  </si>
  <si>
    <t xml:space="preserve">Annual Passive Income</t>
  </si>
  <si>
    <t xml:space="preserve">Expenses</t>
  </si>
  <si>
    <t xml:space="preserve">Total Income:</t>
  </si>
  <si>
    <t xml:space="preserve">Annual Income</t>
  </si>
  <si>
    <t xml:space="preserve">Total Expenses:</t>
  </si>
  <si>
    <t xml:space="preserve">Annual Expenses</t>
  </si>
  <si>
    <t xml:space="preserve">Home Mortagage Payment</t>
  </si>
  <si>
    <t xml:space="preserve">N/A</t>
  </si>
  <si>
    <t xml:space="preserve">PAYDAY:</t>
  </si>
  <si>
    <t xml:space="preserve">Annual Payday</t>
  </si>
  <si>
    <t xml:space="preserve">Restaurants/Entertainment</t>
  </si>
  <si>
    <t xml:space="preserve">Annual Networth change</t>
  </si>
  <si>
    <t xml:space="preserve">Car Fuel/Transportation/Toll/Parking</t>
  </si>
  <si>
    <t xml:space="preserve">Grocery/Merchandize</t>
  </si>
  <si>
    <t xml:space="preserve">Liquidable Assets:</t>
  </si>
  <si>
    <t xml:space="preserve">Utility: BC Hydro/Fortis/</t>
  </si>
  <si>
    <t xml:space="preserve">Asset Allocations:</t>
  </si>
  <si>
    <t xml:space="preserve">CRA reassessed tax</t>
  </si>
  <si>
    <t xml:space="preserve">Equity (Stock, Mutual Fund, etc)</t>
  </si>
  <si>
    <t xml:space="preserve">Other Expenses:</t>
  </si>
  <si>
    <t xml:space="preserve">Gold: </t>
  </si>
  <si>
    <t xml:space="preserve">World Vision</t>
  </si>
  <si>
    <t xml:space="preserve">Bonds:</t>
  </si>
  <si>
    <t xml:space="preserve">Car service</t>
  </si>
  <si>
    <t xml:space="preserve">Phone and Telus Internet</t>
  </si>
  <si>
    <t xml:space="preserve">Real Estate </t>
  </si>
  <si>
    <t xml:space="preserve">Flight Ticket</t>
  </si>
  <si>
    <t xml:space="preserve">Dentist</t>
  </si>
  <si>
    <t xml:space="preserve">Home inspection</t>
  </si>
  <si>
    <t xml:space="preserve">Liabilities</t>
  </si>
  <si>
    <t xml:space="preserve">Vancouver Tax</t>
  </si>
  <si>
    <t xml:space="preserve">Home Mortgage</t>
  </si>
  <si>
    <t xml:space="preserve">Assets</t>
  </si>
  <si>
    <t xml:space="preserve">Car Loan</t>
  </si>
  <si>
    <t xml:space="preserve">Stocks/Funds/CD</t>
  </si>
  <si>
    <t xml:space="preserve">Credit Cards</t>
  </si>
  <si>
    <t xml:space="preserve">Costco Employee Purchase Plan</t>
  </si>
  <si>
    <t xml:space="preserve">Retail Debt</t>
  </si>
  <si>
    <t xml:space="preserve">TD Direct Investing Cash</t>
  </si>
  <si>
    <t xml:space="preserve">Real Estate/Bussiness Liability</t>
  </si>
  <si>
    <t xml:space="preserve">RiverRoad Café</t>
  </si>
  <si>
    <t xml:space="preserve">BRIDGEMARQ REAL EST</t>
  </si>
  <si>
    <t xml:space="preserve">CDN Utilities</t>
  </si>
  <si>
    <t xml:space="preserve">Enbridge</t>
  </si>
  <si>
    <t xml:space="preserve">TD Bank</t>
  </si>
  <si>
    <t xml:space="preserve">TransCanada Corp</t>
  </si>
  <si>
    <t xml:space="preserve">CDN Natural Resource</t>
  </si>
  <si>
    <t xml:space="preserve">ZSP BMO S&amp;P500</t>
  </si>
  <si>
    <t xml:space="preserve">Telus</t>
  </si>
  <si>
    <t xml:space="preserve">Vanguard SP 500 VFV</t>
  </si>
  <si>
    <t xml:space="preserve">US Cash</t>
  </si>
  <si>
    <t xml:space="preserve">CCL</t>
  </si>
  <si>
    <t xml:space="preserve">VOO</t>
  </si>
  <si>
    <t xml:space="preserve">0056.TW</t>
  </si>
  <si>
    <t xml:space="preserve">TFSA</t>
  </si>
  <si>
    <t xml:space="preserve">Cash</t>
  </si>
  <si>
    <t xml:space="preserve">Air Canada</t>
  </si>
  <si>
    <t xml:space="preserve">Canopy Growth Corp</t>
  </si>
  <si>
    <t xml:space="preserve">VUS Vanguard US TM</t>
  </si>
  <si>
    <t xml:space="preserve">BAM-A</t>
  </si>
  <si>
    <t xml:space="preserve">Power Corp of Canada</t>
  </si>
  <si>
    <t xml:space="preserve">TD Canada</t>
  </si>
  <si>
    <t xml:space="preserve">Onex</t>
  </si>
  <si>
    <t xml:space="preserve">Vanguard S&amp;P500 (VSP)</t>
  </si>
  <si>
    <t xml:space="preserve">XAW iShare MSCI</t>
  </si>
  <si>
    <t xml:space="preserve">US CASH</t>
  </si>
  <si>
    <t xml:space="preserve">APPL</t>
  </si>
  <si>
    <t xml:space="preserve">Teva</t>
  </si>
  <si>
    <t xml:space="preserve">TFSA-Vita</t>
  </si>
  <si>
    <t xml:space="preserve">iShare MSCI Emerging Market XEC</t>
  </si>
  <si>
    <t xml:space="preserve">Vanguard VDY</t>
  </si>
  <si>
    <t xml:space="preserve">Vita Cash account VSP ETF</t>
  </si>
  <si>
    <t xml:space="preserve">Vita Cash account cash</t>
  </si>
  <si>
    <t xml:space="preserve">RRSP</t>
  </si>
  <si>
    <t xml:space="preserve">US Cash in CDN</t>
  </si>
  <si>
    <t xml:space="preserve">VGRO Vanguard Growth ETF</t>
  </si>
  <si>
    <t xml:space="preserve">Nutrien</t>
  </si>
  <si>
    <t xml:space="preserve">RIOCAN RealEstate Investment</t>
  </si>
  <si>
    <t xml:space="preserve">Maple Leaf Food Inc</t>
  </si>
  <si>
    <t xml:space="preserve">Exco Tech LTD</t>
  </si>
  <si>
    <t xml:space="preserve">ishare MSCI XAW</t>
  </si>
  <si>
    <t xml:space="preserve">Restaurant Brand International.To</t>
  </si>
  <si>
    <t xml:space="preserve">Restaurant Brand International</t>
  </si>
  <si>
    <t xml:space="preserve">Spousal RRSP  VEQT.TO</t>
  </si>
  <si>
    <t xml:space="preserve">RESP </t>
  </si>
  <si>
    <t xml:space="preserve">Costco Manulife Registered Retirement Plan</t>
  </si>
  <si>
    <t xml:space="preserve">Gold Currency Value</t>
  </si>
  <si>
    <t xml:space="preserve">4 oz (book value=6699.84)</t>
  </si>
  <si>
    <t xml:space="preserve">Purchase 4 oz from TD Cost: 1659.94 +1,666.49+1686.70+1680.70</t>
  </si>
  <si>
    <t xml:space="preserve">Oshawa house sold</t>
  </si>
  <si>
    <t xml:space="preserve">Total:</t>
  </si>
  <si>
    <t xml:space="preserve">Bussiness/RealEstate</t>
  </si>
  <si>
    <t xml:space="preserve">Real Estate Equity </t>
  </si>
  <si>
    <t xml:space="preserve">BC Stimulus</t>
  </si>
  <si>
    <t xml:space="preserve">Home mortagage Application</t>
  </si>
  <si>
    <t xml:space="preserve">Exchange for NT dollars</t>
  </si>
  <si>
    <t xml:space="preserve">New Home Purchase</t>
  </si>
  <si>
    <t xml:space="preserve">~730000</t>
  </si>
  <si>
    <t xml:space="preserve">Mortgage Amount</t>
  </si>
  <si>
    <t xml:space="preserve">Need another~ 50000</t>
  </si>
  <si>
    <t xml:space="preserve">Deposit for new home:</t>
  </si>
  <si>
    <t xml:space="preserve">Total paid:</t>
  </si>
  <si>
    <t xml:space="preserve">Mortgage fee:</t>
  </si>
  <si>
    <t xml:space="preserve">Home Insepction </t>
  </si>
  <si>
    <t xml:space="preserve">Real Estate Equity</t>
  </si>
  <si>
    <t xml:space="preserve">Covid Test</t>
  </si>
  <si>
    <t xml:space="preserve">Tesla Cyber truck</t>
  </si>
  <si>
    <t xml:space="preserve">Tesla Cypertruck deposit</t>
  </si>
  <si>
    <t xml:space="preserve">ICBC Rebate</t>
  </si>
  <si>
    <t xml:space="preserve">Money transfer to TW</t>
  </si>
  <si>
    <t xml:space="preserve">#base on trade date in TD activity</t>
  </si>
  <si>
    <t xml:space="preserve">LifeLab Covid test</t>
  </si>
  <si>
    <t xml:space="preserve">DogeCoin</t>
  </si>
  <si>
    <t xml:space="preserve">Currency Exchange</t>
  </si>
  <si>
    <t xml:space="preserve">License Fee</t>
  </si>
  <si>
    <t xml:space="preserve">License Fee </t>
  </si>
  <si>
    <t xml:space="preserve">Gift from Mom</t>
  </si>
  <si>
    <t xml:space="preserve">CryptoCurrency</t>
  </si>
  <si>
    <t xml:space="preserve">Real Estate: </t>
  </si>
  <si>
    <t xml:space="preserve">Real Python Subscription</t>
  </si>
  <si>
    <t xml:space="preserve">Stocks/Funds/Gold/CryptoCurrency</t>
  </si>
  <si>
    <t xml:space="preserve">Canadian Dollar</t>
  </si>
  <si>
    <t xml:space="preserve">US Dollar/Other currency</t>
  </si>
  <si>
    <t xml:space="preserve">TD Direct Investing - 104298A</t>
  </si>
  <si>
    <t xml:space="preserve">BRIDGEMARQ REAL EST SVCS</t>
  </si>
  <si>
    <t xml:space="preserve">CDN UTILITIES CL-A NV</t>
  </si>
  <si>
    <t xml:space="preserve">ENBRIDGE INC</t>
  </si>
  <si>
    <t xml:space="preserve">TELUS CORP</t>
  </si>
  <si>
    <t xml:space="preserve">TORONTO DOMINION BANK</t>
  </si>
  <si>
    <t xml:space="preserve">TD Direct Investing - 104298B</t>
  </si>
  <si>
    <t xml:space="preserve">71.97</t>
  </si>
  <si>
    <t xml:space="preserve">CARNIVAL CORP -PAIRED STK</t>
  </si>
  <si>
    <t xml:space="preserve">5932.10</t>
  </si>
  <si>
    <t xml:space="preserve">VANGUARD 500 INDX ETF-NEW</t>
  </si>
  <si>
    <t xml:space="preserve">6450.40</t>
  </si>
  <si>
    <t xml:space="preserve">TD Direct Investing - 104298J</t>
  </si>
  <si>
    <t xml:space="preserve">AIR CANADA VTG &amp; VAR VTG</t>
  </si>
  <si>
    <t xml:space="preserve">BROOKFIELD ASSET MGT-A LV</t>
  </si>
  <si>
    <t xml:space="preserve">CANOPY GROWTH CORP</t>
  </si>
  <si>
    <t xml:space="preserve">ISHARES MSCI ALL CNTY ETF</t>
  </si>
  <si>
    <t xml:space="preserve">ONEX CORPORATION SV</t>
  </si>
  <si>
    <t xml:space="preserve">POWER CORP OF CANADA SV</t>
  </si>
  <si>
    <t xml:space="preserve">VANGUARD S&amp;P500 IDX C$HDG</t>
  </si>
  <si>
    <t xml:space="preserve">VANGUARD US T/M C$HDG ETF</t>
  </si>
  <si>
    <t xml:space="preserve">TD Direct Investing - 104298K</t>
  </si>
  <si>
    <t xml:space="preserve">77.78</t>
  </si>
  <si>
    <t xml:space="preserve">APPLE INC</t>
  </si>
  <si>
    <t xml:space="preserve">12835.68</t>
  </si>
  <si>
    <t xml:space="preserve">TEVA PHARMACEUTICAL ADR</t>
  </si>
  <si>
    <t xml:space="preserve">1283.45</t>
  </si>
  <si>
    <t xml:space="preserve">TD Direct Investing - 104298S</t>
  </si>
  <si>
    <t xml:space="preserve">EXCO TECHNOLOGIES LTD</t>
  </si>
  <si>
    <t xml:space="preserve">MAPLE LEAF FOODS INC</t>
  </si>
  <si>
    <t xml:space="preserve">NUTRIEN LTD</t>
  </si>
  <si>
    <t xml:space="preserve">RIOCAN R/ESTATE INV   T/U</t>
  </si>
  <si>
    <t xml:space="preserve">VANGUARD GROWTH ETF PTFL</t>
  </si>
  <si>
    <t xml:space="preserve">TD Direct Investing - 104298U</t>
  </si>
  <si>
    <t xml:space="preserve">23.05</t>
  </si>
  <si>
    <t xml:space="preserve">VANGUARD TOT WRLD STK ETF</t>
  </si>
  <si>
    <t xml:space="preserve">7089.00</t>
  </si>
  <si>
    <t xml:space="preserve">TD Direct Investing - 104298V</t>
  </si>
  <si>
    <t xml:space="preserve">VANGUARD S&amp;P 500 IDX ETF</t>
  </si>
  <si>
    <t xml:space="preserve">TD Direct Investing- CAD Cash (Spouse)</t>
  </si>
  <si>
    <t xml:space="preserve">VSP.TO ETF</t>
  </si>
  <si>
    <t xml:space="preserve">TD Direct Investing- CAD TFSA (Spouse)</t>
  </si>
  <si>
    <t xml:space="preserve">TD Direct Investing- Spousal RRSP (Spouse)</t>
  </si>
  <si>
    <t xml:space="preserve">VEQT.TO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</si>
</sst>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\$* #,##0.00_);_(\$* \(#,##0.00\);_(\$* \-??_);_(@_)"/>
    <numFmt numFmtId="166" formatCode="_([$$-409]* #,##0.00_);_([$$-409]* \(#,##0.00\);_([$$-409]* \-??_);_(@_)"/>
    <numFmt numFmtId="167" formatCode="0.00%"/>
    <numFmt numFmtId="168" formatCode="0%"/>
    <numFmt numFmtId="169" formatCode="#,##0.00"/>
    <numFmt numFmtId="170" formatCode="\$#,##0.00_);[RED]&quot;($&quot;#,##0.00\)"/>
    <numFmt numFmtId="171" formatCode="[$$-1009]#,##0.00;[RED]\-[$$-1009]#,##0.00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20"/>
      <color rgb="FF000000"/>
      <name val="Cambria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20"/>
      <color rgb="FF000000"/>
      <name val="Cambria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22"/>
      <color rgb="FFFF0000"/>
      <name val="Calibri"/>
      <family val="0"/>
      <charset val="1"/>
    </font>
    <font>
      <sz val="12"/>
      <color rgb="FF00B050"/>
      <name val="Calibri"/>
      <family val="0"/>
      <charset val="1"/>
    </font>
    <font>
      <b val="true"/>
      <sz val="12"/>
      <color rgb="FF000000"/>
      <name val="Cambria"/>
      <family val="0"/>
      <charset val="1"/>
    </font>
    <font>
      <sz val="11"/>
      <color rgb="FF92D050"/>
      <name val="Calibri"/>
      <family val="0"/>
      <charset val="1"/>
    </font>
    <font>
      <sz val="20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u val="single"/>
      <sz val="11"/>
      <color rgb="FF0000FF"/>
      <name val="Calibri"/>
      <family val="0"/>
      <charset val="1"/>
    </font>
    <font>
      <sz val="11"/>
      <color rgb="FF555555"/>
      <name val="Robotoregular"/>
      <family val="0"/>
      <charset val="1"/>
    </font>
    <font>
      <sz val="11"/>
      <color rgb="FF555555"/>
      <name val="Arial"/>
      <family val="0"/>
      <charset val="1"/>
    </font>
    <font>
      <b val="true"/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F8FC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A6099"/>
      </left>
      <right/>
      <top style="thin">
        <color rgb="FF2A6099"/>
      </top>
      <bottom style="thin">
        <color rgb="FF2A6099"/>
      </bottom>
      <diagonal/>
    </border>
    <border diagonalUp="false" diagonalDown="false">
      <left/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>
        <color rgb="FF5983B0"/>
      </left>
      <right/>
      <top style="thin">
        <color rgb="FF5983B0"/>
      </top>
      <bottom/>
      <diagonal/>
    </border>
    <border diagonalUp="false" diagonalDown="false">
      <left/>
      <right/>
      <top style="thin">
        <color rgb="FF5983B0"/>
      </top>
      <bottom/>
      <diagonal/>
    </border>
    <border diagonalUp="false" diagonalDown="false">
      <left/>
      <right style="thin">
        <color rgb="FF5983B0"/>
      </right>
      <top style="thin">
        <color rgb="FF5983B0"/>
      </top>
      <bottom/>
      <diagonal/>
    </border>
    <border diagonalUp="false" diagonalDown="false">
      <left style="thin">
        <color rgb="FF5983B0"/>
      </left>
      <right/>
      <top/>
      <bottom/>
      <diagonal/>
    </border>
    <border diagonalUp="false" diagonalDown="false">
      <left/>
      <right style="thin">
        <color rgb="FF5983B0"/>
      </right>
      <top/>
      <bottom/>
      <diagonal/>
    </border>
    <border diagonalUp="false" diagonalDown="false">
      <left style="thin">
        <color rgb="FF5983B0"/>
      </left>
      <right/>
      <top/>
      <bottom style="thin">
        <color rgb="FF5983B0"/>
      </bottom>
      <diagonal/>
    </border>
    <border diagonalUp="false" diagonalDown="false">
      <left/>
      <right/>
      <top/>
      <bottom style="thin">
        <color rgb="FF5983B0"/>
      </bottom>
      <diagonal/>
    </border>
    <border diagonalUp="false" diagonalDown="false">
      <left/>
      <right style="thin">
        <color rgb="FF5983B0"/>
      </right>
      <top/>
      <bottom style="thin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2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83B0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eqt.to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veqt.to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veqt.to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veqt.to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veqt.to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veqt.t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collapsed="false" customWidth="true" hidden="false" outlineLevel="0" max="1" min="1" style="1" width="36.99"/>
    <col collapsed="false" customWidth="true" hidden="false" outlineLevel="0" max="2" min="2" style="1" width="27.99"/>
    <col collapsed="false" customWidth="true" hidden="false" outlineLevel="0" max="3" min="3" style="1" width="28.98"/>
    <col collapsed="false" customWidth="true" hidden="false" outlineLevel="0" max="4" min="4" style="1" width="26.43"/>
    <col collapsed="false" customWidth="true" hidden="false" outlineLevel="0" max="5" min="5" style="1" width="26"/>
    <col collapsed="false" customWidth="true" hidden="false" outlineLevel="0" max="6" min="6" style="1" width="9.43"/>
    <col collapsed="false" customWidth="true" hidden="false" outlineLevel="0" max="7" min="7" style="1" width="18.58"/>
    <col collapsed="false" customWidth="true" hidden="false" outlineLevel="0" max="8" min="8" style="1" width="19.43"/>
    <col collapsed="false" customWidth="true" hidden="false" outlineLevel="0" max="9" min="9" style="1" width="21.14"/>
  </cols>
  <sheetData>
    <row r="1" customFormat="false" ht="15.75" hidden="false" customHeight="true" outlineLevel="0" collapsed="false">
      <c r="A1" s="2"/>
      <c r="B1" s="3"/>
      <c r="C1" s="2"/>
      <c r="D1" s="2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" hidden="false" customHeight="true" outlineLevel="0" collapsed="false">
      <c r="A2" s="5" t="s">
        <v>0</v>
      </c>
      <c r="B2" s="3"/>
      <c r="C2" s="2"/>
      <c r="D2" s="6" t="s">
        <v>1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3" t="s">
        <v>2</v>
      </c>
      <c r="C3" s="2"/>
      <c r="D3" s="2" t="s">
        <v>3</v>
      </c>
      <c r="E3" s="7" t="n">
        <v>100</v>
      </c>
      <c r="F3" s="2"/>
      <c r="G3" s="2"/>
      <c r="H3" s="2" t="s">
        <v>4</v>
      </c>
      <c r="I3" s="8" t="n">
        <v>0.7827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5</v>
      </c>
      <c r="B4" s="9" t="n">
        <v>5726.22</v>
      </c>
      <c r="C4" s="2"/>
      <c r="D4" s="2" t="s">
        <v>6</v>
      </c>
      <c r="E4" s="7" t="n">
        <v>59706.07</v>
      </c>
      <c r="F4" s="2"/>
      <c r="G4" s="2"/>
      <c r="H4" s="2" t="s">
        <v>7</v>
      </c>
      <c r="I4" s="8" t="n">
        <v>22.19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8</v>
      </c>
      <c r="B5" s="3"/>
      <c r="C5" s="2"/>
      <c r="D5" s="2" t="s">
        <v>9</v>
      </c>
      <c r="E5" s="7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10</v>
      </c>
      <c r="B6" s="9" t="n">
        <v>1523.13</v>
      </c>
      <c r="C6" s="2"/>
      <c r="D6" s="2" t="s">
        <v>11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5" hidden="false" customHeight="true" outlineLevel="0" collapsed="false">
      <c r="A7" s="2" t="s">
        <v>12</v>
      </c>
      <c r="B7" s="9" t="n">
        <v>238.62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6.5" hidden="false" customHeight="true" outlineLevel="0" collapsed="false">
      <c r="A8" s="2" t="s">
        <v>13</v>
      </c>
      <c r="B8" s="3"/>
      <c r="C8" s="2"/>
      <c r="D8" s="2"/>
      <c r="E8" s="4"/>
      <c r="F8" s="2"/>
      <c r="G8" s="10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6" hidden="false" customHeight="true" outlineLevel="0" collapsed="false">
      <c r="A9" s="2" t="s">
        <v>15</v>
      </c>
      <c r="B9" s="3"/>
      <c r="C9" s="2"/>
      <c r="D9" s="11" t="s">
        <v>16</v>
      </c>
      <c r="E9" s="12" t="n">
        <f aca="false">SUM(E3:E7)</f>
        <v>59806.07</v>
      </c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17</v>
      </c>
      <c r="B10" s="9"/>
      <c r="C10" s="2"/>
      <c r="D10" s="13" t="s">
        <v>18</v>
      </c>
      <c r="E10" s="12" t="n">
        <f aca="false">SUM(B31:B86)</f>
        <v>579931.259351496</v>
      </c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3"/>
      <c r="C11" s="2"/>
      <c r="D11" s="2" t="s">
        <v>19</v>
      </c>
      <c r="E11" s="14" t="n">
        <f aca="false">SUM(E9,E10)</f>
        <v>639737.329351496</v>
      </c>
      <c r="F11" s="2"/>
      <c r="G11" s="15" t="n">
        <v>-2077.18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3"/>
      <c r="C12" s="2"/>
      <c r="D12" s="2"/>
      <c r="E12" s="4"/>
      <c r="F12" s="2"/>
      <c r="G12" s="2"/>
      <c r="H12" s="2" t="s">
        <v>20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5" t="s">
        <v>21</v>
      </c>
      <c r="B13" s="3"/>
      <c r="C13" s="2"/>
      <c r="D13" s="16" t="s">
        <v>22</v>
      </c>
      <c r="E13" s="7" t="n">
        <f aca="false">SUM(B4:B12)</f>
        <v>7487.97</v>
      </c>
      <c r="F13" s="2"/>
      <c r="G13" s="2"/>
      <c r="H13" s="2" t="s">
        <v>23</v>
      </c>
      <c r="I13" s="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3"/>
      <c r="C14" s="2"/>
      <c r="D14" s="16" t="s">
        <v>24</v>
      </c>
      <c r="E14" s="7" t="n">
        <f aca="false">SUM(B15:B28)</f>
        <v>9215.18</v>
      </c>
      <c r="F14" s="2"/>
      <c r="G14" s="2"/>
      <c r="H14" s="2" t="s">
        <v>25</v>
      </c>
      <c r="I14" s="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26</v>
      </c>
      <c r="B15" s="3" t="s">
        <v>27</v>
      </c>
      <c r="C15" s="2"/>
      <c r="D15" s="11" t="s">
        <v>28</v>
      </c>
      <c r="E15" s="18" t="n">
        <f aca="false">E13-E14</f>
        <v>-1727.21</v>
      </c>
      <c r="F15" s="2"/>
      <c r="G15" s="2"/>
      <c r="H15" s="2" t="s">
        <v>29</v>
      </c>
      <c r="I15" s="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30</v>
      </c>
      <c r="B16" s="9" t="n">
        <v>125.88</v>
      </c>
      <c r="C16" s="2"/>
      <c r="D16" s="2"/>
      <c r="E16" s="4"/>
      <c r="F16" s="2"/>
      <c r="G16" s="2"/>
      <c r="H16" s="2" t="s">
        <v>31</v>
      </c>
      <c r="I16" s="7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32</v>
      </c>
      <c r="B17" s="9" t="n">
        <v>324.1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33</v>
      </c>
      <c r="B18" s="9" t="n">
        <v>888.67</v>
      </c>
      <c r="C18" s="2"/>
      <c r="D18" s="2" t="s">
        <v>34</v>
      </c>
      <c r="E18" s="7" t="n">
        <f aca="false">SUM(B50:B69,B85,B31:B47,E4)</f>
        <v>432678.398118584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35</v>
      </c>
      <c r="B19" s="9" t="n">
        <v>463.07</v>
      </c>
      <c r="C19" s="2"/>
      <c r="D19" s="2" t="s">
        <v>36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s">
        <v>37</v>
      </c>
      <c r="B20" s="3" t="n">
        <v>148.43</v>
      </c>
      <c r="C20" s="2"/>
      <c r="D20" s="2" t="s">
        <v>38</v>
      </c>
      <c r="E20" s="20" t="n">
        <f aca="false">SUM(B31:B84)/E11</f>
        <v>0.891779224341682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1" t="s">
        <v>39</v>
      </c>
      <c r="B21" s="3"/>
      <c r="C21" s="2"/>
      <c r="D21" s="2" t="s">
        <v>40</v>
      </c>
      <c r="E21" s="20" t="n">
        <f aca="false">B85/E11</f>
        <v>0.0147354227547671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41</v>
      </c>
      <c r="B22" s="9" t="n">
        <v>39</v>
      </c>
      <c r="C22" s="2"/>
      <c r="D22" s="2" t="s">
        <v>42</v>
      </c>
      <c r="E22" s="20" t="n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s">
        <v>43</v>
      </c>
      <c r="B23" s="3" t="n">
        <v>1470.84</v>
      </c>
      <c r="C23" s="2"/>
      <c r="D23" s="2" t="s">
        <v>16</v>
      </c>
      <c r="E23" s="20" t="n">
        <f aca="false">E9/E11</f>
        <v>0.0934853529035513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44</v>
      </c>
      <c r="B24" s="9" t="n">
        <v>95.2</v>
      </c>
      <c r="C24" s="2"/>
      <c r="D24" s="2" t="s">
        <v>45</v>
      </c>
      <c r="E24" s="20" t="n">
        <f aca="false">B86/E11</f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s">
        <v>46</v>
      </c>
      <c r="B25" s="9" t="n">
        <v>696.79</v>
      </c>
      <c r="C25" s="2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s">
        <v>47</v>
      </c>
      <c r="B26" s="3" t="n">
        <v>103.2</v>
      </c>
      <c r="C26" s="2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s">
        <v>48</v>
      </c>
      <c r="B27" s="3" t="n">
        <v>400</v>
      </c>
      <c r="C27" s="2"/>
      <c r="D27" s="5" t="s">
        <v>49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s">
        <v>50</v>
      </c>
      <c r="B28" s="3" t="n">
        <v>4460</v>
      </c>
      <c r="C28" s="2"/>
      <c r="D28" s="2" t="s">
        <v>51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0" hidden="false" customHeight="true" outlineLevel="0" collapsed="false">
      <c r="A29" s="5" t="s">
        <v>52</v>
      </c>
      <c r="B29" s="3"/>
      <c r="C29" s="2"/>
      <c r="D29" s="2" t="s">
        <v>53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4" hidden="false" customHeight="true" outlineLevel="0" collapsed="false">
      <c r="A30" s="21" t="s">
        <v>54</v>
      </c>
      <c r="B30" s="3"/>
      <c r="C30" s="2"/>
      <c r="D30" s="2" t="s">
        <v>55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56</v>
      </c>
      <c r="B31" s="9" t="n">
        <f aca="false">C31/I3</f>
        <v>47617.8740258081</v>
      </c>
      <c r="C31" s="22" t="n">
        <v>37270.51</v>
      </c>
      <c r="D31" s="2" t="s">
        <v>57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s">
        <v>58</v>
      </c>
      <c r="B32" s="22" t="n">
        <v>165.43</v>
      </c>
      <c r="C32" s="2"/>
      <c r="D32" s="2" t="s">
        <v>59</v>
      </c>
      <c r="E32" s="7" t="n">
        <f aca="false">180000/3</f>
        <v>60000</v>
      </c>
      <c r="F32" s="23" t="s">
        <v>60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s">
        <v>61</v>
      </c>
      <c r="B33" s="22" t="n">
        <v>7305.66</v>
      </c>
      <c r="C33" s="2"/>
      <c r="D33" s="2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s">
        <v>62</v>
      </c>
      <c r="B34" s="22" t="n">
        <v>23971.5</v>
      </c>
      <c r="C34" s="2"/>
      <c r="D34" s="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s">
        <v>63</v>
      </c>
      <c r="B35" s="22" t="n">
        <v>14821.2</v>
      </c>
      <c r="C35" s="2"/>
      <c r="D35" s="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s">
        <v>64</v>
      </c>
      <c r="B36" s="9" t="n">
        <v>10941.46</v>
      </c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65</v>
      </c>
      <c r="B37" s="22" t="n">
        <v>13757.31</v>
      </c>
      <c r="C37" s="2"/>
      <c r="D37" s="2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66</v>
      </c>
      <c r="B38" s="22" t="n">
        <v>5835.78</v>
      </c>
      <c r="C38" s="2"/>
      <c r="D38" s="2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67</v>
      </c>
      <c r="B39" s="22" t="n">
        <v>9638.5</v>
      </c>
      <c r="C39" s="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68</v>
      </c>
      <c r="B40" s="22" t="n">
        <v>19072.74</v>
      </c>
      <c r="C40" s="24"/>
      <c r="D40" s="2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69</v>
      </c>
      <c r="B41" s="9" t="n">
        <v>48039.6</v>
      </c>
      <c r="C41" s="22" t="n">
        <f aca="false">SUM(B32:B41)</f>
        <v>153549.18</v>
      </c>
      <c r="D41" s="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3"/>
      <c r="C42" s="2"/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70</v>
      </c>
      <c r="B43" s="9" t="n">
        <f aca="false">C43/I3</f>
        <v>46.8506452025042</v>
      </c>
      <c r="C43" s="8" t="n">
        <v>36.67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71</v>
      </c>
      <c r="B44" s="9" t="n">
        <f aca="false">C44/I3</f>
        <v>6535.81193305226</v>
      </c>
      <c r="C44" s="8" t="n">
        <v>5115.58</v>
      </c>
      <c r="D44" s="2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s">
        <v>72</v>
      </c>
      <c r="B45" s="9" t="n">
        <f aca="false">C45/I3</f>
        <v>6955.00191644308</v>
      </c>
      <c r="C45" s="8" t="n">
        <v>5443.68</v>
      </c>
      <c r="D45" s="2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3"/>
      <c r="C46" s="2"/>
      <c r="D46" s="2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s">
        <v>73</v>
      </c>
      <c r="B47" s="9" t="n">
        <f aca="false">C47/I4</f>
        <v>4049.12122577738</v>
      </c>
      <c r="C47" s="8" t="n">
        <v>89850</v>
      </c>
      <c r="D47" s="2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3"/>
      <c r="C48" s="2"/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1" t="s">
        <v>74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s">
        <v>75</v>
      </c>
      <c r="B50" s="9" t="n">
        <v>553.84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s">
        <v>76</v>
      </c>
      <c r="B51" s="22" t="n">
        <v>4864.86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s">
        <v>77</v>
      </c>
      <c r="B52" s="22" t="n">
        <v>2557.5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s">
        <v>78</v>
      </c>
      <c r="B53" s="22" t="n">
        <v>11671.88</v>
      </c>
      <c r="C53" s="2"/>
      <c r="D53" s="2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s">
        <v>79</v>
      </c>
      <c r="B54" s="22" t="n">
        <v>7129.44</v>
      </c>
      <c r="C54" s="2"/>
      <c r="D54" s="2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s">
        <v>80</v>
      </c>
      <c r="B55" s="22" t="n">
        <v>17862</v>
      </c>
      <c r="C55" s="2"/>
      <c r="D55" s="2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s">
        <v>68</v>
      </c>
      <c r="B56" s="22" t="n">
        <v>10314.58</v>
      </c>
      <c r="C56" s="2"/>
      <c r="D56" s="2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s">
        <v>81</v>
      </c>
      <c r="B57" s="22" t="n">
        <v>6956.16</v>
      </c>
      <c r="C57" s="2"/>
      <c r="D57" s="2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5" t="s">
        <v>82</v>
      </c>
      <c r="B58" s="22" t="n">
        <v>9126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83</v>
      </c>
      <c r="B59" s="22" t="n">
        <v>22212.54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s">
        <v>84</v>
      </c>
      <c r="B60" s="9" t="n">
        <v>6753.96</v>
      </c>
      <c r="C60" s="9" t="n">
        <f aca="false">SUM(B50:B60)</f>
        <v>100002.76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s">
        <v>85</v>
      </c>
      <c r="B61" s="9" t="n">
        <f aca="false">C61/I3</f>
        <v>58.758144883097</v>
      </c>
      <c r="C61" s="8" t="n">
        <v>45.99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s">
        <v>86</v>
      </c>
      <c r="B62" s="9" t="n">
        <f aca="false">C62/I3</f>
        <v>14818.4489587326</v>
      </c>
      <c r="C62" s="22" t="n">
        <v>11598.4</v>
      </c>
      <c r="D62" s="2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s">
        <v>87</v>
      </c>
      <c r="B63" s="9" t="n">
        <f aca="false">C63/I3</f>
        <v>2003.41126868532</v>
      </c>
      <c r="C63" s="22" t="n">
        <v>1568.07</v>
      </c>
      <c r="D63" s="2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6" t="s">
        <v>88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s">
        <v>89</v>
      </c>
      <c r="B65" s="9" t="n">
        <v>13141.92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s">
        <v>90</v>
      </c>
      <c r="B66" s="9" t="n">
        <v>5529.37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s">
        <v>75</v>
      </c>
      <c r="B67" s="9" t="n">
        <v>0.7</v>
      </c>
      <c r="C67" s="9" t="n">
        <f aca="false">SUM(B65:B67)</f>
        <v>18671.99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6" t="s">
        <v>91</v>
      </c>
      <c r="B68" s="9" t="n">
        <v>9146.34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s">
        <v>92</v>
      </c>
      <c r="B69" s="9" t="n">
        <v>89.98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1" t="s">
        <v>93</v>
      </c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s">
        <v>75</v>
      </c>
      <c r="B71" s="27" t="n">
        <v>478.33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s">
        <v>94</v>
      </c>
      <c r="B72" s="22" t="n">
        <f aca="false">C72/I3</f>
        <v>224.14718282867</v>
      </c>
      <c r="C72" s="8" t="n">
        <v>175.44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s">
        <v>95</v>
      </c>
      <c r="B73" s="22" t="n">
        <v>31117.92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s">
        <v>96</v>
      </c>
      <c r="B74" s="22" t="n">
        <v>10563.84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s">
        <v>97</v>
      </c>
      <c r="B75" s="22" t="n">
        <v>7531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s">
        <v>98</v>
      </c>
      <c r="B76" s="22" t="n">
        <v>3871.9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s">
        <v>99</v>
      </c>
      <c r="B77" s="22" t="n">
        <v>7855.1</v>
      </c>
      <c r="C77" s="2"/>
      <c r="D77" s="2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s">
        <v>100</v>
      </c>
      <c r="B79" s="9" t="n">
        <v>6229.68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s">
        <v>101</v>
      </c>
      <c r="B80" s="22" t="n">
        <v>2946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s">
        <v>102</v>
      </c>
      <c r="B81" s="9" t="n">
        <f aca="false">C81/I3</f>
        <v>5012.90405008305</v>
      </c>
      <c r="C81" s="22" t="n">
        <v>3923.6</v>
      </c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8" t="s">
        <v>103</v>
      </c>
      <c r="B82" s="9" t="n">
        <v>11934.49</v>
      </c>
      <c r="C82" s="2"/>
      <c r="D82" s="2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6" t="s">
        <v>104</v>
      </c>
      <c r="B83" s="9" t="n">
        <v>5220.35</v>
      </c>
      <c r="C83" s="2"/>
      <c r="D83" s="2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s">
        <v>105</v>
      </c>
      <c r="B84" s="22" t="n">
        <v>113973.27</v>
      </c>
      <c r="C84" s="2"/>
      <c r="D84" s="2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s">
        <v>106</v>
      </c>
      <c r="B85" s="9" t="n">
        <v>9426.8</v>
      </c>
      <c r="C85" s="2" t="s">
        <v>107</v>
      </c>
      <c r="D85" s="23" t="s">
        <v>108</v>
      </c>
      <c r="E85" s="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3"/>
      <c r="C86" s="2" t="s">
        <v>109</v>
      </c>
      <c r="D86" s="2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1" t="s">
        <v>110</v>
      </c>
      <c r="B87" s="9" t="n">
        <f aca="false">SUM(B31:B86)</f>
        <v>579931.259351496</v>
      </c>
      <c r="C87" s="2"/>
      <c r="D87" s="2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1" t="s">
        <v>111</v>
      </c>
      <c r="B88" s="3"/>
      <c r="C88" s="2"/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3"/>
      <c r="C89" s="2"/>
      <c r="D89" s="2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3"/>
      <c r="C90" s="2"/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3"/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3"/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3"/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3"/>
      <c r="C94" s="2"/>
      <c r="D94" s="2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3"/>
      <c r="C95" s="2"/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3"/>
      <c r="C96" s="2"/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3"/>
      <c r="C97" s="2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3"/>
      <c r="C98" s="2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3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3"/>
      <c r="C100" s="2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3"/>
      <c r="C101" s="2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3"/>
      <c r="C102" s="2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3"/>
      <c r="C103" s="2"/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3"/>
      <c r="C104" s="2"/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3"/>
      <c r="C105" s="2"/>
      <c r="D105" s="2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3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3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3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3"/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3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3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3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3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3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3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3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3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3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3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3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3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3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3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3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3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3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3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3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3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3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3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3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3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3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3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3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3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3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3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3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3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3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3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3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3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3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3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3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3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3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3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3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3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3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3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3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3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3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3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3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3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3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3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3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3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3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3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3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3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3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3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3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3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3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3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3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3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3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3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3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3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3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3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3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3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3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3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3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3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3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3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3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3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3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3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3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3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3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3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3"/>
      <c r="C200" s="2"/>
      <c r="D200" s="2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3"/>
      <c r="C201" s="2"/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3"/>
      <c r="C202" s="2"/>
      <c r="D202" s="2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3"/>
      <c r="C203" s="2"/>
      <c r="D203" s="2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3"/>
      <c r="C204" s="2"/>
      <c r="D204" s="2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3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3"/>
      <c r="C206" s="2"/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3"/>
      <c r="C207" s="2"/>
      <c r="D207" s="2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3"/>
      <c r="C208" s="2"/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3"/>
      <c r="C209" s="2"/>
      <c r="D209" s="2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3"/>
      <c r="C210" s="2"/>
      <c r="D210" s="2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3"/>
      <c r="C211" s="2"/>
      <c r="D211" s="2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3"/>
      <c r="C212" s="2"/>
      <c r="D212" s="2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3"/>
      <c r="C213" s="2"/>
      <c r="D213" s="2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3"/>
      <c r="C214" s="2"/>
      <c r="D214" s="2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3"/>
      <c r="C215" s="2"/>
      <c r="D215" s="2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3"/>
      <c r="C216" s="2"/>
      <c r="D216" s="2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3"/>
      <c r="C217" s="2"/>
      <c r="D217" s="2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3"/>
      <c r="C218" s="2"/>
      <c r="D218" s="2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3"/>
      <c r="C219" s="2"/>
      <c r="D219" s="2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3"/>
      <c r="C220" s="2"/>
      <c r="D220" s="2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3"/>
      <c r="C221" s="2"/>
      <c r="D221" s="2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3"/>
      <c r="C222" s="2"/>
      <c r="D222" s="2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3"/>
      <c r="C223" s="2"/>
      <c r="D223" s="2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3"/>
      <c r="C224" s="2"/>
      <c r="D224" s="2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3"/>
      <c r="C225" s="2"/>
      <c r="D225" s="2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3"/>
      <c r="C226" s="2"/>
      <c r="D226" s="2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3"/>
      <c r="C227" s="2"/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3"/>
      <c r="C228" s="2"/>
      <c r="D228" s="2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3"/>
      <c r="C229" s="2"/>
      <c r="D229" s="2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3"/>
      <c r="C230" s="2"/>
      <c r="D230" s="2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3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3"/>
      <c r="C232" s="2"/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3"/>
      <c r="C233" s="2"/>
      <c r="D233" s="2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3"/>
      <c r="C234" s="2"/>
      <c r="D234" s="2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3"/>
      <c r="C235" s="2"/>
      <c r="D235" s="2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3"/>
      <c r="C236" s="2"/>
      <c r="D236" s="2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3"/>
      <c r="C237" s="2"/>
      <c r="D237" s="2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3"/>
      <c r="C238" s="2"/>
      <c r="D238" s="2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3"/>
      <c r="C239" s="2"/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3"/>
      <c r="C240" s="2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3"/>
      <c r="C241" s="2"/>
      <c r="D241" s="2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3"/>
      <c r="C242" s="2"/>
      <c r="D242" s="2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3"/>
      <c r="C243" s="2"/>
      <c r="D243" s="2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3"/>
      <c r="C244" s="2"/>
      <c r="D244" s="2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3"/>
      <c r="C245" s="2"/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3"/>
      <c r="C246" s="2"/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3"/>
      <c r="C247" s="2"/>
      <c r="D247" s="2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3"/>
      <c r="C248" s="2"/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3"/>
      <c r="C249" s="2"/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3"/>
      <c r="C250" s="2"/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3"/>
      <c r="C251" s="2"/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3"/>
      <c r="C252" s="2"/>
      <c r="D252" s="2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3"/>
      <c r="C253" s="2"/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3"/>
      <c r="C254" s="2"/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3"/>
      <c r="C255" s="2"/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3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3"/>
      <c r="C257" s="2"/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3"/>
      <c r="C258" s="2"/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3"/>
      <c r="C259" s="2"/>
      <c r="D259" s="2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3"/>
      <c r="C260" s="2"/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3"/>
      <c r="C261" s="2"/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3"/>
      <c r="C262" s="2"/>
      <c r="D262" s="2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3"/>
      <c r="C263" s="2"/>
      <c r="D263" s="2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3"/>
      <c r="C264" s="2"/>
      <c r="D264" s="2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3"/>
      <c r="C265" s="2"/>
      <c r="D265" s="2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3"/>
      <c r="C266" s="2"/>
      <c r="D266" s="2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3"/>
      <c r="C267" s="2"/>
      <c r="D267" s="2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3"/>
      <c r="C268" s="2"/>
      <c r="D268" s="2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3"/>
      <c r="C269" s="2"/>
      <c r="D269" s="2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3"/>
      <c r="C270" s="2"/>
      <c r="D270" s="2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3"/>
      <c r="C271" s="2"/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3"/>
      <c r="C272" s="2"/>
      <c r="D272" s="2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3"/>
      <c r="C273" s="2"/>
      <c r="D273" s="2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3"/>
      <c r="C274" s="2"/>
      <c r="D274" s="2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3"/>
      <c r="C275" s="2"/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3"/>
      <c r="C276" s="2"/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3"/>
      <c r="C277" s="2"/>
      <c r="D277" s="2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3"/>
      <c r="C278" s="2"/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3"/>
      <c r="C279" s="2"/>
      <c r="D279" s="2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3"/>
      <c r="C280" s="2"/>
      <c r="D280" s="2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3"/>
      <c r="C281" s="2"/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3"/>
      <c r="C282" s="2"/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3"/>
      <c r="C283" s="2"/>
      <c r="D283" s="2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3"/>
      <c r="C284" s="2"/>
      <c r="D284" s="2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3"/>
      <c r="C285" s="2"/>
      <c r="D285" s="2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3"/>
      <c r="C286" s="2"/>
      <c r="D286" s="2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3"/>
      <c r="C287" s="2"/>
      <c r="D287" s="2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3"/>
      <c r="C288" s="2"/>
      <c r="D288" s="2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3"/>
      <c r="C289" s="2"/>
      <c r="D289" s="2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3"/>
      <c r="C290" s="2"/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3"/>
      <c r="C291" s="2"/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3"/>
      <c r="C292" s="2"/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3"/>
      <c r="C293" s="2"/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3"/>
      <c r="C294" s="2"/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3"/>
      <c r="C295" s="2"/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3"/>
      <c r="C296" s="2"/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3"/>
      <c r="C297" s="2"/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3"/>
      <c r="C298" s="2"/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3"/>
      <c r="C299" s="2"/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3"/>
      <c r="C300" s="2"/>
      <c r="D300" s="2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3"/>
      <c r="C301" s="2"/>
      <c r="D301" s="2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3"/>
      <c r="C302" s="2"/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3"/>
      <c r="C303" s="2"/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3"/>
      <c r="C304" s="2"/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3"/>
      <c r="C305" s="2"/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3"/>
      <c r="C306" s="2"/>
      <c r="D306" s="2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3"/>
      <c r="C307" s="2"/>
      <c r="D307" s="2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3"/>
      <c r="C308" s="2"/>
      <c r="D308" s="2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3"/>
      <c r="C309" s="2"/>
      <c r="D309" s="2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3"/>
      <c r="C310" s="2"/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3"/>
      <c r="C311" s="2"/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3"/>
      <c r="C312" s="2"/>
      <c r="D312" s="2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3"/>
      <c r="C313" s="2"/>
      <c r="D313" s="2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3"/>
      <c r="C314" s="2"/>
      <c r="D314" s="2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3"/>
      <c r="C315" s="2"/>
      <c r="D315" s="2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3"/>
      <c r="C316" s="2"/>
      <c r="D316" s="2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3"/>
      <c r="C317" s="2"/>
      <c r="D317" s="2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3"/>
      <c r="C318" s="2"/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3"/>
      <c r="C319" s="2"/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3"/>
      <c r="C320" s="2"/>
      <c r="D320" s="2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3"/>
      <c r="C321" s="2"/>
      <c r="D321" s="2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3"/>
      <c r="C322" s="2"/>
      <c r="D322" s="2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3"/>
      <c r="C323" s="2"/>
      <c r="D323" s="2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3"/>
      <c r="C324" s="2"/>
      <c r="D324" s="2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3"/>
      <c r="C325" s="2"/>
      <c r="D325" s="2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3"/>
      <c r="C326" s="2"/>
      <c r="D326" s="2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3"/>
      <c r="C327" s="2"/>
      <c r="D327" s="2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3"/>
      <c r="C328" s="2"/>
      <c r="D328" s="2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3"/>
      <c r="C329" s="2"/>
      <c r="D329" s="2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3"/>
      <c r="C330" s="2"/>
      <c r="D330" s="2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3"/>
      <c r="C331" s="2"/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3"/>
      <c r="C332" s="2"/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3"/>
      <c r="C333" s="2"/>
      <c r="D333" s="2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3"/>
      <c r="C334" s="2"/>
      <c r="D334" s="2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3"/>
      <c r="C335" s="2"/>
      <c r="D335" s="2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3"/>
      <c r="C336" s="2"/>
      <c r="D336" s="2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3"/>
      <c r="C337" s="2"/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3"/>
      <c r="C338" s="2"/>
      <c r="D338" s="2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3"/>
      <c r="C339" s="2"/>
      <c r="D339" s="2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3"/>
      <c r="C340" s="2"/>
      <c r="D340" s="2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3"/>
      <c r="C341" s="2"/>
      <c r="D341" s="2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3"/>
      <c r="C342" s="2"/>
      <c r="D342" s="2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3"/>
      <c r="C343" s="2"/>
      <c r="D343" s="2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3"/>
      <c r="C344" s="2"/>
      <c r="D344" s="2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3"/>
      <c r="C345" s="2"/>
      <c r="D345" s="2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3"/>
      <c r="C346" s="2"/>
      <c r="D346" s="2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3"/>
      <c r="C347" s="2"/>
      <c r="D347" s="2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3"/>
      <c r="C348" s="2"/>
      <c r="D348" s="2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3"/>
      <c r="C349" s="2"/>
      <c r="D349" s="2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3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3"/>
      <c r="C351" s="2"/>
      <c r="D351" s="2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3"/>
      <c r="C352" s="2"/>
      <c r="D352" s="2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3"/>
      <c r="C353" s="2"/>
      <c r="D353" s="2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3"/>
      <c r="C354" s="2"/>
      <c r="D354" s="2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3"/>
      <c r="C355" s="2"/>
      <c r="D355" s="2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3"/>
      <c r="C356" s="2"/>
      <c r="D356" s="2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3"/>
      <c r="C357" s="2"/>
      <c r="D357" s="2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3"/>
      <c r="C358" s="2"/>
      <c r="D358" s="2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3"/>
      <c r="C359" s="2"/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3"/>
      <c r="C360" s="2"/>
      <c r="D360" s="2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3"/>
      <c r="C361" s="2"/>
      <c r="D361" s="2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3"/>
      <c r="C362" s="2"/>
      <c r="D362" s="2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3"/>
      <c r="C363" s="2"/>
      <c r="D363" s="2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3"/>
      <c r="C364" s="2"/>
      <c r="D364" s="2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3"/>
      <c r="C365" s="2"/>
      <c r="D365" s="2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3"/>
      <c r="C366" s="2"/>
      <c r="D366" s="2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3"/>
      <c r="C367" s="2"/>
      <c r="D367" s="2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3"/>
      <c r="C368" s="2"/>
      <c r="D368" s="2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3"/>
      <c r="C369" s="2"/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3"/>
      <c r="C370" s="2"/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3"/>
      <c r="C371" s="2"/>
      <c r="D371" s="2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3"/>
      <c r="C372" s="2"/>
      <c r="D372" s="2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3"/>
      <c r="C373" s="2"/>
      <c r="D373" s="2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3"/>
      <c r="C374" s="2"/>
      <c r="D374" s="2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3"/>
      <c r="C375" s="2"/>
      <c r="D375" s="2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3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3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3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3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3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3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3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3"/>
      <c r="C383" s="2"/>
      <c r="D383" s="2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3"/>
      <c r="C384" s="2"/>
      <c r="D384" s="2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3"/>
      <c r="C385" s="2"/>
      <c r="D385" s="2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3"/>
      <c r="C386" s="2"/>
      <c r="D386" s="2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3"/>
      <c r="C387" s="2"/>
      <c r="D387" s="2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3"/>
      <c r="C388" s="2"/>
      <c r="D388" s="2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3"/>
      <c r="C389" s="2"/>
      <c r="D389" s="2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3"/>
      <c r="C390" s="2"/>
      <c r="D390" s="2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3"/>
      <c r="C391" s="2"/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3"/>
      <c r="C392" s="2"/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3"/>
      <c r="C393" s="2"/>
      <c r="D393" s="2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3"/>
      <c r="C394" s="2"/>
      <c r="D394" s="2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3"/>
      <c r="C395" s="2"/>
      <c r="D395" s="2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3"/>
      <c r="C396" s="2"/>
      <c r="D396" s="2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3"/>
      <c r="C397" s="2"/>
      <c r="D397" s="2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3"/>
      <c r="C398" s="2"/>
      <c r="D398" s="2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3"/>
      <c r="C399" s="2"/>
      <c r="D399" s="2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3"/>
      <c r="C400" s="2"/>
      <c r="D400" s="2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3"/>
      <c r="C401" s="2"/>
      <c r="D401" s="2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3"/>
      <c r="C402" s="2"/>
      <c r="D402" s="2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3"/>
      <c r="C403" s="2"/>
      <c r="D403" s="2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3"/>
      <c r="C404" s="2"/>
      <c r="D404" s="2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3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3"/>
      <c r="C406" s="2"/>
      <c r="D406" s="2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3"/>
      <c r="C407" s="2"/>
      <c r="D407" s="2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3"/>
      <c r="C408" s="2"/>
      <c r="D408" s="2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3"/>
      <c r="C409" s="2"/>
      <c r="D409" s="2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3"/>
      <c r="C410" s="2"/>
      <c r="D410" s="2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3"/>
      <c r="C411" s="2"/>
      <c r="D411" s="2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3"/>
      <c r="C412" s="2"/>
      <c r="D412" s="2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3"/>
      <c r="C413" s="2"/>
      <c r="D413" s="2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3"/>
      <c r="C414" s="2"/>
      <c r="D414" s="2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3"/>
      <c r="C415" s="2"/>
      <c r="D415" s="2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3"/>
      <c r="C416" s="2"/>
      <c r="D416" s="2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3"/>
      <c r="C417" s="2"/>
      <c r="D417" s="2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3"/>
      <c r="C418" s="2"/>
      <c r="D418" s="2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3"/>
      <c r="C419" s="2"/>
      <c r="D419" s="2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3"/>
      <c r="C420" s="2"/>
      <c r="D420" s="2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3"/>
      <c r="C421" s="2"/>
      <c r="D421" s="2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3"/>
      <c r="C422" s="2"/>
      <c r="D422" s="2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3"/>
      <c r="C423" s="2"/>
      <c r="D423" s="2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3"/>
      <c r="C424" s="2"/>
      <c r="D424" s="2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3"/>
      <c r="C425" s="2"/>
      <c r="D425" s="2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3"/>
      <c r="C426" s="2"/>
      <c r="D426" s="2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3"/>
      <c r="C427" s="2"/>
      <c r="D427" s="2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3"/>
      <c r="C428" s="2"/>
      <c r="D428" s="2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3"/>
      <c r="C429" s="2"/>
      <c r="D429" s="2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3"/>
      <c r="C430" s="2"/>
      <c r="D430" s="2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3"/>
      <c r="C431" s="2"/>
      <c r="D431" s="2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3"/>
      <c r="C432" s="2"/>
      <c r="D432" s="2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3"/>
      <c r="C433" s="2"/>
      <c r="D433" s="2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3"/>
      <c r="C434" s="2"/>
      <c r="D434" s="2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3"/>
      <c r="C435" s="2"/>
      <c r="D435" s="2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3"/>
      <c r="C436" s="2"/>
      <c r="D436" s="2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3"/>
      <c r="C437" s="2"/>
      <c r="D437" s="2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3"/>
      <c r="C438" s="2"/>
      <c r="D438" s="2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3"/>
      <c r="C439" s="2"/>
      <c r="D439" s="2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3"/>
      <c r="C440" s="2"/>
      <c r="D440" s="2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3"/>
      <c r="C441" s="2"/>
      <c r="D441" s="2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3"/>
      <c r="C442" s="2"/>
      <c r="D442" s="2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3"/>
      <c r="C443" s="2"/>
      <c r="D443" s="2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3"/>
      <c r="C444" s="2"/>
      <c r="D444" s="2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3"/>
      <c r="C445" s="2"/>
      <c r="D445" s="2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3"/>
      <c r="C446" s="2"/>
      <c r="D446" s="2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3"/>
      <c r="C447" s="2"/>
      <c r="D447" s="2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3"/>
      <c r="C448" s="2"/>
      <c r="D448" s="2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3"/>
      <c r="C449" s="2"/>
      <c r="D449" s="2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3"/>
      <c r="C450" s="2"/>
      <c r="D450" s="2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3"/>
      <c r="C451" s="2"/>
      <c r="D451" s="2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3"/>
      <c r="C452" s="2"/>
      <c r="D452" s="2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3"/>
      <c r="C453" s="2"/>
      <c r="D453" s="2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3"/>
      <c r="C454" s="2"/>
      <c r="D454" s="2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3"/>
      <c r="C455" s="2"/>
      <c r="D455" s="2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3"/>
      <c r="C456" s="2"/>
      <c r="D456" s="2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3"/>
      <c r="C457" s="2"/>
      <c r="D457" s="2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3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3"/>
      <c r="C459" s="2"/>
      <c r="D459" s="2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3"/>
      <c r="C460" s="2"/>
      <c r="D460" s="2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3"/>
      <c r="C461" s="2"/>
      <c r="D461" s="2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3"/>
      <c r="C462" s="2"/>
      <c r="D462" s="2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3"/>
      <c r="C463" s="2"/>
      <c r="D463" s="2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3"/>
      <c r="C464" s="2"/>
      <c r="D464" s="2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3"/>
      <c r="C465" s="2"/>
      <c r="D465" s="2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3"/>
      <c r="C466" s="2"/>
      <c r="D466" s="2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3"/>
      <c r="C467" s="2"/>
      <c r="D467" s="2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3"/>
      <c r="C468" s="2"/>
      <c r="D468" s="2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3"/>
      <c r="C469" s="2"/>
      <c r="D469" s="2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3"/>
      <c r="C470" s="2"/>
      <c r="D470" s="2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3"/>
      <c r="C471" s="2"/>
      <c r="D471" s="2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3"/>
      <c r="C472" s="2"/>
      <c r="D472" s="2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3"/>
      <c r="C473" s="2"/>
      <c r="D473" s="2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3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3"/>
      <c r="C475" s="2"/>
      <c r="D475" s="2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3"/>
      <c r="C476" s="2"/>
      <c r="D476" s="2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3"/>
      <c r="C477" s="2"/>
      <c r="D477" s="2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3"/>
      <c r="C478" s="2"/>
      <c r="D478" s="2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3"/>
      <c r="C479" s="2"/>
      <c r="D479" s="2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3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3"/>
      <c r="C481" s="2"/>
      <c r="D481" s="2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3"/>
      <c r="C482" s="2"/>
      <c r="D482" s="2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3"/>
      <c r="C483" s="2"/>
      <c r="D483" s="2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3"/>
      <c r="C484" s="2"/>
      <c r="D484" s="2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3"/>
      <c r="C485" s="2"/>
      <c r="D485" s="2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3"/>
      <c r="C486" s="2"/>
      <c r="D486" s="2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3"/>
      <c r="C487" s="2"/>
      <c r="D487" s="2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3"/>
      <c r="C488" s="2"/>
      <c r="D488" s="2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3"/>
      <c r="C489" s="2"/>
      <c r="D489" s="2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3"/>
      <c r="C490" s="2"/>
      <c r="D490" s="2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3"/>
      <c r="C491" s="2"/>
      <c r="D491" s="2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3"/>
      <c r="C492" s="2"/>
      <c r="D492" s="2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3"/>
      <c r="C493" s="2"/>
      <c r="D493" s="2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3"/>
      <c r="C494" s="2"/>
      <c r="D494" s="2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3"/>
      <c r="C495" s="2"/>
      <c r="D495" s="2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3"/>
      <c r="C496" s="2"/>
      <c r="D496" s="2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3"/>
      <c r="C497" s="2"/>
      <c r="D497" s="2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3"/>
      <c r="C498" s="2"/>
      <c r="D498" s="2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3"/>
      <c r="C499" s="2"/>
      <c r="D499" s="2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3"/>
      <c r="C500" s="2"/>
      <c r="D500" s="2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3"/>
      <c r="C501" s="2"/>
      <c r="D501" s="2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3"/>
      <c r="C502" s="2"/>
      <c r="D502" s="2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3"/>
      <c r="C503" s="2"/>
      <c r="D503" s="2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3"/>
      <c r="C504" s="2"/>
      <c r="D504" s="2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3"/>
      <c r="C505" s="2"/>
      <c r="D505" s="2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3"/>
      <c r="C506" s="2"/>
      <c r="D506" s="2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3"/>
      <c r="C507" s="2"/>
      <c r="D507" s="2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3"/>
      <c r="C508" s="2"/>
      <c r="D508" s="2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3"/>
      <c r="C509" s="2"/>
      <c r="D509" s="2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3"/>
      <c r="C510" s="2"/>
      <c r="D510" s="2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3"/>
      <c r="C511" s="2"/>
      <c r="D511" s="2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3"/>
      <c r="C512" s="2"/>
      <c r="D512" s="2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3"/>
      <c r="C513" s="2"/>
      <c r="D513" s="2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3"/>
      <c r="C514" s="2"/>
      <c r="D514" s="2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3"/>
      <c r="C515" s="2"/>
      <c r="D515" s="2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3"/>
      <c r="C516" s="2"/>
      <c r="D516" s="2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3"/>
      <c r="C517" s="2"/>
      <c r="D517" s="2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3"/>
      <c r="C518" s="2"/>
      <c r="D518" s="2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3"/>
      <c r="C519" s="2"/>
      <c r="D519" s="2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3"/>
      <c r="C520" s="2"/>
      <c r="D520" s="2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3"/>
      <c r="C521" s="2"/>
      <c r="D521" s="2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3"/>
      <c r="C522" s="2"/>
      <c r="D522" s="2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3"/>
      <c r="C523" s="2"/>
      <c r="D523" s="2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3"/>
      <c r="C524" s="2"/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3"/>
      <c r="C525" s="2"/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3"/>
      <c r="C526" s="2"/>
      <c r="D526" s="2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3"/>
      <c r="C527" s="2"/>
      <c r="D527" s="2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3"/>
      <c r="C528" s="2"/>
      <c r="D528" s="2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3"/>
      <c r="C529" s="2"/>
      <c r="D529" s="2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3"/>
      <c r="C530" s="2"/>
      <c r="D530" s="2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3"/>
      <c r="C531" s="2"/>
      <c r="D531" s="2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3"/>
      <c r="C532" s="2"/>
      <c r="D532" s="2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3"/>
      <c r="C533" s="2"/>
      <c r="D533" s="2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3"/>
      <c r="C534" s="2"/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3"/>
      <c r="C535" s="2"/>
      <c r="D535" s="2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3"/>
      <c r="C536" s="2"/>
      <c r="D536" s="2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3"/>
      <c r="C537" s="2"/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3"/>
      <c r="C538" s="2"/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3"/>
      <c r="C539" s="2"/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3"/>
      <c r="C540" s="2"/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3"/>
      <c r="C541" s="2"/>
      <c r="D541" s="2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3"/>
      <c r="C542" s="2"/>
      <c r="D542" s="2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3"/>
      <c r="C543" s="2"/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3"/>
      <c r="C544" s="2"/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3"/>
      <c r="C545" s="2"/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3"/>
      <c r="C546" s="2"/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3"/>
      <c r="C547" s="2"/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3"/>
      <c r="C548" s="2"/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3"/>
      <c r="C549" s="2"/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3"/>
      <c r="C550" s="2"/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3"/>
      <c r="C551" s="2"/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3"/>
      <c r="C552" s="2"/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3"/>
      <c r="C553" s="2"/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3"/>
      <c r="C554" s="2"/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3"/>
      <c r="C555" s="2"/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3"/>
      <c r="C556" s="2"/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3"/>
      <c r="C557" s="2"/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3"/>
      <c r="C558" s="2"/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3"/>
      <c r="C559" s="2"/>
      <c r="D559" s="2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3"/>
      <c r="C560" s="2"/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3"/>
      <c r="C561" s="2"/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3"/>
      <c r="C562" s="2"/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3"/>
      <c r="C563" s="2"/>
      <c r="D563" s="2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3"/>
      <c r="C564" s="2"/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3"/>
      <c r="C565" s="2"/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3"/>
      <c r="C566" s="2"/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3"/>
      <c r="C567" s="2"/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3"/>
      <c r="C568" s="2"/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3"/>
      <c r="C569" s="2"/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3"/>
      <c r="C570" s="2"/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3"/>
      <c r="C571" s="2"/>
      <c r="D571" s="2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3"/>
      <c r="C572" s="2"/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3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3"/>
      <c r="C574" s="2"/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3"/>
      <c r="C575" s="2"/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3"/>
      <c r="C576" s="2"/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3"/>
      <c r="C577" s="2"/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3"/>
      <c r="C578" s="2"/>
      <c r="D578" s="2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3"/>
      <c r="C579" s="2"/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3"/>
      <c r="C580" s="2"/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3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3"/>
      <c r="C582" s="2"/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3"/>
      <c r="C583" s="2"/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3"/>
      <c r="C584" s="2"/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3"/>
      <c r="C585" s="2"/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3"/>
      <c r="C586" s="2"/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3"/>
      <c r="C587" s="2"/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3"/>
      <c r="C588" s="2"/>
      <c r="D588" s="2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3"/>
      <c r="C589" s="2"/>
      <c r="D589" s="2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3"/>
      <c r="C590" s="2"/>
      <c r="D590" s="2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3"/>
      <c r="C591" s="2"/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3"/>
      <c r="C592" s="2"/>
      <c r="D592" s="2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3"/>
      <c r="C593" s="2"/>
      <c r="D593" s="2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3"/>
      <c r="C594" s="2"/>
      <c r="D594" s="2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3"/>
      <c r="C595" s="2"/>
      <c r="D595" s="2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3"/>
      <c r="C596" s="2"/>
      <c r="D596" s="2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3"/>
      <c r="C597" s="2"/>
      <c r="D597" s="2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3"/>
      <c r="C598" s="2"/>
      <c r="D598" s="2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3"/>
      <c r="C599" s="2"/>
      <c r="D599" s="2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3"/>
      <c r="C600" s="2"/>
      <c r="D600" s="2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3"/>
      <c r="C601" s="2"/>
      <c r="D601" s="2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3"/>
      <c r="C602" s="2"/>
      <c r="D602" s="2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3"/>
      <c r="C603" s="2"/>
      <c r="D603" s="2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3"/>
      <c r="C604" s="2"/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3"/>
      <c r="C605" s="2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3"/>
      <c r="C606" s="2"/>
      <c r="D606" s="2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3"/>
      <c r="C607" s="2"/>
      <c r="D607" s="2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3"/>
      <c r="C608" s="2"/>
      <c r="D608" s="2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3"/>
      <c r="C609" s="2"/>
      <c r="D609" s="2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3"/>
      <c r="C610" s="2"/>
      <c r="D610" s="2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3"/>
      <c r="C611" s="2"/>
      <c r="D611" s="2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3"/>
      <c r="C612" s="2"/>
      <c r="D612" s="2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3"/>
      <c r="C613" s="2"/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3"/>
      <c r="C614" s="2"/>
      <c r="D614" s="2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3"/>
      <c r="C615" s="2"/>
      <c r="D615" s="2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3"/>
      <c r="C616" s="2"/>
      <c r="D616" s="2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3"/>
      <c r="C617" s="2"/>
      <c r="D617" s="2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3"/>
      <c r="C618" s="2"/>
      <c r="D618" s="2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3"/>
      <c r="C619" s="2"/>
      <c r="D619" s="2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3"/>
      <c r="C620" s="2"/>
      <c r="D620" s="2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3"/>
      <c r="C621" s="2"/>
      <c r="D621" s="2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3"/>
      <c r="C622" s="2"/>
      <c r="D622" s="2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3"/>
      <c r="C623" s="2"/>
      <c r="D623" s="2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3"/>
      <c r="C624" s="2"/>
      <c r="D624" s="2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3"/>
      <c r="C625" s="2"/>
      <c r="D625" s="2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3"/>
      <c r="C626" s="2"/>
      <c r="D626" s="2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3"/>
      <c r="C627" s="2"/>
      <c r="D627" s="2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3"/>
      <c r="C628" s="2"/>
      <c r="D628" s="2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3"/>
      <c r="C629" s="2"/>
      <c r="D629" s="2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3"/>
      <c r="C630" s="2"/>
      <c r="D630" s="2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3"/>
      <c r="C631" s="2"/>
      <c r="D631" s="2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3"/>
      <c r="C632" s="2"/>
      <c r="D632" s="2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3"/>
      <c r="C633" s="2"/>
      <c r="D633" s="2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3"/>
      <c r="C634" s="2"/>
      <c r="D634" s="2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3"/>
      <c r="C635" s="2"/>
      <c r="D635" s="2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3"/>
      <c r="C636" s="2"/>
      <c r="D636" s="2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3"/>
      <c r="C637" s="2"/>
      <c r="D637" s="2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3"/>
      <c r="C638" s="2"/>
      <c r="D638" s="2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3"/>
      <c r="C639" s="2"/>
      <c r="D639" s="2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3"/>
      <c r="C640" s="2"/>
      <c r="D640" s="2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3"/>
      <c r="C641" s="2"/>
      <c r="D641" s="2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3"/>
      <c r="C642" s="2"/>
      <c r="D642" s="2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3"/>
      <c r="C643" s="2"/>
      <c r="D643" s="2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3"/>
      <c r="C644" s="2"/>
      <c r="D644" s="2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3"/>
      <c r="C645" s="2"/>
      <c r="D645" s="2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3"/>
      <c r="C646" s="2"/>
      <c r="D646" s="2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3"/>
      <c r="C647" s="2"/>
      <c r="D647" s="2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3"/>
      <c r="C648" s="2"/>
      <c r="D648" s="2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3"/>
      <c r="C649" s="2"/>
      <c r="D649" s="2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3"/>
      <c r="C650" s="2"/>
      <c r="D650" s="2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3"/>
      <c r="C651" s="2"/>
      <c r="D651" s="2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3"/>
      <c r="C652" s="2"/>
      <c r="D652" s="2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3"/>
      <c r="C653" s="2"/>
      <c r="D653" s="2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3"/>
      <c r="C654" s="2"/>
      <c r="D654" s="2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3"/>
      <c r="C655" s="2"/>
      <c r="D655" s="2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3"/>
      <c r="C656" s="2"/>
      <c r="D656" s="2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3"/>
      <c r="C657" s="2"/>
      <c r="D657" s="2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3"/>
      <c r="C658" s="2"/>
      <c r="D658" s="2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3"/>
      <c r="C659" s="2"/>
      <c r="D659" s="2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3"/>
      <c r="C660" s="2"/>
      <c r="D660" s="2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3"/>
      <c r="C661" s="2"/>
      <c r="D661" s="2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3"/>
      <c r="C662" s="2"/>
      <c r="D662" s="2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3"/>
      <c r="C663" s="2"/>
      <c r="D663" s="2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3"/>
      <c r="C664" s="2"/>
      <c r="D664" s="2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3"/>
      <c r="C665" s="2"/>
      <c r="D665" s="2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3"/>
      <c r="C666" s="2"/>
      <c r="D666" s="2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3"/>
      <c r="C667" s="2"/>
      <c r="D667" s="2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3"/>
      <c r="C668" s="2"/>
      <c r="D668" s="2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3"/>
      <c r="C669" s="2"/>
      <c r="D669" s="2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3"/>
      <c r="C670" s="2"/>
      <c r="D670" s="2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3"/>
      <c r="C671" s="2"/>
      <c r="D671" s="2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3"/>
      <c r="C672" s="2"/>
      <c r="D672" s="2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3"/>
      <c r="C673" s="2"/>
      <c r="D673" s="2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3"/>
      <c r="C674" s="2"/>
      <c r="D674" s="2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3"/>
      <c r="C675" s="2"/>
      <c r="D675" s="2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3"/>
      <c r="C676" s="2"/>
      <c r="D676" s="2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3"/>
      <c r="C677" s="2"/>
      <c r="D677" s="2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3"/>
      <c r="C678" s="2"/>
      <c r="D678" s="2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3"/>
      <c r="C679" s="2"/>
      <c r="D679" s="2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3"/>
      <c r="C680" s="2"/>
      <c r="D680" s="2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3"/>
      <c r="C681" s="2"/>
      <c r="D681" s="2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3"/>
      <c r="C682" s="2"/>
      <c r="D682" s="2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3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3"/>
      <c r="C684" s="2"/>
      <c r="D684" s="2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3"/>
      <c r="C685" s="2"/>
      <c r="D685" s="2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3"/>
      <c r="C686" s="2"/>
      <c r="D686" s="2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3"/>
      <c r="C687" s="2"/>
      <c r="D687" s="2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3"/>
      <c r="C688" s="2"/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3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3"/>
      <c r="C690" s="2"/>
      <c r="D690" s="2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3"/>
      <c r="C691" s="2"/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3"/>
      <c r="C692" s="2"/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3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3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3"/>
      <c r="C695" s="2"/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3"/>
      <c r="C696" s="2"/>
      <c r="D696" s="2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3"/>
      <c r="C697" s="2"/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3"/>
      <c r="C698" s="2"/>
      <c r="D698" s="2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3"/>
      <c r="C699" s="2"/>
      <c r="D699" s="2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3"/>
      <c r="C700" s="2"/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3"/>
      <c r="C701" s="2"/>
      <c r="D701" s="2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3"/>
      <c r="C702" s="2"/>
      <c r="D702" s="2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3"/>
      <c r="C703" s="2"/>
      <c r="D703" s="2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3"/>
      <c r="C704" s="2"/>
      <c r="D704" s="2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3"/>
      <c r="C705" s="2"/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3"/>
      <c r="C706" s="2"/>
      <c r="D706" s="2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3"/>
      <c r="C707" s="2"/>
      <c r="D707" s="2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3"/>
      <c r="C708" s="2"/>
      <c r="D708" s="2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3"/>
      <c r="C709" s="2"/>
      <c r="D709" s="2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3"/>
      <c r="C710" s="2"/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3"/>
      <c r="C711" s="2"/>
      <c r="D711" s="2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3"/>
      <c r="C712" s="2"/>
      <c r="D712" s="2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3"/>
      <c r="C713" s="2"/>
      <c r="D713" s="2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3"/>
      <c r="C714" s="2"/>
      <c r="D714" s="2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3"/>
      <c r="C715" s="2"/>
      <c r="D715" s="2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3"/>
      <c r="C716" s="2"/>
      <c r="D716" s="2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3"/>
      <c r="C717" s="2"/>
      <c r="D717" s="2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3"/>
      <c r="C718" s="2"/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3"/>
      <c r="C719" s="2"/>
      <c r="D719" s="2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3"/>
      <c r="C720" s="2"/>
      <c r="D720" s="2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3"/>
      <c r="C721" s="2"/>
      <c r="D721" s="2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3"/>
      <c r="C722" s="2"/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3"/>
      <c r="C723" s="2"/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3"/>
      <c r="C724" s="2"/>
      <c r="D724" s="2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3"/>
      <c r="C725" s="2"/>
      <c r="D725" s="2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3"/>
      <c r="C726" s="2"/>
      <c r="D726" s="2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3"/>
      <c r="C727" s="2"/>
      <c r="D727" s="2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3"/>
      <c r="C728" s="2"/>
      <c r="D728" s="2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3"/>
      <c r="C729" s="2"/>
      <c r="D729" s="2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3"/>
      <c r="C730" s="2"/>
      <c r="D730" s="2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3"/>
      <c r="C731" s="2"/>
      <c r="D731" s="2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3"/>
      <c r="C732" s="2"/>
      <c r="D732" s="2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3"/>
      <c r="C733" s="2"/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3"/>
      <c r="C734" s="2"/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3"/>
      <c r="C735" s="2"/>
      <c r="D735" s="2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3"/>
      <c r="C736" s="2"/>
      <c r="D736" s="2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3"/>
      <c r="C737" s="2"/>
      <c r="D737" s="2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3"/>
      <c r="C738" s="2"/>
      <c r="D738" s="2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3"/>
      <c r="C739" s="2"/>
      <c r="D739" s="2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3"/>
      <c r="C740" s="2"/>
      <c r="D740" s="2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3"/>
      <c r="C741" s="2"/>
      <c r="D741" s="2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3"/>
      <c r="C742" s="2"/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3"/>
      <c r="C743" s="2"/>
      <c r="D743" s="2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3"/>
      <c r="C744" s="2"/>
      <c r="D744" s="2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3"/>
      <c r="C745" s="2"/>
      <c r="D745" s="2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3"/>
      <c r="C746" s="2"/>
      <c r="D746" s="2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3"/>
      <c r="C747" s="2"/>
      <c r="D747" s="2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3"/>
      <c r="C748" s="2"/>
      <c r="D748" s="2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3"/>
      <c r="C749" s="2"/>
      <c r="D749" s="2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3"/>
      <c r="C750" s="2"/>
      <c r="D750" s="2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3"/>
      <c r="C751" s="2"/>
      <c r="D751" s="2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3"/>
      <c r="C752" s="2"/>
      <c r="D752" s="2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3"/>
      <c r="C753" s="2"/>
      <c r="D753" s="2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3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3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3"/>
      <c r="C756" s="2"/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3"/>
      <c r="C757" s="2"/>
      <c r="D757" s="2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3"/>
      <c r="C758" s="2"/>
      <c r="D758" s="2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3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3"/>
      <c r="C760" s="2"/>
      <c r="D760" s="2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3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3"/>
      <c r="C762" s="2"/>
      <c r="D762" s="2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3"/>
      <c r="C763" s="2"/>
      <c r="D763" s="2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3"/>
      <c r="C764" s="2"/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3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3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3"/>
      <c r="C767" s="2"/>
      <c r="D767" s="2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3"/>
      <c r="C768" s="2"/>
      <c r="D768" s="2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3"/>
      <c r="C769" s="2"/>
      <c r="D769" s="2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3"/>
      <c r="C770" s="2"/>
      <c r="D770" s="2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3"/>
      <c r="C771" s="2"/>
      <c r="D771" s="2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3"/>
      <c r="C772" s="2"/>
      <c r="D772" s="2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3"/>
      <c r="C773" s="2"/>
      <c r="D773" s="2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3"/>
      <c r="C774" s="2"/>
      <c r="D774" s="2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3"/>
      <c r="C775" s="2"/>
      <c r="D775" s="2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3"/>
      <c r="C776" s="2"/>
      <c r="D776" s="2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3"/>
      <c r="C777" s="2"/>
      <c r="D777" s="2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3"/>
      <c r="C778" s="2"/>
      <c r="D778" s="2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3"/>
      <c r="C779" s="2"/>
      <c r="D779" s="2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3"/>
      <c r="C780" s="2"/>
      <c r="D780" s="2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3"/>
      <c r="C781" s="2"/>
      <c r="D781" s="2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3"/>
      <c r="C782" s="2"/>
      <c r="D782" s="2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3"/>
      <c r="C783" s="2"/>
      <c r="D783" s="2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3"/>
      <c r="C784" s="2"/>
      <c r="D784" s="2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3"/>
      <c r="C785" s="2"/>
      <c r="D785" s="2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3"/>
      <c r="C786" s="2"/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3"/>
      <c r="C787" s="2"/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3"/>
      <c r="C788" s="2"/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3"/>
      <c r="C789" s="2"/>
      <c r="D789" s="2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3"/>
      <c r="C790" s="2"/>
      <c r="D790" s="2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3"/>
      <c r="C791" s="2"/>
      <c r="D791" s="2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3"/>
      <c r="C792" s="2"/>
      <c r="D792" s="2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3"/>
      <c r="C793" s="2"/>
      <c r="D793" s="2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3"/>
      <c r="C794" s="2"/>
      <c r="D794" s="2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3"/>
      <c r="C795" s="2"/>
      <c r="D795" s="2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3"/>
      <c r="C796" s="2"/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3"/>
      <c r="C797" s="2"/>
      <c r="D797" s="2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3"/>
      <c r="C798" s="2"/>
      <c r="D798" s="2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3"/>
      <c r="C799" s="2"/>
      <c r="D799" s="2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3"/>
      <c r="C800" s="2"/>
      <c r="D800" s="2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3"/>
      <c r="C801" s="2"/>
      <c r="D801" s="2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3"/>
      <c r="C802" s="2"/>
      <c r="D802" s="2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3"/>
      <c r="C803" s="2"/>
      <c r="D803" s="2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3"/>
      <c r="C804" s="2"/>
      <c r="D804" s="2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3"/>
      <c r="C805" s="2"/>
      <c r="D805" s="2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3"/>
      <c r="C806" s="2"/>
      <c r="D806" s="2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3"/>
      <c r="C807" s="2"/>
      <c r="D807" s="2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3"/>
      <c r="C808" s="2"/>
      <c r="D808" s="2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3"/>
      <c r="C809" s="2"/>
      <c r="D809" s="2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3"/>
      <c r="C810" s="2"/>
      <c r="D810" s="2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3"/>
      <c r="C811" s="2"/>
      <c r="D811" s="2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3"/>
      <c r="C812" s="2"/>
      <c r="D812" s="2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3"/>
      <c r="C813" s="2"/>
      <c r="D813" s="2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3"/>
      <c r="C814" s="2"/>
      <c r="D814" s="2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3"/>
      <c r="C815" s="2"/>
      <c r="D815" s="2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3"/>
      <c r="C816" s="2"/>
      <c r="D816" s="2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3"/>
      <c r="C817" s="2"/>
      <c r="D817" s="2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3"/>
      <c r="C818" s="2"/>
      <c r="D818" s="2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3"/>
      <c r="C819" s="2"/>
      <c r="D819" s="2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3"/>
      <c r="C820" s="2"/>
      <c r="D820" s="2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3"/>
      <c r="C821" s="2"/>
      <c r="D821" s="2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3"/>
      <c r="C822" s="2"/>
      <c r="D822" s="2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3"/>
      <c r="C823" s="2"/>
      <c r="D823" s="2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3"/>
      <c r="C824" s="2"/>
      <c r="D824" s="2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3"/>
      <c r="C825" s="2"/>
      <c r="D825" s="2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3"/>
      <c r="C826" s="2"/>
      <c r="D826" s="2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3"/>
      <c r="C827" s="2"/>
      <c r="D827" s="2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3"/>
      <c r="C828" s="2"/>
      <c r="D828" s="2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3"/>
      <c r="C829" s="2"/>
      <c r="D829" s="2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3"/>
      <c r="C830" s="2"/>
      <c r="D830" s="2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3"/>
      <c r="C831" s="2"/>
      <c r="D831" s="2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3"/>
      <c r="C832" s="2"/>
      <c r="D832" s="2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3"/>
      <c r="C833" s="2"/>
      <c r="D833" s="2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3"/>
      <c r="C834" s="2"/>
      <c r="D834" s="2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3"/>
      <c r="C835" s="2"/>
      <c r="D835" s="2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3"/>
      <c r="C836" s="2"/>
      <c r="D836" s="2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3"/>
      <c r="C837" s="2"/>
      <c r="D837" s="2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3"/>
      <c r="C838" s="2"/>
      <c r="D838" s="2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3"/>
      <c r="C839" s="2"/>
      <c r="D839" s="2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3"/>
      <c r="C840" s="2"/>
      <c r="D840" s="2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3"/>
      <c r="C841" s="2"/>
      <c r="D841" s="2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3"/>
      <c r="C842" s="2"/>
      <c r="D842" s="2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3"/>
      <c r="C843" s="2"/>
      <c r="D843" s="2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3"/>
      <c r="C844" s="2"/>
      <c r="D844" s="2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3"/>
      <c r="C845" s="2"/>
      <c r="D845" s="2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3"/>
      <c r="C846" s="2"/>
      <c r="D846" s="2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3"/>
      <c r="C847" s="2"/>
      <c r="D847" s="2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3"/>
      <c r="C848" s="2"/>
      <c r="D848" s="2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3"/>
      <c r="C849" s="2"/>
      <c r="D849" s="2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3"/>
      <c r="C850" s="2"/>
      <c r="D850" s="2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3"/>
      <c r="C851" s="2"/>
      <c r="D851" s="2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3"/>
      <c r="C852" s="2"/>
      <c r="D852" s="2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3"/>
      <c r="C853" s="2"/>
      <c r="D853" s="2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3"/>
      <c r="C854" s="2"/>
      <c r="D854" s="2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3"/>
      <c r="C855" s="2"/>
      <c r="D855" s="2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3"/>
      <c r="C856" s="2"/>
      <c r="D856" s="2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3"/>
      <c r="C857" s="2"/>
      <c r="D857" s="2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3"/>
      <c r="C858" s="2"/>
      <c r="D858" s="2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3"/>
      <c r="C859" s="2"/>
      <c r="D859" s="2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3"/>
      <c r="C860" s="2"/>
      <c r="D860" s="2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3"/>
      <c r="C861" s="2"/>
      <c r="D861" s="2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3"/>
      <c r="C862" s="2"/>
      <c r="D862" s="2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3"/>
      <c r="C863" s="2"/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3"/>
      <c r="C864" s="2"/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3"/>
      <c r="C865" s="2"/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3"/>
      <c r="C866" s="2"/>
      <c r="D866" s="2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3"/>
      <c r="C867" s="2"/>
      <c r="D867" s="2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3"/>
      <c r="C868" s="2"/>
      <c r="D868" s="2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3"/>
      <c r="C869" s="2"/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3"/>
      <c r="C870" s="2"/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3"/>
      <c r="C871" s="2"/>
      <c r="D871" s="2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3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3"/>
      <c r="C873" s="2"/>
      <c r="D873" s="2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3"/>
      <c r="C874" s="2"/>
      <c r="D874" s="2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3"/>
      <c r="C875" s="2"/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3"/>
      <c r="C876" s="2"/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3"/>
      <c r="C877" s="2"/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3"/>
      <c r="C878" s="2"/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3"/>
      <c r="C879" s="2"/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3"/>
      <c r="C880" s="2"/>
      <c r="D880" s="2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3"/>
      <c r="C881" s="2"/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3"/>
      <c r="C882" s="2"/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3"/>
      <c r="C883" s="2"/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3"/>
      <c r="C884" s="2"/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3"/>
      <c r="C885" s="2"/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3"/>
      <c r="C886" s="2"/>
      <c r="D886" s="2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3"/>
      <c r="C887" s="2"/>
      <c r="D887" s="2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3"/>
      <c r="C888" s="2"/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3"/>
      <c r="C889" s="2"/>
      <c r="D889" s="2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3"/>
      <c r="C890" s="2"/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3"/>
      <c r="C891" s="2"/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3"/>
      <c r="C892" s="2"/>
      <c r="D892" s="2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3"/>
      <c r="C893" s="2"/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3"/>
      <c r="C894" s="2"/>
      <c r="D894" s="2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3"/>
      <c r="C895" s="2"/>
      <c r="D895" s="2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3"/>
      <c r="C896" s="2"/>
      <c r="D896" s="2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3"/>
      <c r="C897" s="2"/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3"/>
      <c r="C898" s="2"/>
      <c r="D898" s="2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3"/>
      <c r="C899" s="2"/>
      <c r="D899" s="2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3"/>
      <c r="C900" s="2"/>
      <c r="D900" s="2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3"/>
      <c r="C901" s="2"/>
      <c r="D901" s="2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3"/>
      <c r="C902" s="2"/>
      <c r="D902" s="2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3"/>
      <c r="C903" s="2"/>
      <c r="D903" s="2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3"/>
      <c r="C904" s="2"/>
      <c r="D904" s="2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3"/>
      <c r="C905" s="2"/>
      <c r="D905" s="2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3"/>
      <c r="C906" s="2"/>
      <c r="D906" s="2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3"/>
      <c r="C907" s="2"/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3"/>
      <c r="C908" s="2"/>
      <c r="D908" s="2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3"/>
      <c r="C909" s="2"/>
      <c r="D909" s="2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3"/>
      <c r="C910" s="2"/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3"/>
      <c r="C911" s="2"/>
      <c r="D911" s="2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3"/>
      <c r="C912" s="2"/>
      <c r="D912" s="2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3"/>
      <c r="C913" s="2"/>
      <c r="D913" s="2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3"/>
      <c r="C914" s="2"/>
      <c r="D914" s="2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3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3"/>
      <c r="C916" s="2"/>
      <c r="D916" s="2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3"/>
      <c r="C917" s="2"/>
      <c r="D917" s="2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3"/>
      <c r="C918" s="2"/>
      <c r="D918" s="2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3"/>
      <c r="C919" s="2"/>
      <c r="D919" s="2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3"/>
      <c r="C920" s="2"/>
      <c r="D920" s="2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3"/>
      <c r="C921" s="2"/>
      <c r="D921" s="2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3"/>
      <c r="C922" s="2"/>
      <c r="D922" s="2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3"/>
      <c r="C923" s="2"/>
      <c r="D923" s="2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3"/>
      <c r="C924" s="2"/>
      <c r="D924" s="2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3"/>
      <c r="C925" s="2"/>
      <c r="D925" s="2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3"/>
      <c r="C926" s="2"/>
      <c r="D926" s="2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3"/>
      <c r="C927" s="2"/>
      <c r="D927" s="2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3"/>
      <c r="C928" s="2"/>
      <c r="D928" s="2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3"/>
      <c r="C929" s="2"/>
      <c r="D929" s="2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3"/>
      <c r="C930" s="2"/>
      <c r="D930" s="2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3"/>
      <c r="C931" s="2"/>
      <c r="D931" s="2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3"/>
      <c r="C932" s="2"/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3"/>
      <c r="C933" s="2"/>
      <c r="D933" s="2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3"/>
      <c r="C934" s="2"/>
      <c r="D934" s="2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3"/>
      <c r="C935" s="2"/>
      <c r="D935" s="2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3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3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3"/>
      <c r="C938" s="2"/>
      <c r="D938" s="2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3"/>
      <c r="C939" s="2"/>
      <c r="D939" s="2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3"/>
      <c r="C940" s="2"/>
      <c r="D940" s="2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3"/>
      <c r="C941" s="2"/>
      <c r="D941" s="2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3"/>
      <c r="C942" s="2"/>
      <c r="D942" s="2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3"/>
      <c r="C943" s="2"/>
      <c r="D943" s="2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3"/>
      <c r="C944" s="2"/>
      <c r="D944" s="2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3"/>
      <c r="C945" s="2"/>
      <c r="D945" s="2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3"/>
      <c r="C946" s="2"/>
      <c r="D946" s="2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3"/>
      <c r="C947" s="2"/>
      <c r="D947" s="2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3"/>
      <c r="C948" s="2"/>
      <c r="D948" s="2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3"/>
      <c r="C949" s="2"/>
      <c r="D949" s="2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3"/>
      <c r="C950" s="2"/>
      <c r="D950" s="2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3"/>
      <c r="C951" s="2"/>
      <c r="D951" s="2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3"/>
      <c r="C952" s="2"/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3"/>
      <c r="C953" s="2"/>
      <c r="D953" s="2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3"/>
      <c r="C954" s="2"/>
      <c r="D954" s="2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3"/>
      <c r="C955" s="2"/>
      <c r="D955" s="2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3"/>
      <c r="C956" s="2"/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3"/>
      <c r="C957" s="2"/>
      <c r="D957" s="2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3"/>
      <c r="C958" s="2"/>
      <c r="D958" s="2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3"/>
      <c r="C959" s="2"/>
      <c r="D959" s="2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3"/>
      <c r="C960" s="2"/>
      <c r="D960" s="2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3"/>
      <c r="C961" s="2"/>
      <c r="D961" s="2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3"/>
      <c r="C962" s="2"/>
      <c r="D962" s="2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3"/>
      <c r="C963" s="2"/>
      <c r="D963" s="2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3"/>
      <c r="C964" s="2"/>
      <c r="D964" s="2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3"/>
      <c r="C965" s="2"/>
      <c r="D965" s="2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3"/>
      <c r="C966" s="2"/>
      <c r="D966" s="2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3"/>
      <c r="C967" s="2"/>
      <c r="D967" s="2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3"/>
      <c r="C968" s="2"/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3"/>
      <c r="C969" s="2"/>
      <c r="D969" s="2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3"/>
      <c r="C970" s="2"/>
      <c r="D970" s="2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3"/>
      <c r="C971" s="2"/>
      <c r="D971" s="2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3"/>
      <c r="C972" s="2"/>
      <c r="D972" s="2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3"/>
      <c r="C973" s="2"/>
      <c r="D973" s="2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3"/>
      <c r="C974" s="2"/>
      <c r="D974" s="2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3"/>
      <c r="C975" s="2"/>
      <c r="D975" s="2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3"/>
      <c r="C976" s="2"/>
      <c r="D976" s="2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3"/>
      <c r="C977" s="2"/>
      <c r="D977" s="2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3"/>
      <c r="C978" s="2"/>
      <c r="D978" s="2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3"/>
      <c r="C979" s="2"/>
      <c r="D979" s="2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3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3"/>
      <c r="C981" s="2"/>
      <c r="D981" s="2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3"/>
      <c r="C982" s="2"/>
      <c r="D982" s="2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3"/>
      <c r="C983" s="2"/>
      <c r="D983" s="2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3"/>
      <c r="C984" s="2"/>
      <c r="D984" s="2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3"/>
      <c r="C985" s="2"/>
      <c r="D985" s="2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3"/>
      <c r="C986" s="2"/>
      <c r="D986" s="2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3"/>
      <c r="C987" s="2"/>
      <c r="D987" s="2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3"/>
      <c r="C988" s="2"/>
      <c r="D988" s="2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3"/>
      <c r="C989" s="2"/>
      <c r="D989" s="2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3"/>
      <c r="C990" s="2"/>
      <c r="D990" s="2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3"/>
      <c r="C991" s="2"/>
      <c r="D991" s="2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3"/>
      <c r="C992" s="2"/>
      <c r="D992" s="2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3"/>
      <c r="C993" s="2"/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3"/>
      <c r="C994" s="2"/>
      <c r="D994" s="2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3"/>
      <c r="C995" s="2"/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3"/>
      <c r="C996" s="2"/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3"/>
      <c r="C997" s="2"/>
      <c r="D997" s="2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3"/>
      <c r="C998" s="2"/>
      <c r="D998" s="2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3"/>
      <c r="C999" s="2"/>
      <c r="D999" s="2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3"/>
      <c r="C1000" s="2"/>
      <c r="D1000" s="2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82" r:id="rId1" display="Spousal RRSP  VEQT.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collapsed="false" customWidth="true" hidden="false" outlineLevel="0" max="1" min="1" style="1" width="36.99"/>
    <col collapsed="false" customWidth="true" hidden="false" outlineLevel="0" max="2" min="2" style="1" width="27.99"/>
    <col collapsed="false" customWidth="true" hidden="false" outlineLevel="0" max="3" min="3" style="1" width="28.98"/>
    <col collapsed="false" customWidth="true" hidden="false" outlineLevel="0" max="4" min="4" style="1" width="26.43"/>
    <col collapsed="false" customWidth="true" hidden="false" outlineLevel="0" max="5" min="5" style="1" width="26"/>
    <col collapsed="false" customWidth="true" hidden="false" outlineLevel="0" max="6" min="6" style="1" width="9.43"/>
    <col collapsed="false" customWidth="true" hidden="false" outlineLevel="0" max="7" min="7" style="1" width="18.58"/>
    <col collapsed="false" customWidth="true" hidden="false" outlineLevel="0" max="8" min="8" style="1" width="19.43"/>
    <col collapsed="false" customWidth="true" hidden="false" outlineLevel="0" max="9" min="9" style="1" width="21.14"/>
  </cols>
  <sheetData>
    <row r="1" customFormat="false" ht="15.75" hidden="false" customHeight="true" outlineLevel="0" collapsed="false">
      <c r="A1" s="2"/>
      <c r="B1" s="3"/>
      <c r="C1" s="2"/>
      <c r="D1" s="2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5" t="s">
        <v>0</v>
      </c>
      <c r="B2" s="3"/>
      <c r="C2" s="2"/>
      <c r="D2" s="6" t="s">
        <v>1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3" t="s">
        <v>2</v>
      </c>
      <c r="C3" s="2"/>
      <c r="D3" s="2" t="s">
        <v>3</v>
      </c>
      <c r="E3" s="7" t="n">
        <v>0</v>
      </c>
      <c r="F3" s="2"/>
      <c r="G3" s="2"/>
      <c r="H3" s="2" t="s">
        <v>4</v>
      </c>
      <c r="I3" s="8" t="n">
        <v>0.7849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5</v>
      </c>
      <c r="B4" s="9" t="n">
        <v>5406.14</v>
      </c>
      <c r="C4" s="2"/>
      <c r="D4" s="2" t="s">
        <v>6</v>
      </c>
      <c r="E4" s="7" t="n">
        <v>25812.06</v>
      </c>
      <c r="F4" s="2"/>
      <c r="G4" s="2"/>
      <c r="H4" s="2" t="s">
        <v>7</v>
      </c>
      <c r="I4" s="8" t="n">
        <v>22.19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8</v>
      </c>
      <c r="B5" s="3"/>
      <c r="C5" s="2"/>
      <c r="D5" s="2" t="s">
        <v>9</v>
      </c>
      <c r="E5" s="7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10</v>
      </c>
      <c r="B6" s="9" t="n">
        <v>807.56</v>
      </c>
      <c r="C6" s="2"/>
      <c r="D6" s="2" t="s">
        <v>112</v>
      </c>
      <c r="E6" s="3" t="n">
        <v>135017.35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12</v>
      </c>
      <c r="B7" s="9" t="n">
        <v>238.62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13</v>
      </c>
      <c r="B8" s="3"/>
      <c r="C8" s="2"/>
      <c r="D8" s="2"/>
      <c r="E8" s="4"/>
      <c r="F8" s="2"/>
      <c r="G8" s="10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15</v>
      </c>
      <c r="B9" s="3"/>
      <c r="C9" s="2"/>
      <c r="D9" s="11" t="s">
        <v>16</v>
      </c>
      <c r="E9" s="12" t="n">
        <f aca="false">SUM(E3:E5)</f>
        <v>25812.06</v>
      </c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113</v>
      </c>
      <c r="B10" s="9" t="n">
        <v>1000</v>
      </c>
      <c r="C10" s="2"/>
      <c r="D10" s="13" t="s">
        <v>18</v>
      </c>
      <c r="E10" s="12" t="n">
        <f aca="false">SUM(B31:B86,E6)</f>
        <v>627121.000592576</v>
      </c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3"/>
      <c r="C11" s="2"/>
      <c r="D11" s="2" t="s">
        <v>19</v>
      </c>
      <c r="E11" s="14" t="n">
        <f aca="false">SUM(E9,E10)</f>
        <v>652933.060592576</v>
      </c>
      <c r="F11" s="2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3"/>
      <c r="C12" s="2"/>
      <c r="D12" s="2"/>
      <c r="E12" s="4"/>
      <c r="F12" s="2"/>
      <c r="G12" s="2"/>
      <c r="H12" s="2" t="s">
        <v>20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5" t="s">
        <v>21</v>
      </c>
      <c r="B13" s="3"/>
      <c r="C13" s="2"/>
      <c r="D13" s="16" t="s">
        <v>22</v>
      </c>
      <c r="E13" s="7" t="n">
        <f aca="false">SUM(B4:B12)</f>
        <v>7452.32</v>
      </c>
      <c r="F13" s="2"/>
      <c r="G13" s="2"/>
      <c r="H13" s="2" t="s">
        <v>23</v>
      </c>
      <c r="I13" s="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3"/>
      <c r="C14" s="2"/>
      <c r="D14" s="16" t="s">
        <v>24</v>
      </c>
      <c r="E14" s="7" t="n">
        <f aca="false">SUM(B15:B28)</f>
        <v>5845.4</v>
      </c>
      <c r="F14" s="2"/>
      <c r="G14" s="2"/>
      <c r="H14" s="2" t="s">
        <v>25</v>
      </c>
      <c r="I14" s="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26</v>
      </c>
      <c r="B15" s="3" t="s">
        <v>27</v>
      </c>
      <c r="C15" s="2"/>
      <c r="D15" s="11" t="s">
        <v>28</v>
      </c>
      <c r="E15" s="18" t="n">
        <f aca="false">E13-E14</f>
        <v>1606.92</v>
      </c>
      <c r="F15" s="2"/>
      <c r="G15" s="2"/>
      <c r="H15" s="2" t="s">
        <v>29</v>
      </c>
      <c r="I15" s="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30</v>
      </c>
      <c r="B16" s="9" t="n">
        <v>369.76</v>
      </c>
      <c r="C16" s="2"/>
      <c r="D16" s="2"/>
      <c r="E16" s="4"/>
      <c r="F16" s="2"/>
      <c r="G16" s="2"/>
      <c r="H16" s="2" t="s">
        <v>31</v>
      </c>
      <c r="I16" s="7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32</v>
      </c>
      <c r="B17" s="9" t="n">
        <v>271.03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33</v>
      </c>
      <c r="B18" s="9" t="n">
        <v>1173.36</v>
      </c>
      <c r="C18" s="2"/>
      <c r="D18" s="2" t="s">
        <v>34</v>
      </c>
      <c r="E18" s="7" t="n">
        <f aca="false">SUM(B50:B69,B85,B31:B47,E4)</f>
        <v>304556.493492308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35</v>
      </c>
      <c r="B19" s="9" t="n">
        <v>337.43</v>
      </c>
      <c r="C19" s="2"/>
      <c r="D19" s="2" t="s">
        <v>36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3" t="n">
        <v>0</v>
      </c>
      <c r="C20" s="2"/>
      <c r="D20" s="2" t="s">
        <v>38</v>
      </c>
      <c r="E20" s="20" t="n">
        <f aca="false">SUM(B31:B84)/E11</f>
        <v>0.740140206951669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1" t="s">
        <v>39</v>
      </c>
      <c r="B21" s="3"/>
      <c r="C21" s="2"/>
      <c r="D21" s="2" t="s">
        <v>40</v>
      </c>
      <c r="E21" s="20" t="n">
        <f aca="false">B85/E11</f>
        <v>0.0135414187665359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41</v>
      </c>
      <c r="B22" s="9" t="n">
        <v>39</v>
      </c>
      <c r="C22" s="2"/>
      <c r="D22" s="2" t="s">
        <v>42</v>
      </c>
      <c r="E22" s="20" t="n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3"/>
      <c r="C23" s="2"/>
      <c r="D23" s="2" t="s">
        <v>16</v>
      </c>
      <c r="E23" s="20" t="n">
        <f aca="false">E9/E11</f>
        <v>0.0395324751615028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44</v>
      </c>
      <c r="B24" s="9" t="n">
        <v>106.4</v>
      </c>
      <c r="C24" s="2"/>
      <c r="D24" s="2" t="s">
        <v>45</v>
      </c>
      <c r="E24" s="20" t="n">
        <f aca="false">B86/E11</f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s">
        <v>46</v>
      </c>
      <c r="B25" s="9" t="n">
        <v>1086.42</v>
      </c>
      <c r="C25" s="2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3" t="n">
        <v>0</v>
      </c>
      <c r="C26" s="2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s">
        <v>114</v>
      </c>
      <c r="B27" s="3" t="n">
        <v>462</v>
      </c>
      <c r="C27" s="2"/>
      <c r="D27" s="5" t="s">
        <v>49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s">
        <v>115</v>
      </c>
      <c r="B28" s="3" t="n">
        <v>2000</v>
      </c>
      <c r="C28" s="2"/>
      <c r="D28" s="2" t="s">
        <v>51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5" t="s">
        <v>52</v>
      </c>
      <c r="B29" s="3"/>
      <c r="C29" s="2"/>
      <c r="D29" s="2" t="s">
        <v>53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1" t="s">
        <v>54</v>
      </c>
      <c r="B30" s="3"/>
      <c r="C30" s="2"/>
      <c r="D30" s="2" t="s">
        <v>55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56</v>
      </c>
      <c r="B31" s="9" t="n">
        <f aca="false">C31/I3</f>
        <v>32793.9355331889</v>
      </c>
      <c r="C31" s="22" t="n">
        <v>25739.96</v>
      </c>
      <c r="D31" s="2" t="s">
        <v>57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s">
        <v>58</v>
      </c>
      <c r="B32" s="22" t="n">
        <v>10.46</v>
      </c>
      <c r="C32" s="2"/>
      <c r="D32" s="2" t="s">
        <v>59</v>
      </c>
      <c r="E32" s="7" t="n">
        <f aca="false">180000/3</f>
        <v>60000</v>
      </c>
      <c r="F32" s="23" t="s">
        <v>60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s">
        <v>61</v>
      </c>
      <c r="B33" s="22" t="n">
        <v>4554.13</v>
      </c>
      <c r="C33" s="2"/>
      <c r="D33" s="2" t="s">
        <v>116</v>
      </c>
      <c r="E33" s="4" t="s">
        <v>117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s">
        <v>62</v>
      </c>
      <c r="B34" s="22" t="n">
        <v>5811.23</v>
      </c>
      <c r="C34" s="2"/>
      <c r="D34" s="2" t="s">
        <v>118</v>
      </c>
      <c r="E34" s="4" t="n">
        <v>543200</v>
      </c>
      <c r="F34" s="2"/>
      <c r="G34" s="2" t="s">
        <v>119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s">
        <v>63</v>
      </c>
      <c r="B35" s="22" t="n">
        <v>5286.54</v>
      </c>
      <c r="C35" s="2"/>
      <c r="D35" s="2" t="s">
        <v>120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s">
        <v>64</v>
      </c>
      <c r="B36" s="9" t="n">
        <v>3993.6</v>
      </c>
      <c r="C36" s="2"/>
      <c r="D36" s="2" t="s">
        <v>121</v>
      </c>
      <c r="E36" s="3" t="n">
        <v>135017.35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65</v>
      </c>
      <c r="B37" s="22" t="n">
        <v>0</v>
      </c>
      <c r="C37" s="2"/>
      <c r="D37" s="2" t="s">
        <v>122</v>
      </c>
      <c r="E37" s="4" t="n">
        <v>462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66</v>
      </c>
      <c r="B38" s="22" t="n">
        <v>0</v>
      </c>
      <c r="C38" s="2"/>
      <c r="D38" s="2" t="s">
        <v>123</v>
      </c>
      <c r="E38" s="4" t="n">
        <v>400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67</v>
      </c>
      <c r="B39" s="22" t="n">
        <v>0</v>
      </c>
      <c r="C39" s="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68</v>
      </c>
      <c r="B40" s="22" t="n">
        <v>14662.5</v>
      </c>
      <c r="C40" s="24"/>
      <c r="D40" s="2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69</v>
      </c>
      <c r="B41" s="9" t="n">
        <v>34484</v>
      </c>
      <c r="C41" s="22" t="n">
        <f aca="false">SUM(B32:B41)</f>
        <v>68802.46</v>
      </c>
      <c r="D41" s="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3"/>
      <c r="C42" s="2"/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70</v>
      </c>
      <c r="B43" s="9" t="n">
        <f aca="false">C43/I3</f>
        <v>46.7193273028411</v>
      </c>
      <c r="C43" s="8" t="n">
        <v>36.67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71</v>
      </c>
      <c r="B44" s="9" t="n">
        <f aca="false">C44/I3</f>
        <v>9338.13224614601</v>
      </c>
      <c r="C44" s="8" t="n">
        <v>7329.5</v>
      </c>
      <c r="D44" s="2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s">
        <v>72</v>
      </c>
      <c r="B45" s="9" t="n">
        <f aca="false">C45/I3</f>
        <v>7127.32832207925</v>
      </c>
      <c r="C45" s="8" t="n">
        <v>5594.24</v>
      </c>
      <c r="D45" s="2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3"/>
      <c r="C46" s="2"/>
      <c r="D46" s="2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s">
        <v>73</v>
      </c>
      <c r="B47" s="9" t="n">
        <f aca="false">C47/I4</f>
        <v>4049.12122577738</v>
      </c>
      <c r="C47" s="8" t="n">
        <v>89850</v>
      </c>
      <c r="D47" s="2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3"/>
      <c r="C48" s="2"/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1" t="s">
        <v>74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s">
        <v>75</v>
      </c>
      <c r="B50" s="9" t="n">
        <v>569.98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s">
        <v>76</v>
      </c>
      <c r="B51" s="22" t="n">
        <v>6099.3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s">
        <v>77</v>
      </c>
      <c r="B52" s="22" t="n">
        <v>2075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s">
        <v>78</v>
      </c>
      <c r="B53" s="22" t="n">
        <v>12065.48</v>
      </c>
      <c r="C53" s="2"/>
      <c r="D53" s="2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s">
        <v>79</v>
      </c>
      <c r="B54" s="22" t="n">
        <v>7388.64</v>
      </c>
      <c r="C54" s="2"/>
      <c r="D54" s="2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s">
        <v>80</v>
      </c>
      <c r="B55" s="22" t="n">
        <v>18635.4</v>
      </c>
      <c r="C55" s="2"/>
      <c r="D55" s="2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s">
        <v>68</v>
      </c>
      <c r="B56" s="22" t="n">
        <v>9970.5</v>
      </c>
      <c r="C56" s="2"/>
      <c r="D56" s="2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s">
        <v>81</v>
      </c>
      <c r="B57" s="22" t="n">
        <v>7449.6</v>
      </c>
      <c r="C57" s="2"/>
      <c r="D57" s="2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5" t="s">
        <v>82</v>
      </c>
      <c r="B58" s="22" t="n">
        <v>9575.55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83</v>
      </c>
      <c r="B59" s="22" t="n">
        <v>22883.7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s">
        <v>84</v>
      </c>
      <c r="B60" s="9" t="n">
        <v>6913.83</v>
      </c>
      <c r="C60" s="9" t="n">
        <f aca="false">SUM(B50:B60)</f>
        <v>103626.98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s">
        <v>85</v>
      </c>
      <c r="B61" s="9" t="n">
        <f aca="false">C61/I3</f>
        <v>78.1246018601096</v>
      </c>
      <c r="C61" s="8" t="n">
        <v>61.32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s">
        <v>86</v>
      </c>
      <c r="B62" s="9" t="n">
        <f aca="false">C62/I3</f>
        <v>13588.4826092496</v>
      </c>
      <c r="C62" s="22" t="n">
        <v>10665.6</v>
      </c>
      <c r="D62" s="2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s">
        <v>87</v>
      </c>
      <c r="B63" s="9" t="n">
        <f aca="false">C63/I3</f>
        <v>1821.56962670404</v>
      </c>
      <c r="C63" s="22" t="n">
        <v>1429.75</v>
      </c>
      <c r="D63" s="2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6" t="s">
        <v>88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s">
        <v>89</v>
      </c>
      <c r="B65" s="9" t="n">
        <v>13258.96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s">
        <v>90</v>
      </c>
      <c r="B66" s="9" t="n">
        <v>5839.99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s">
        <v>75</v>
      </c>
      <c r="B67" s="9" t="n">
        <v>18.31</v>
      </c>
      <c r="C67" s="9" t="n">
        <f aca="false">SUM(B65:B67)</f>
        <v>19117.26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6" t="s">
        <v>91</v>
      </c>
      <c r="B68" s="9" t="n">
        <v>9422.7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s">
        <v>92</v>
      </c>
      <c r="B69" s="9" t="n">
        <v>89.98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1" t="s">
        <v>93</v>
      </c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s">
        <v>75</v>
      </c>
      <c r="B71" s="27" t="n">
        <v>495.86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s">
        <v>94</v>
      </c>
      <c r="B72" s="22" t="n">
        <f aca="false">C72/I3</f>
        <v>223.518919607593</v>
      </c>
      <c r="C72" s="8" t="n">
        <v>175.44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s">
        <v>95</v>
      </c>
      <c r="B73" s="22" t="n">
        <v>31688.2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s">
        <v>96</v>
      </c>
      <c r="B74" s="22" t="n">
        <v>11518.8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s">
        <v>97</v>
      </c>
      <c r="B75" s="22" t="n">
        <v>8400.48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s">
        <v>98</v>
      </c>
      <c r="B76" s="22" t="n">
        <v>4088.9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s">
        <v>99</v>
      </c>
      <c r="B77" s="22" t="n">
        <v>8774.92</v>
      </c>
      <c r="C77" s="2"/>
      <c r="D77" s="2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s">
        <v>100</v>
      </c>
      <c r="B79" s="9" t="n">
        <v>6377.14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s">
        <v>101</v>
      </c>
      <c r="B80" s="22" t="n">
        <v>3046.8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s">
        <v>102</v>
      </c>
      <c r="B81" s="9" t="n">
        <f aca="false">C81/I3</f>
        <v>5187.71818065996</v>
      </c>
      <c r="C81" s="22" t="n">
        <v>4071.84</v>
      </c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8" t="s">
        <v>103</v>
      </c>
      <c r="B82" s="9" t="n">
        <v>12288.87</v>
      </c>
      <c r="C82" s="2"/>
      <c r="D82" s="2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6" t="s">
        <v>104</v>
      </c>
      <c r="B83" s="9" t="n">
        <v>5282.11</v>
      </c>
      <c r="C83" s="2"/>
      <c r="D83" s="2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s">
        <v>105</v>
      </c>
      <c r="B84" s="22" t="n">
        <v>115985.9</v>
      </c>
      <c r="C84" s="2"/>
      <c r="D84" s="2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s">
        <v>106</v>
      </c>
      <c r="B85" s="9" t="n">
        <v>8841.64</v>
      </c>
      <c r="C85" s="2" t="s">
        <v>107</v>
      </c>
      <c r="D85" s="23" t="s">
        <v>108</v>
      </c>
      <c r="E85" s="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3"/>
      <c r="C86" s="2" t="s">
        <v>109</v>
      </c>
      <c r="D86" s="2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1" t="s">
        <v>110</v>
      </c>
      <c r="B87" s="9" t="n">
        <f aca="false">SUM(B31:B86)</f>
        <v>492103.650592576</v>
      </c>
      <c r="C87" s="2"/>
      <c r="D87" s="2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1" t="s">
        <v>111</v>
      </c>
      <c r="B88" s="3"/>
      <c r="C88" s="2"/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3"/>
      <c r="C89" s="2"/>
      <c r="D89" s="2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3"/>
      <c r="C90" s="2"/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3"/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3"/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3"/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3"/>
      <c r="C94" s="2"/>
      <c r="D94" s="2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3"/>
      <c r="C95" s="2"/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3"/>
      <c r="C96" s="2"/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3"/>
      <c r="C97" s="2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3"/>
      <c r="C98" s="2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3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3"/>
      <c r="C100" s="2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3"/>
      <c r="C101" s="2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3"/>
      <c r="C102" s="2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3"/>
      <c r="C103" s="2"/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3"/>
      <c r="C104" s="2"/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3"/>
      <c r="C105" s="2"/>
      <c r="D105" s="2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3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3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3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3"/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3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3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3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3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3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3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3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3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3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3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3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3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3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3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3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3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3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3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3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3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3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3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3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3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3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3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3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3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3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3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3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3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3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3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3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3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3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3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3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3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3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3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3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3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3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3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3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3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3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3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3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3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3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3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3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3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3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3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3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3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3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3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3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3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3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3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3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3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3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3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3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3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3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3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3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3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3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3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3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3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3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3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3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3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3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3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3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3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3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3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3"/>
      <c r="C200" s="2"/>
      <c r="D200" s="2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3"/>
      <c r="C201" s="2"/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3"/>
      <c r="C202" s="2"/>
      <c r="D202" s="2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3"/>
      <c r="C203" s="2"/>
      <c r="D203" s="2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3"/>
      <c r="C204" s="2"/>
      <c r="D204" s="2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3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3"/>
      <c r="C206" s="2"/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3"/>
      <c r="C207" s="2"/>
      <c r="D207" s="2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3"/>
      <c r="C208" s="2"/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3"/>
      <c r="C209" s="2"/>
      <c r="D209" s="2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3"/>
      <c r="C210" s="2"/>
      <c r="D210" s="2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3"/>
      <c r="C211" s="2"/>
      <c r="D211" s="2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3"/>
      <c r="C212" s="2"/>
      <c r="D212" s="2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3"/>
      <c r="C213" s="2"/>
      <c r="D213" s="2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3"/>
      <c r="C214" s="2"/>
      <c r="D214" s="2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3"/>
      <c r="C215" s="2"/>
      <c r="D215" s="2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3"/>
      <c r="C216" s="2"/>
      <c r="D216" s="2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3"/>
      <c r="C217" s="2"/>
      <c r="D217" s="2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3"/>
      <c r="C218" s="2"/>
      <c r="D218" s="2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3"/>
      <c r="C219" s="2"/>
      <c r="D219" s="2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3"/>
      <c r="C220" s="2"/>
      <c r="D220" s="2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3"/>
      <c r="C221" s="2"/>
      <c r="D221" s="2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3"/>
      <c r="C222" s="2"/>
      <c r="D222" s="2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3"/>
      <c r="C223" s="2"/>
      <c r="D223" s="2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3"/>
      <c r="C224" s="2"/>
      <c r="D224" s="2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3"/>
      <c r="C225" s="2"/>
      <c r="D225" s="2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3"/>
      <c r="C226" s="2"/>
      <c r="D226" s="2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3"/>
      <c r="C227" s="2"/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3"/>
      <c r="C228" s="2"/>
      <c r="D228" s="2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3"/>
      <c r="C229" s="2"/>
      <c r="D229" s="2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3"/>
      <c r="C230" s="2"/>
      <c r="D230" s="2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3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3"/>
      <c r="C232" s="2"/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3"/>
      <c r="C233" s="2"/>
      <c r="D233" s="2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3"/>
      <c r="C234" s="2"/>
      <c r="D234" s="2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3"/>
      <c r="C235" s="2"/>
      <c r="D235" s="2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3"/>
      <c r="C236" s="2"/>
      <c r="D236" s="2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3"/>
      <c r="C237" s="2"/>
      <c r="D237" s="2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3"/>
      <c r="C238" s="2"/>
      <c r="D238" s="2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3"/>
      <c r="C239" s="2"/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3"/>
      <c r="C240" s="2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3"/>
      <c r="C241" s="2"/>
      <c r="D241" s="2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3"/>
      <c r="C242" s="2"/>
      <c r="D242" s="2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3"/>
      <c r="C243" s="2"/>
      <c r="D243" s="2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3"/>
      <c r="C244" s="2"/>
      <c r="D244" s="2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3"/>
      <c r="C245" s="2"/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3"/>
      <c r="C246" s="2"/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3"/>
      <c r="C247" s="2"/>
      <c r="D247" s="2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3"/>
      <c r="C248" s="2"/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3"/>
      <c r="C249" s="2"/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3"/>
      <c r="C250" s="2"/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3"/>
      <c r="C251" s="2"/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3"/>
      <c r="C252" s="2"/>
      <c r="D252" s="2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3"/>
      <c r="C253" s="2"/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3"/>
      <c r="C254" s="2"/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3"/>
      <c r="C255" s="2"/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3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3"/>
      <c r="C257" s="2"/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3"/>
      <c r="C258" s="2"/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3"/>
      <c r="C259" s="2"/>
      <c r="D259" s="2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3"/>
      <c r="C260" s="2"/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3"/>
      <c r="C261" s="2"/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3"/>
      <c r="C262" s="2"/>
      <c r="D262" s="2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3"/>
      <c r="C263" s="2"/>
      <c r="D263" s="2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3"/>
      <c r="C264" s="2"/>
      <c r="D264" s="2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3"/>
      <c r="C265" s="2"/>
      <c r="D265" s="2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3"/>
      <c r="C266" s="2"/>
      <c r="D266" s="2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3"/>
      <c r="C267" s="2"/>
      <c r="D267" s="2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3"/>
      <c r="C268" s="2"/>
      <c r="D268" s="2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3"/>
      <c r="C269" s="2"/>
      <c r="D269" s="2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3"/>
      <c r="C270" s="2"/>
      <c r="D270" s="2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3"/>
      <c r="C271" s="2"/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3"/>
      <c r="C272" s="2"/>
      <c r="D272" s="2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3"/>
      <c r="C273" s="2"/>
      <c r="D273" s="2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3"/>
      <c r="C274" s="2"/>
      <c r="D274" s="2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3"/>
      <c r="C275" s="2"/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3"/>
      <c r="C276" s="2"/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3"/>
      <c r="C277" s="2"/>
      <c r="D277" s="2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3"/>
      <c r="C278" s="2"/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3"/>
      <c r="C279" s="2"/>
      <c r="D279" s="2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3"/>
      <c r="C280" s="2"/>
      <c r="D280" s="2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3"/>
      <c r="C281" s="2"/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3"/>
      <c r="C282" s="2"/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3"/>
      <c r="C283" s="2"/>
      <c r="D283" s="2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3"/>
      <c r="C284" s="2"/>
      <c r="D284" s="2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3"/>
      <c r="C285" s="2"/>
      <c r="D285" s="2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3"/>
      <c r="C286" s="2"/>
      <c r="D286" s="2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3"/>
      <c r="C287" s="2"/>
      <c r="D287" s="2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3"/>
      <c r="C288" s="2"/>
      <c r="D288" s="2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3"/>
      <c r="C289" s="2"/>
      <c r="D289" s="2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3"/>
      <c r="C290" s="2"/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3"/>
      <c r="C291" s="2"/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3"/>
      <c r="C292" s="2"/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3"/>
      <c r="C293" s="2"/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3"/>
      <c r="C294" s="2"/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3"/>
      <c r="C295" s="2"/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3"/>
      <c r="C296" s="2"/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3"/>
      <c r="C297" s="2"/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3"/>
      <c r="C298" s="2"/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3"/>
      <c r="C299" s="2"/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3"/>
      <c r="C300" s="2"/>
      <c r="D300" s="2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3"/>
      <c r="C301" s="2"/>
      <c r="D301" s="2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3"/>
      <c r="C302" s="2"/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3"/>
      <c r="C303" s="2"/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3"/>
      <c r="C304" s="2"/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3"/>
      <c r="C305" s="2"/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3"/>
      <c r="C306" s="2"/>
      <c r="D306" s="2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3"/>
      <c r="C307" s="2"/>
      <c r="D307" s="2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3"/>
      <c r="C308" s="2"/>
      <c r="D308" s="2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3"/>
      <c r="C309" s="2"/>
      <c r="D309" s="2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3"/>
      <c r="C310" s="2"/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3"/>
      <c r="C311" s="2"/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3"/>
      <c r="C312" s="2"/>
      <c r="D312" s="2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3"/>
      <c r="C313" s="2"/>
      <c r="D313" s="2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3"/>
      <c r="C314" s="2"/>
      <c r="D314" s="2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3"/>
      <c r="C315" s="2"/>
      <c r="D315" s="2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3"/>
      <c r="C316" s="2"/>
      <c r="D316" s="2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3"/>
      <c r="C317" s="2"/>
      <c r="D317" s="2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3"/>
      <c r="C318" s="2"/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3"/>
      <c r="C319" s="2"/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3"/>
      <c r="C320" s="2"/>
      <c r="D320" s="2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3"/>
      <c r="C321" s="2"/>
      <c r="D321" s="2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3"/>
      <c r="C322" s="2"/>
      <c r="D322" s="2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3"/>
      <c r="C323" s="2"/>
      <c r="D323" s="2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3"/>
      <c r="C324" s="2"/>
      <c r="D324" s="2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3"/>
      <c r="C325" s="2"/>
      <c r="D325" s="2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3"/>
      <c r="C326" s="2"/>
      <c r="D326" s="2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3"/>
      <c r="C327" s="2"/>
      <c r="D327" s="2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3"/>
      <c r="C328" s="2"/>
      <c r="D328" s="2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3"/>
      <c r="C329" s="2"/>
      <c r="D329" s="2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3"/>
      <c r="C330" s="2"/>
      <c r="D330" s="2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3"/>
      <c r="C331" s="2"/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3"/>
      <c r="C332" s="2"/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3"/>
      <c r="C333" s="2"/>
      <c r="D333" s="2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3"/>
      <c r="C334" s="2"/>
      <c r="D334" s="2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3"/>
      <c r="C335" s="2"/>
      <c r="D335" s="2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3"/>
      <c r="C336" s="2"/>
      <c r="D336" s="2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3"/>
      <c r="C337" s="2"/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3"/>
      <c r="C338" s="2"/>
      <c r="D338" s="2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3"/>
      <c r="C339" s="2"/>
      <c r="D339" s="2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3"/>
      <c r="C340" s="2"/>
      <c r="D340" s="2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3"/>
      <c r="C341" s="2"/>
      <c r="D341" s="2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3"/>
      <c r="C342" s="2"/>
      <c r="D342" s="2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3"/>
      <c r="C343" s="2"/>
      <c r="D343" s="2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3"/>
      <c r="C344" s="2"/>
      <c r="D344" s="2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3"/>
      <c r="C345" s="2"/>
      <c r="D345" s="2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3"/>
      <c r="C346" s="2"/>
      <c r="D346" s="2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3"/>
      <c r="C347" s="2"/>
      <c r="D347" s="2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3"/>
      <c r="C348" s="2"/>
      <c r="D348" s="2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3"/>
      <c r="C349" s="2"/>
      <c r="D349" s="2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3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3"/>
      <c r="C351" s="2"/>
      <c r="D351" s="2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3"/>
      <c r="C352" s="2"/>
      <c r="D352" s="2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3"/>
      <c r="C353" s="2"/>
      <c r="D353" s="2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3"/>
      <c r="C354" s="2"/>
      <c r="D354" s="2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3"/>
      <c r="C355" s="2"/>
      <c r="D355" s="2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3"/>
      <c r="C356" s="2"/>
      <c r="D356" s="2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3"/>
      <c r="C357" s="2"/>
      <c r="D357" s="2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3"/>
      <c r="C358" s="2"/>
      <c r="D358" s="2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3"/>
      <c r="C359" s="2"/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3"/>
      <c r="C360" s="2"/>
      <c r="D360" s="2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3"/>
      <c r="C361" s="2"/>
      <c r="D361" s="2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3"/>
      <c r="C362" s="2"/>
      <c r="D362" s="2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3"/>
      <c r="C363" s="2"/>
      <c r="D363" s="2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3"/>
      <c r="C364" s="2"/>
      <c r="D364" s="2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3"/>
      <c r="C365" s="2"/>
      <c r="D365" s="2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3"/>
      <c r="C366" s="2"/>
      <c r="D366" s="2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3"/>
      <c r="C367" s="2"/>
      <c r="D367" s="2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3"/>
      <c r="C368" s="2"/>
      <c r="D368" s="2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3"/>
      <c r="C369" s="2"/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3"/>
      <c r="C370" s="2"/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3"/>
      <c r="C371" s="2"/>
      <c r="D371" s="2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3"/>
      <c r="C372" s="2"/>
      <c r="D372" s="2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3"/>
      <c r="C373" s="2"/>
      <c r="D373" s="2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3"/>
      <c r="C374" s="2"/>
      <c r="D374" s="2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3"/>
      <c r="C375" s="2"/>
      <c r="D375" s="2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3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3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3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3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3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3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3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3"/>
      <c r="C383" s="2"/>
      <c r="D383" s="2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3"/>
      <c r="C384" s="2"/>
      <c r="D384" s="2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3"/>
      <c r="C385" s="2"/>
      <c r="D385" s="2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3"/>
      <c r="C386" s="2"/>
      <c r="D386" s="2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3"/>
      <c r="C387" s="2"/>
      <c r="D387" s="2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3"/>
      <c r="C388" s="2"/>
      <c r="D388" s="2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3"/>
      <c r="C389" s="2"/>
      <c r="D389" s="2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3"/>
      <c r="C390" s="2"/>
      <c r="D390" s="2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3"/>
      <c r="C391" s="2"/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3"/>
      <c r="C392" s="2"/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3"/>
      <c r="C393" s="2"/>
      <c r="D393" s="2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3"/>
      <c r="C394" s="2"/>
      <c r="D394" s="2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3"/>
      <c r="C395" s="2"/>
      <c r="D395" s="2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3"/>
      <c r="C396" s="2"/>
      <c r="D396" s="2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3"/>
      <c r="C397" s="2"/>
      <c r="D397" s="2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3"/>
      <c r="C398" s="2"/>
      <c r="D398" s="2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3"/>
      <c r="C399" s="2"/>
      <c r="D399" s="2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3"/>
      <c r="C400" s="2"/>
      <c r="D400" s="2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3"/>
      <c r="C401" s="2"/>
      <c r="D401" s="2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3"/>
      <c r="C402" s="2"/>
      <c r="D402" s="2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3"/>
      <c r="C403" s="2"/>
      <c r="D403" s="2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3"/>
      <c r="C404" s="2"/>
      <c r="D404" s="2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3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3"/>
      <c r="C406" s="2"/>
      <c r="D406" s="2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3"/>
      <c r="C407" s="2"/>
      <c r="D407" s="2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3"/>
      <c r="C408" s="2"/>
      <c r="D408" s="2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3"/>
      <c r="C409" s="2"/>
      <c r="D409" s="2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3"/>
      <c r="C410" s="2"/>
      <c r="D410" s="2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3"/>
      <c r="C411" s="2"/>
      <c r="D411" s="2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3"/>
      <c r="C412" s="2"/>
      <c r="D412" s="2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3"/>
      <c r="C413" s="2"/>
      <c r="D413" s="2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3"/>
      <c r="C414" s="2"/>
      <c r="D414" s="2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3"/>
      <c r="C415" s="2"/>
      <c r="D415" s="2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3"/>
      <c r="C416" s="2"/>
      <c r="D416" s="2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3"/>
      <c r="C417" s="2"/>
      <c r="D417" s="2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3"/>
      <c r="C418" s="2"/>
      <c r="D418" s="2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3"/>
      <c r="C419" s="2"/>
      <c r="D419" s="2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3"/>
      <c r="C420" s="2"/>
      <c r="D420" s="2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3"/>
      <c r="C421" s="2"/>
      <c r="D421" s="2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3"/>
      <c r="C422" s="2"/>
      <c r="D422" s="2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3"/>
      <c r="C423" s="2"/>
      <c r="D423" s="2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3"/>
      <c r="C424" s="2"/>
      <c r="D424" s="2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3"/>
      <c r="C425" s="2"/>
      <c r="D425" s="2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3"/>
      <c r="C426" s="2"/>
      <c r="D426" s="2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3"/>
      <c r="C427" s="2"/>
      <c r="D427" s="2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3"/>
      <c r="C428" s="2"/>
      <c r="D428" s="2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3"/>
      <c r="C429" s="2"/>
      <c r="D429" s="2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3"/>
      <c r="C430" s="2"/>
      <c r="D430" s="2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3"/>
      <c r="C431" s="2"/>
      <c r="D431" s="2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3"/>
      <c r="C432" s="2"/>
      <c r="D432" s="2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3"/>
      <c r="C433" s="2"/>
      <c r="D433" s="2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3"/>
      <c r="C434" s="2"/>
      <c r="D434" s="2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3"/>
      <c r="C435" s="2"/>
      <c r="D435" s="2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3"/>
      <c r="C436" s="2"/>
      <c r="D436" s="2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3"/>
      <c r="C437" s="2"/>
      <c r="D437" s="2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3"/>
      <c r="C438" s="2"/>
      <c r="D438" s="2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3"/>
      <c r="C439" s="2"/>
      <c r="D439" s="2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3"/>
      <c r="C440" s="2"/>
      <c r="D440" s="2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3"/>
      <c r="C441" s="2"/>
      <c r="D441" s="2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3"/>
      <c r="C442" s="2"/>
      <c r="D442" s="2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3"/>
      <c r="C443" s="2"/>
      <c r="D443" s="2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3"/>
      <c r="C444" s="2"/>
      <c r="D444" s="2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3"/>
      <c r="C445" s="2"/>
      <c r="D445" s="2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3"/>
      <c r="C446" s="2"/>
      <c r="D446" s="2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3"/>
      <c r="C447" s="2"/>
      <c r="D447" s="2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3"/>
      <c r="C448" s="2"/>
      <c r="D448" s="2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3"/>
      <c r="C449" s="2"/>
      <c r="D449" s="2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3"/>
      <c r="C450" s="2"/>
      <c r="D450" s="2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3"/>
      <c r="C451" s="2"/>
      <c r="D451" s="2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3"/>
      <c r="C452" s="2"/>
      <c r="D452" s="2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3"/>
      <c r="C453" s="2"/>
      <c r="D453" s="2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3"/>
      <c r="C454" s="2"/>
      <c r="D454" s="2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3"/>
      <c r="C455" s="2"/>
      <c r="D455" s="2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3"/>
      <c r="C456" s="2"/>
      <c r="D456" s="2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3"/>
      <c r="C457" s="2"/>
      <c r="D457" s="2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3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3"/>
      <c r="C459" s="2"/>
      <c r="D459" s="2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3"/>
      <c r="C460" s="2"/>
      <c r="D460" s="2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3"/>
      <c r="C461" s="2"/>
      <c r="D461" s="2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3"/>
      <c r="C462" s="2"/>
      <c r="D462" s="2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3"/>
      <c r="C463" s="2"/>
      <c r="D463" s="2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3"/>
      <c r="C464" s="2"/>
      <c r="D464" s="2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3"/>
      <c r="C465" s="2"/>
      <c r="D465" s="2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3"/>
      <c r="C466" s="2"/>
      <c r="D466" s="2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3"/>
      <c r="C467" s="2"/>
      <c r="D467" s="2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3"/>
      <c r="C468" s="2"/>
      <c r="D468" s="2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3"/>
      <c r="C469" s="2"/>
      <c r="D469" s="2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3"/>
      <c r="C470" s="2"/>
      <c r="D470" s="2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3"/>
      <c r="C471" s="2"/>
      <c r="D471" s="2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3"/>
      <c r="C472" s="2"/>
      <c r="D472" s="2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3"/>
      <c r="C473" s="2"/>
      <c r="D473" s="2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3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3"/>
      <c r="C475" s="2"/>
      <c r="D475" s="2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3"/>
      <c r="C476" s="2"/>
      <c r="D476" s="2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3"/>
      <c r="C477" s="2"/>
      <c r="D477" s="2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3"/>
      <c r="C478" s="2"/>
      <c r="D478" s="2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3"/>
      <c r="C479" s="2"/>
      <c r="D479" s="2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3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3"/>
      <c r="C481" s="2"/>
      <c r="D481" s="2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3"/>
      <c r="C482" s="2"/>
      <c r="D482" s="2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3"/>
      <c r="C483" s="2"/>
      <c r="D483" s="2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3"/>
      <c r="C484" s="2"/>
      <c r="D484" s="2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3"/>
      <c r="C485" s="2"/>
      <c r="D485" s="2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3"/>
      <c r="C486" s="2"/>
      <c r="D486" s="2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3"/>
      <c r="C487" s="2"/>
      <c r="D487" s="2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3"/>
      <c r="C488" s="2"/>
      <c r="D488" s="2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3"/>
      <c r="C489" s="2"/>
      <c r="D489" s="2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3"/>
      <c r="C490" s="2"/>
      <c r="D490" s="2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3"/>
      <c r="C491" s="2"/>
      <c r="D491" s="2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3"/>
      <c r="C492" s="2"/>
      <c r="D492" s="2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3"/>
      <c r="C493" s="2"/>
      <c r="D493" s="2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3"/>
      <c r="C494" s="2"/>
      <c r="D494" s="2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3"/>
      <c r="C495" s="2"/>
      <c r="D495" s="2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3"/>
      <c r="C496" s="2"/>
      <c r="D496" s="2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3"/>
      <c r="C497" s="2"/>
      <c r="D497" s="2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3"/>
      <c r="C498" s="2"/>
      <c r="D498" s="2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3"/>
      <c r="C499" s="2"/>
      <c r="D499" s="2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3"/>
      <c r="C500" s="2"/>
      <c r="D500" s="2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3"/>
      <c r="C501" s="2"/>
      <c r="D501" s="2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3"/>
      <c r="C502" s="2"/>
      <c r="D502" s="2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3"/>
      <c r="C503" s="2"/>
      <c r="D503" s="2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3"/>
      <c r="C504" s="2"/>
      <c r="D504" s="2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3"/>
      <c r="C505" s="2"/>
      <c r="D505" s="2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3"/>
      <c r="C506" s="2"/>
      <c r="D506" s="2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3"/>
      <c r="C507" s="2"/>
      <c r="D507" s="2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3"/>
      <c r="C508" s="2"/>
      <c r="D508" s="2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3"/>
      <c r="C509" s="2"/>
      <c r="D509" s="2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3"/>
      <c r="C510" s="2"/>
      <c r="D510" s="2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3"/>
      <c r="C511" s="2"/>
      <c r="D511" s="2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3"/>
      <c r="C512" s="2"/>
      <c r="D512" s="2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3"/>
      <c r="C513" s="2"/>
      <c r="D513" s="2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3"/>
      <c r="C514" s="2"/>
      <c r="D514" s="2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3"/>
      <c r="C515" s="2"/>
      <c r="D515" s="2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3"/>
      <c r="C516" s="2"/>
      <c r="D516" s="2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3"/>
      <c r="C517" s="2"/>
      <c r="D517" s="2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3"/>
      <c r="C518" s="2"/>
      <c r="D518" s="2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3"/>
      <c r="C519" s="2"/>
      <c r="D519" s="2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3"/>
      <c r="C520" s="2"/>
      <c r="D520" s="2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3"/>
      <c r="C521" s="2"/>
      <c r="D521" s="2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3"/>
      <c r="C522" s="2"/>
      <c r="D522" s="2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3"/>
      <c r="C523" s="2"/>
      <c r="D523" s="2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3"/>
      <c r="C524" s="2"/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3"/>
      <c r="C525" s="2"/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3"/>
      <c r="C526" s="2"/>
      <c r="D526" s="2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3"/>
      <c r="C527" s="2"/>
      <c r="D527" s="2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3"/>
      <c r="C528" s="2"/>
      <c r="D528" s="2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3"/>
      <c r="C529" s="2"/>
      <c r="D529" s="2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3"/>
      <c r="C530" s="2"/>
      <c r="D530" s="2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3"/>
      <c r="C531" s="2"/>
      <c r="D531" s="2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3"/>
      <c r="C532" s="2"/>
      <c r="D532" s="2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3"/>
      <c r="C533" s="2"/>
      <c r="D533" s="2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3"/>
      <c r="C534" s="2"/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3"/>
      <c r="C535" s="2"/>
      <c r="D535" s="2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3"/>
      <c r="C536" s="2"/>
      <c r="D536" s="2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3"/>
      <c r="C537" s="2"/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3"/>
      <c r="C538" s="2"/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3"/>
      <c r="C539" s="2"/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3"/>
      <c r="C540" s="2"/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3"/>
      <c r="C541" s="2"/>
      <c r="D541" s="2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3"/>
      <c r="C542" s="2"/>
      <c r="D542" s="2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3"/>
      <c r="C543" s="2"/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3"/>
      <c r="C544" s="2"/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3"/>
      <c r="C545" s="2"/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3"/>
      <c r="C546" s="2"/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3"/>
      <c r="C547" s="2"/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3"/>
      <c r="C548" s="2"/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3"/>
      <c r="C549" s="2"/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3"/>
      <c r="C550" s="2"/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3"/>
      <c r="C551" s="2"/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3"/>
      <c r="C552" s="2"/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3"/>
      <c r="C553" s="2"/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3"/>
      <c r="C554" s="2"/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3"/>
      <c r="C555" s="2"/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3"/>
      <c r="C556" s="2"/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3"/>
      <c r="C557" s="2"/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3"/>
      <c r="C558" s="2"/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3"/>
      <c r="C559" s="2"/>
      <c r="D559" s="2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3"/>
      <c r="C560" s="2"/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3"/>
      <c r="C561" s="2"/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3"/>
      <c r="C562" s="2"/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3"/>
      <c r="C563" s="2"/>
      <c r="D563" s="2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3"/>
      <c r="C564" s="2"/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3"/>
      <c r="C565" s="2"/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3"/>
      <c r="C566" s="2"/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3"/>
      <c r="C567" s="2"/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3"/>
      <c r="C568" s="2"/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3"/>
      <c r="C569" s="2"/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3"/>
      <c r="C570" s="2"/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3"/>
      <c r="C571" s="2"/>
      <c r="D571" s="2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3"/>
      <c r="C572" s="2"/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3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3"/>
      <c r="C574" s="2"/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3"/>
      <c r="C575" s="2"/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3"/>
      <c r="C576" s="2"/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3"/>
      <c r="C577" s="2"/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3"/>
      <c r="C578" s="2"/>
      <c r="D578" s="2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3"/>
      <c r="C579" s="2"/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3"/>
      <c r="C580" s="2"/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3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3"/>
      <c r="C582" s="2"/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3"/>
      <c r="C583" s="2"/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3"/>
      <c r="C584" s="2"/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3"/>
      <c r="C585" s="2"/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3"/>
      <c r="C586" s="2"/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3"/>
      <c r="C587" s="2"/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3"/>
      <c r="C588" s="2"/>
      <c r="D588" s="2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3"/>
      <c r="C589" s="2"/>
      <c r="D589" s="2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3"/>
      <c r="C590" s="2"/>
      <c r="D590" s="2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3"/>
      <c r="C591" s="2"/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3"/>
      <c r="C592" s="2"/>
      <c r="D592" s="2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3"/>
      <c r="C593" s="2"/>
      <c r="D593" s="2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3"/>
      <c r="C594" s="2"/>
      <c r="D594" s="2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3"/>
      <c r="C595" s="2"/>
      <c r="D595" s="2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3"/>
      <c r="C596" s="2"/>
      <c r="D596" s="2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3"/>
      <c r="C597" s="2"/>
      <c r="D597" s="2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3"/>
      <c r="C598" s="2"/>
      <c r="D598" s="2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3"/>
      <c r="C599" s="2"/>
      <c r="D599" s="2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3"/>
      <c r="C600" s="2"/>
      <c r="D600" s="2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3"/>
      <c r="C601" s="2"/>
      <c r="D601" s="2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3"/>
      <c r="C602" s="2"/>
      <c r="D602" s="2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3"/>
      <c r="C603" s="2"/>
      <c r="D603" s="2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3"/>
      <c r="C604" s="2"/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3"/>
      <c r="C605" s="2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3"/>
      <c r="C606" s="2"/>
      <c r="D606" s="2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3"/>
      <c r="C607" s="2"/>
      <c r="D607" s="2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3"/>
      <c r="C608" s="2"/>
      <c r="D608" s="2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3"/>
      <c r="C609" s="2"/>
      <c r="D609" s="2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3"/>
      <c r="C610" s="2"/>
      <c r="D610" s="2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3"/>
      <c r="C611" s="2"/>
      <c r="D611" s="2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3"/>
      <c r="C612" s="2"/>
      <c r="D612" s="2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3"/>
      <c r="C613" s="2"/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3"/>
      <c r="C614" s="2"/>
      <c r="D614" s="2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3"/>
      <c r="C615" s="2"/>
      <c r="D615" s="2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3"/>
      <c r="C616" s="2"/>
      <c r="D616" s="2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3"/>
      <c r="C617" s="2"/>
      <c r="D617" s="2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3"/>
      <c r="C618" s="2"/>
      <c r="D618" s="2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3"/>
      <c r="C619" s="2"/>
      <c r="D619" s="2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3"/>
      <c r="C620" s="2"/>
      <c r="D620" s="2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3"/>
      <c r="C621" s="2"/>
      <c r="D621" s="2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3"/>
      <c r="C622" s="2"/>
      <c r="D622" s="2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3"/>
      <c r="C623" s="2"/>
      <c r="D623" s="2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3"/>
      <c r="C624" s="2"/>
      <c r="D624" s="2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3"/>
      <c r="C625" s="2"/>
      <c r="D625" s="2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3"/>
      <c r="C626" s="2"/>
      <c r="D626" s="2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3"/>
      <c r="C627" s="2"/>
      <c r="D627" s="2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3"/>
      <c r="C628" s="2"/>
      <c r="D628" s="2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3"/>
      <c r="C629" s="2"/>
      <c r="D629" s="2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3"/>
      <c r="C630" s="2"/>
      <c r="D630" s="2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3"/>
      <c r="C631" s="2"/>
      <c r="D631" s="2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3"/>
      <c r="C632" s="2"/>
      <c r="D632" s="2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3"/>
      <c r="C633" s="2"/>
      <c r="D633" s="2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3"/>
      <c r="C634" s="2"/>
      <c r="D634" s="2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3"/>
      <c r="C635" s="2"/>
      <c r="D635" s="2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3"/>
      <c r="C636" s="2"/>
      <c r="D636" s="2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3"/>
      <c r="C637" s="2"/>
      <c r="D637" s="2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3"/>
      <c r="C638" s="2"/>
      <c r="D638" s="2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3"/>
      <c r="C639" s="2"/>
      <c r="D639" s="2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3"/>
      <c r="C640" s="2"/>
      <c r="D640" s="2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3"/>
      <c r="C641" s="2"/>
      <c r="D641" s="2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3"/>
      <c r="C642" s="2"/>
      <c r="D642" s="2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3"/>
      <c r="C643" s="2"/>
      <c r="D643" s="2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3"/>
      <c r="C644" s="2"/>
      <c r="D644" s="2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3"/>
      <c r="C645" s="2"/>
      <c r="D645" s="2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3"/>
      <c r="C646" s="2"/>
      <c r="D646" s="2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3"/>
      <c r="C647" s="2"/>
      <c r="D647" s="2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3"/>
      <c r="C648" s="2"/>
      <c r="D648" s="2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3"/>
      <c r="C649" s="2"/>
      <c r="D649" s="2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3"/>
      <c r="C650" s="2"/>
      <c r="D650" s="2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3"/>
      <c r="C651" s="2"/>
      <c r="D651" s="2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3"/>
      <c r="C652" s="2"/>
      <c r="D652" s="2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3"/>
      <c r="C653" s="2"/>
      <c r="D653" s="2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3"/>
      <c r="C654" s="2"/>
      <c r="D654" s="2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3"/>
      <c r="C655" s="2"/>
      <c r="D655" s="2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3"/>
      <c r="C656" s="2"/>
      <c r="D656" s="2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3"/>
      <c r="C657" s="2"/>
      <c r="D657" s="2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3"/>
      <c r="C658" s="2"/>
      <c r="D658" s="2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3"/>
      <c r="C659" s="2"/>
      <c r="D659" s="2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3"/>
      <c r="C660" s="2"/>
      <c r="D660" s="2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3"/>
      <c r="C661" s="2"/>
      <c r="D661" s="2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3"/>
      <c r="C662" s="2"/>
      <c r="D662" s="2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3"/>
      <c r="C663" s="2"/>
      <c r="D663" s="2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3"/>
      <c r="C664" s="2"/>
      <c r="D664" s="2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3"/>
      <c r="C665" s="2"/>
      <c r="D665" s="2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3"/>
      <c r="C666" s="2"/>
      <c r="D666" s="2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3"/>
      <c r="C667" s="2"/>
      <c r="D667" s="2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3"/>
      <c r="C668" s="2"/>
      <c r="D668" s="2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3"/>
      <c r="C669" s="2"/>
      <c r="D669" s="2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3"/>
      <c r="C670" s="2"/>
      <c r="D670" s="2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3"/>
      <c r="C671" s="2"/>
      <c r="D671" s="2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3"/>
      <c r="C672" s="2"/>
      <c r="D672" s="2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3"/>
      <c r="C673" s="2"/>
      <c r="D673" s="2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3"/>
      <c r="C674" s="2"/>
      <c r="D674" s="2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3"/>
      <c r="C675" s="2"/>
      <c r="D675" s="2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3"/>
      <c r="C676" s="2"/>
      <c r="D676" s="2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3"/>
      <c r="C677" s="2"/>
      <c r="D677" s="2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3"/>
      <c r="C678" s="2"/>
      <c r="D678" s="2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3"/>
      <c r="C679" s="2"/>
      <c r="D679" s="2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3"/>
      <c r="C680" s="2"/>
      <c r="D680" s="2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3"/>
      <c r="C681" s="2"/>
      <c r="D681" s="2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3"/>
      <c r="C682" s="2"/>
      <c r="D682" s="2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3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3"/>
      <c r="C684" s="2"/>
      <c r="D684" s="2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3"/>
      <c r="C685" s="2"/>
      <c r="D685" s="2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3"/>
      <c r="C686" s="2"/>
      <c r="D686" s="2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3"/>
      <c r="C687" s="2"/>
      <c r="D687" s="2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3"/>
      <c r="C688" s="2"/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3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3"/>
      <c r="C690" s="2"/>
      <c r="D690" s="2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3"/>
      <c r="C691" s="2"/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3"/>
      <c r="C692" s="2"/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3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3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3"/>
      <c r="C695" s="2"/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3"/>
      <c r="C696" s="2"/>
      <c r="D696" s="2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3"/>
      <c r="C697" s="2"/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3"/>
      <c r="C698" s="2"/>
      <c r="D698" s="2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3"/>
      <c r="C699" s="2"/>
      <c r="D699" s="2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3"/>
      <c r="C700" s="2"/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3"/>
      <c r="C701" s="2"/>
      <c r="D701" s="2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3"/>
      <c r="C702" s="2"/>
      <c r="D702" s="2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3"/>
      <c r="C703" s="2"/>
      <c r="D703" s="2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3"/>
      <c r="C704" s="2"/>
      <c r="D704" s="2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3"/>
      <c r="C705" s="2"/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3"/>
      <c r="C706" s="2"/>
      <c r="D706" s="2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3"/>
      <c r="C707" s="2"/>
      <c r="D707" s="2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3"/>
      <c r="C708" s="2"/>
      <c r="D708" s="2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3"/>
      <c r="C709" s="2"/>
      <c r="D709" s="2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3"/>
      <c r="C710" s="2"/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3"/>
      <c r="C711" s="2"/>
      <c r="D711" s="2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3"/>
      <c r="C712" s="2"/>
      <c r="D712" s="2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3"/>
      <c r="C713" s="2"/>
      <c r="D713" s="2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3"/>
      <c r="C714" s="2"/>
      <c r="D714" s="2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3"/>
      <c r="C715" s="2"/>
      <c r="D715" s="2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3"/>
      <c r="C716" s="2"/>
      <c r="D716" s="2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3"/>
      <c r="C717" s="2"/>
      <c r="D717" s="2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3"/>
      <c r="C718" s="2"/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3"/>
      <c r="C719" s="2"/>
      <c r="D719" s="2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3"/>
      <c r="C720" s="2"/>
      <c r="D720" s="2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3"/>
      <c r="C721" s="2"/>
      <c r="D721" s="2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3"/>
      <c r="C722" s="2"/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3"/>
      <c r="C723" s="2"/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3"/>
      <c r="C724" s="2"/>
      <c r="D724" s="2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3"/>
      <c r="C725" s="2"/>
      <c r="D725" s="2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3"/>
      <c r="C726" s="2"/>
      <c r="D726" s="2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3"/>
      <c r="C727" s="2"/>
      <c r="D727" s="2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3"/>
      <c r="C728" s="2"/>
      <c r="D728" s="2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3"/>
      <c r="C729" s="2"/>
      <c r="D729" s="2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3"/>
      <c r="C730" s="2"/>
      <c r="D730" s="2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3"/>
      <c r="C731" s="2"/>
      <c r="D731" s="2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3"/>
      <c r="C732" s="2"/>
      <c r="D732" s="2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3"/>
      <c r="C733" s="2"/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3"/>
      <c r="C734" s="2"/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3"/>
      <c r="C735" s="2"/>
      <c r="D735" s="2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3"/>
      <c r="C736" s="2"/>
      <c r="D736" s="2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3"/>
      <c r="C737" s="2"/>
      <c r="D737" s="2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3"/>
      <c r="C738" s="2"/>
      <c r="D738" s="2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3"/>
      <c r="C739" s="2"/>
      <c r="D739" s="2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3"/>
      <c r="C740" s="2"/>
      <c r="D740" s="2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3"/>
      <c r="C741" s="2"/>
      <c r="D741" s="2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3"/>
      <c r="C742" s="2"/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3"/>
      <c r="C743" s="2"/>
      <c r="D743" s="2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3"/>
      <c r="C744" s="2"/>
      <c r="D744" s="2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3"/>
      <c r="C745" s="2"/>
      <c r="D745" s="2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3"/>
      <c r="C746" s="2"/>
      <c r="D746" s="2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3"/>
      <c r="C747" s="2"/>
      <c r="D747" s="2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3"/>
      <c r="C748" s="2"/>
      <c r="D748" s="2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3"/>
      <c r="C749" s="2"/>
      <c r="D749" s="2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3"/>
      <c r="C750" s="2"/>
      <c r="D750" s="2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3"/>
      <c r="C751" s="2"/>
      <c r="D751" s="2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3"/>
      <c r="C752" s="2"/>
      <c r="D752" s="2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3"/>
      <c r="C753" s="2"/>
      <c r="D753" s="2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3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3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3"/>
      <c r="C756" s="2"/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3"/>
      <c r="C757" s="2"/>
      <c r="D757" s="2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3"/>
      <c r="C758" s="2"/>
      <c r="D758" s="2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3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3"/>
      <c r="C760" s="2"/>
      <c r="D760" s="2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3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3"/>
      <c r="C762" s="2"/>
      <c r="D762" s="2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3"/>
      <c r="C763" s="2"/>
      <c r="D763" s="2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3"/>
      <c r="C764" s="2"/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3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3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3"/>
      <c r="C767" s="2"/>
      <c r="D767" s="2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3"/>
      <c r="C768" s="2"/>
      <c r="D768" s="2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3"/>
      <c r="C769" s="2"/>
      <c r="D769" s="2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3"/>
      <c r="C770" s="2"/>
      <c r="D770" s="2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3"/>
      <c r="C771" s="2"/>
      <c r="D771" s="2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3"/>
      <c r="C772" s="2"/>
      <c r="D772" s="2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3"/>
      <c r="C773" s="2"/>
      <c r="D773" s="2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3"/>
      <c r="C774" s="2"/>
      <c r="D774" s="2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3"/>
      <c r="C775" s="2"/>
      <c r="D775" s="2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3"/>
      <c r="C776" s="2"/>
      <c r="D776" s="2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3"/>
      <c r="C777" s="2"/>
      <c r="D777" s="2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3"/>
      <c r="C778" s="2"/>
      <c r="D778" s="2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3"/>
      <c r="C779" s="2"/>
      <c r="D779" s="2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3"/>
      <c r="C780" s="2"/>
      <c r="D780" s="2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3"/>
      <c r="C781" s="2"/>
      <c r="D781" s="2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3"/>
      <c r="C782" s="2"/>
      <c r="D782" s="2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3"/>
      <c r="C783" s="2"/>
      <c r="D783" s="2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3"/>
      <c r="C784" s="2"/>
      <c r="D784" s="2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3"/>
      <c r="C785" s="2"/>
      <c r="D785" s="2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3"/>
      <c r="C786" s="2"/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3"/>
      <c r="C787" s="2"/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3"/>
      <c r="C788" s="2"/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3"/>
      <c r="C789" s="2"/>
      <c r="D789" s="2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3"/>
      <c r="C790" s="2"/>
      <c r="D790" s="2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3"/>
      <c r="C791" s="2"/>
      <c r="D791" s="2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3"/>
      <c r="C792" s="2"/>
      <c r="D792" s="2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3"/>
      <c r="C793" s="2"/>
      <c r="D793" s="2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3"/>
      <c r="C794" s="2"/>
      <c r="D794" s="2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3"/>
      <c r="C795" s="2"/>
      <c r="D795" s="2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3"/>
      <c r="C796" s="2"/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3"/>
      <c r="C797" s="2"/>
      <c r="D797" s="2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3"/>
      <c r="C798" s="2"/>
      <c r="D798" s="2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3"/>
      <c r="C799" s="2"/>
      <c r="D799" s="2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3"/>
      <c r="C800" s="2"/>
      <c r="D800" s="2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3"/>
      <c r="C801" s="2"/>
      <c r="D801" s="2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3"/>
      <c r="C802" s="2"/>
      <c r="D802" s="2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3"/>
      <c r="C803" s="2"/>
      <c r="D803" s="2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3"/>
      <c r="C804" s="2"/>
      <c r="D804" s="2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3"/>
      <c r="C805" s="2"/>
      <c r="D805" s="2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3"/>
      <c r="C806" s="2"/>
      <c r="D806" s="2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3"/>
      <c r="C807" s="2"/>
      <c r="D807" s="2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3"/>
      <c r="C808" s="2"/>
      <c r="D808" s="2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3"/>
      <c r="C809" s="2"/>
      <c r="D809" s="2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3"/>
      <c r="C810" s="2"/>
      <c r="D810" s="2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3"/>
      <c r="C811" s="2"/>
      <c r="D811" s="2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3"/>
      <c r="C812" s="2"/>
      <c r="D812" s="2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3"/>
      <c r="C813" s="2"/>
      <c r="D813" s="2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3"/>
      <c r="C814" s="2"/>
      <c r="D814" s="2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3"/>
      <c r="C815" s="2"/>
      <c r="D815" s="2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3"/>
      <c r="C816" s="2"/>
      <c r="D816" s="2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3"/>
      <c r="C817" s="2"/>
      <c r="D817" s="2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3"/>
      <c r="C818" s="2"/>
      <c r="D818" s="2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3"/>
      <c r="C819" s="2"/>
      <c r="D819" s="2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3"/>
      <c r="C820" s="2"/>
      <c r="D820" s="2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3"/>
      <c r="C821" s="2"/>
      <c r="D821" s="2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3"/>
      <c r="C822" s="2"/>
      <c r="D822" s="2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3"/>
      <c r="C823" s="2"/>
      <c r="D823" s="2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3"/>
      <c r="C824" s="2"/>
      <c r="D824" s="2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3"/>
      <c r="C825" s="2"/>
      <c r="D825" s="2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3"/>
      <c r="C826" s="2"/>
      <c r="D826" s="2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3"/>
      <c r="C827" s="2"/>
      <c r="D827" s="2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3"/>
      <c r="C828" s="2"/>
      <c r="D828" s="2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3"/>
      <c r="C829" s="2"/>
      <c r="D829" s="2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3"/>
      <c r="C830" s="2"/>
      <c r="D830" s="2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3"/>
      <c r="C831" s="2"/>
      <c r="D831" s="2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3"/>
      <c r="C832" s="2"/>
      <c r="D832" s="2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3"/>
      <c r="C833" s="2"/>
      <c r="D833" s="2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3"/>
      <c r="C834" s="2"/>
      <c r="D834" s="2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3"/>
      <c r="C835" s="2"/>
      <c r="D835" s="2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3"/>
      <c r="C836" s="2"/>
      <c r="D836" s="2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3"/>
      <c r="C837" s="2"/>
      <c r="D837" s="2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3"/>
      <c r="C838" s="2"/>
      <c r="D838" s="2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3"/>
      <c r="C839" s="2"/>
      <c r="D839" s="2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3"/>
      <c r="C840" s="2"/>
      <c r="D840" s="2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3"/>
      <c r="C841" s="2"/>
      <c r="D841" s="2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3"/>
      <c r="C842" s="2"/>
      <c r="D842" s="2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3"/>
      <c r="C843" s="2"/>
      <c r="D843" s="2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3"/>
      <c r="C844" s="2"/>
      <c r="D844" s="2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3"/>
      <c r="C845" s="2"/>
      <c r="D845" s="2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3"/>
      <c r="C846" s="2"/>
      <c r="D846" s="2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3"/>
      <c r="C847" s="2"/>
      <c r="D847" s="2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3"/>
      <c r="C848" s="2"/>
      <c r="D848" s="2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3"/>
      <c r="C849" s="2"/>
      <c r="D849" s="2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3"/>
      <c r="C850" s="2"/>
      <c r="D850" s="2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3"/>
      <c r="C851" s="2"/>
      <c r="D851" s="2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3"/>
      <c r="C852" s="2"/>
      <c r="D852" s="2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3"/>
      <c r="C853" s="2"/>
      <c r="D853" s="2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3"/>
      <c r="C854" s="2"/>
      <c r="D854" s="2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3"/>
      <c r="C855" s="2"/>
      <c r="D855" s="2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3"/>
      <c r="C856" s="2"/>
      <c r="D856" s="2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3"/>
      <c r="C857" s="2"/>
      <c r="D857" s="2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3"/>
      <c r="C858" s="2"/>
      <c r="D858" s="2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3"/>
      <c r="C859" s="2"/>
      <c r="D859" s="2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3"/>
      <c r="C860" s="2"/>
      <c r="D860" s="2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3"/>
      <c r="C861" s="2"/>
      <c r="D861" s="2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3"/>
      <c r="C862" s="2"/>
      <c r="D862" s="2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3"/>
      <c r="C863" s="2"/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3"/>
      <c r="C864" s="2"/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3"/>
      <c r="C865" s="2"/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3"/>
      <c r="C866" s="2"/>
      <c r="D866" s="2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3"/>
      <c r="C867" s="2"/>
      <c r="D867" s="2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3"/>
      <c r="C868" s="2"/>
      <c r="D868" s="2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3"/>
      <c r="C869" s="2"/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3"/>
      <c r="C870" s="2"/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3"/>
      <c r="C871" s="2"/>
      <c r="D871" s="2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3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3"/>
      <c r="C873" s="2"/>
      <c r="D873" s="2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3"/>
      <c r="C874" s="2"/>
      <c r="D874" s="2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3"/>
      <c r="C875" s="2"/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3"/>
      <c r="C876" s="2"/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3"/>
      <c r="C877" s="2"/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3"/>
      <c r="C878" s="2"/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3"/>
      <c r="C879" s="2"/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3"/>
      <c r="C880" s="2"/>
      <c r="D880" s="2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3"/>
      <c r="C881" s="2"/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3"/>
      <c r="C882" s="2"/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3"/>
      <c r="C883" s="2"/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3"/>
      <c r="C884" s="2"/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3"/>
      <c r="C885" s="2"/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3"/>
      <c r="C886" s="2"/>
      <c r="D886" s="2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3"/>
      <c r="C887" s="2"/>
      <c r="D887" s="2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3"/>
      <c r="C888" s="2"/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3"/>
      <c r="C889" s="2"/>
      <c r="D889" s="2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3"/>
      <c r="C890" s="2"/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3"/>
      <c r="C891" s="2"/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3"/>
      <c r="C892" s="2"/>
      <c r="D892" s="2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3"/>
      <c r="C893" s="2"/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3"/>
      <c r="C894" s="2"/>
      <c r="D894" s="2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3"/>
      <c r="C895" s="2"/>
      <c r="D895" s="2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3"/>
      <c r="C896" s="2"/>
      <c r="D896" s="2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3"/>
      <c r="C897" s="2"/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3"/>
      <c r="C898" s="2"/>
      <c r="D898" s="2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3"/>
      <c r="C899" s="2"/>
      <c r="D899" s="2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3"/>
      <c r="C900" s="2"/>
      <c r="D900" s="2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3"/>
      <c r="C901" s="2"/>
      <c r="D901" s="2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3"/>
      <c r="C902" s="2"/>
      <c r="D902" s="2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3"/>
      <c r="C903" s="2"/>
      <c r="D903" s="2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3"/>
      <c r="C904" s="2"/>
      <c r="D904" s="2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3"/>
      <c r="C905" s="2"/>
      <c r="D905" s="2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3"/>
      <c r="C906" s="2"/>
      <c r="D906" s="2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3"/>
      <c r="C907" s="2"/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3"/>
      <c r="C908" s="2"/>
      <c r="D908" s="2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3"/>
      <c r="C909" s="2"/>
      <c r="D909" s="2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3"/>
      <c r="C910" s="2"/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3"/>
      <c r="C911" s="2"/>
      <c r="D911" s="2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3"/>
      <c r="C912" s="2"/>
      <c r="D912" s="2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3"/>
      <c r="C913" s="2"/>
      <c r="D913" s="2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3"/>
      <c r="C914" s="2"/>
      <c r="D914" s="2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3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3"/>
      <c r="C916" s="2"/>
      <c r="D916" s="2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3"/>
      <c r="C917" s="2"/>
      <c r="D917" s="2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3"/>
      <c r="C918" s="2"/>
      <c r="D918" s="2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3"/>
      <c r="C919" s="2"/>
      <c r="D919" s="2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3"/>
      <c r="C920" s="2"/>
      <c r="D920" s="2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3"/>
      <c r="C921" s="2"/>
      <c r="D921" s="2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3"/>
      <c r="C922" s="2"/>
      <c r="D922" s="2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3"/>
      <c r="C923" s="2"/>
      <c r="D923" s="2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3"/>
      <c r="C924" s="2"/>
      <c r="D924" s="2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3"/>
      <c r="C925" s="2"/>
      <c r="D925" s="2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3"/>
      <c r="C926" s="2"/>
      <c r="D926" s="2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3"/>
      <c r="C927" s="2"/>
      <c r="D927" s="2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3"/>
      <c r="C928" s="2"/>
      <c r="D928" s="2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3"/>
      <c r="C929" s="2"/>
      <c r="D929" s="2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3"/>
      <c r="C930" s="2"/>
      <c r="D930" s="2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3"/>
      <c r="C931" s="2"/>
      <c r="D931" s="2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3"/>
      <c r="C932" s="2"/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3"/>
      <c r="C933" s="2"/>
      <c r="D933" s="2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3"/>
      <c r="C934" s="2"/>
      <c r="D934" s="2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3"/>
      <c r="C935" s="2"/>
      <c r="D935" s="2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3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3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3"/>
      <c r="C938" s="2"/>
      <c r="D938" s="2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3"/>
      <c r="C939" s="2"/>
      <c r="D939" s="2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3"/>
      <c r="C940" s="2"/>
      <c r="D940" s="2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3"/>
      <c r="C941" s="2"/>
      <c r="D941" s="2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3"/>
      <c r="C942" s="2"/>
      <c r="D942" s="2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3"/>
      <c r="C943" s="2"/>
      <c r="D943" s="2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3"/>
      <c r="C944" s="2"/>
      <c r="D944" s="2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3"/>
      <c r="C945" s="2"/>
      <c r="D945" s="2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3"/>
      <c r="C946" s="2"/>
      <c r="D946" s="2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3"/>
      <c r="C947" s="2"/>
      <c r="D947" s="2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3"/>
      <c r="C948" s="2"/>
      <c r="D948" s="2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3"/>
      <c r="C949" s="2"/>
      <c r="D949" s="2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3"/>
      <c r="C950" s="2"/>
      <c r="D950" s="2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3"/>
      <c r="C951" s="2"/>
      <c r="D951" s="2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3"/>
      <c r="C952" s="2"/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3"/>
      <c r="C953" s="2"/>
      <c r="D953" s="2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3"/>
      <c r="C954" s="2"/>
      <c r="D954" s="2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3"/>
      <c r="C955" s="2"/>
      <c r="D955" s="2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3"/>
      <c r="C956" s="2"/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3"/>
      <c r="C957" s="2"/>
      <c r="D957" s="2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3"/>
      <c r="C958" s="2"/>
      <c r="D958" s="2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3"/>
      <c r="C959" s="2"/>
      <c r="D959" s="2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3"/>
      <c r="C960" s="2"/>
      <c r="D960" s="2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3"/>
      <c r="C961" s="2"/>
      <c r="D961" s="2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3"/>
      <c r="C962" s="2"/>
      <c r="D962" s="2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3"/>
      <c r="C963" s="2"/>
      <c r="D963" s="2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3"/>
      <c r="C964" s="2"/>
      <c r="D964" s="2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3"/>
      <c r="C965" s="2"/>
      <c r="D965" s="2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3"/>
      <c r="C966" s="2"/>
      <c r="D966" s="2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3"/>
      <c r="C967" s="2"/>
      <c r="D967" s="2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3"/>
      <c r="C968" s="2"/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3"/>
      <c r="C969" s="2"/>
      <c r="D969" s="2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3"/>
      <c r="C970" s="2"/>
      <c r="D970" s="2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3"/>
      <c r="C971" s="2"/>
      <c r="D971" s="2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3"/>
      <c r="C972" s="2"/>
      <c r="D972" s="2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3"/>
      <c r="C973" s="2"/>
      <c r="D973" s="2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3"/>
      <c r="C974" s="2"/>
      <c r="D974" s="2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3"/>
      <c r="C975" s="2"/>
      <c r="D975" s="2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3"/>
      <c r="C976" s="2"/>
      <c r="D976" s="2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3"/>
      <c r="C977" s="2"/>
      <c r="D977" s="2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3"/>
      <c r="C978" s="2"/>
      <c r="D978" s="2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3"/>
      <c r="C979" s="2"/>
      <c r="D979" s="2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3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3"/>
      <c r="C981" s="2"/>
      <c r="D981" s="2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3"/>
      <c r="C982" s="2"/>
      <c r="D982" s="2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3"/>
      <c r="C983" s="2"/>
      <c r="D983" s="2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3"/>
      <c r="C984" s="2"/>
      <c r="D984" s="2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3"/>
      <c r="C985" s="2"/>
      <c r="D985" s="2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3"/>
      <c r="C986" s="2"/>
      <c r="D986" s="2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3"/>
      <c r="C987" s="2"/>
      <c r="D987" s="2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3"/>
      <c r="C988" s="2"/>
      <c r="D988" s="2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3"/>
      <c r="C989" s="2"/>
      <c r="D989" s="2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3"/>
      <c r="C990" s="2"/>
      <c r="D990" s="2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3"/>
      <c r="C991" s="2"/>
      <c r="D991" s="2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3"/>
      <c r="C992" s="2"/>
      <c r="D992" s="2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3"/>
      <c r="C993" s="2"/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3"/>
      <c r="C994" s="2"/>
      <c r="D994" s="2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3"/>
      <c r="C995" s="2"/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3"/>
      <c r="C996" s="2"/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3"/>
      <c r="C997" s="2"/>
      <c r="D997" s="2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3"/>
      <c r="C998" s="2"/>
      <c r="D998" s="2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3"/>
      <c r="C999" s="2"/>
      <c r="D999" s="2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3"/>
      <c r="C1000" s="2"/>
      <c r="D1000" s="2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82" r:id="rId1" display="Spousal RRSP  VEQT.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collapsed="false" customWidth="true" hidden="false" outlineLevel="0" max="1" min="1" style="1" width="36.99"/>
    <col collapsed="false" customWidth="true" hidden="false" outlineLevel="0" max="2" min="2" style="1" width="27.99"/>
    <col collapsed="false" customWidth="true" hidden="false" outlineLevel="0" max="3" min="3" style="1" width="28.98"/>
    <col collapsed="false" customWidth="true" hidden="false" outlineLevel="0" max="4" min="4" style="1" width="26.43"/>
    <col collapsed="false" customWidth="true" hidden="false" outlineLevel="0" max="5" min="5" style="1" width="26"/>
    <col collapsed="false" customWidth="true" hidden="false" outlineLevel="0" max="6" min="6" style="1" width="18.71"/>
    <col collapsed="false" customWidth="true" hidden="false" outlineLevel="0" max="7" min="7" style="1" width="18.58"/>
    <col collapsed="false" customWidth="true" hidden="false" outlineLevel="0" max="8" min="8" style="1" width="19.43"/>
    <col collapsed="false" customWidth="true" hidden="false" outlineLevel="0" max="9" min="9" style="1" width="21.14"/>
  </cols>
  <sheetData>
    <row r="1" customFormat="false" ht="15.75" hidden="false" customHeight="true" outlineLevel="0" collapsed="false">
      <c r="A1" s="2"/>
      <c r="B1" s="3"/>
      <c r="C1" s="2"/>
      <c r="D1" s="2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5" t="s">
        <v>0</v>
      </c>
      <c r="B2" s="3"/>
      <c r="C2" s="2"/>
      <c r="D2" s="6" t="s">
        <v>1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3" t="s">
        <v>2</v>
      </c>
      <c r="C3" s="2"/>
      <c r="D3" s="2" t="s">
        <v>3</v>
      </c>
      <c r="E3" s="7" t="n">
        <v>0</v>
      </c>
      <c r="F3" s="2"/>
      <c r="G3" s="2"/>
      <c r="H3" s="2" t="s">
        <v>4</v>
      </c>
      <c r="I3" s="8" t="n">
        <v>0.7952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5</v>
      </c>
      <c r="B4" s="9" t="n">
        <v>5838.9</v>
      </c>
      <c r="C4" s="2"/>
      <c r="D4" s="2" t="s">
        <v>6</v>
      </c>
      <c r="E4" s="7" t="n">
        <v>24196.66</v>
      </c>
      <c r="F4" s="2"/>
      <c r="G4" s="2"/>
      <c r="H4" s="2" t="s">
        <v>7</v>
      </c>
      <c r="I4" s="8" t="n">
        <v>22.19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8</v>
      </c>
      <c r="B5" s="3"/>
      <c r="C5" s="2"/>
      <c r="D5" s="2" t="s">
        <v>9</v>
      </c>
      <c r="E5" s="7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10</v>
      </c>
      <c r="B6" s="9" t="n">
        <v>2225.22</v>
      </c>
      <c r="C6" s="2"/>
      <c r="D6" s="2" t="s">
        <v>124</v>
      </c>
      <c r="E6" s="3" t="n">
        <v>135017.35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12</v>
      </c>
      <c r="B7" s="9" t="n">
        <v>238.62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13</v>
      </c>
      <c r="B8" s="3"/>
      <c r="C8" s="2"/>
      <c r="D8" s="2"/>
      <c r="E8" s="4"/>
      <c r="F8" s="2"/>
      <c r="G8" s="10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15</v>
      </c>
      <c r="B9" s="3"/>
      <c r="C9" s="2"/>
      <c r="D9" s="11" t="s">
        <v>16</v>
      </c>
      <c r="E9" s="12" t="n">
        <f aca="false">SUM(E3:E5)</f>
        <v>24196.66</v>
      </c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113</v>
      </c>
      <c r="B10" s="3"/>
      <c r="C10" s="2"/>
      <c r="D10" s="13" t="s">
        <v>18</v>
      </c>
      <c r="E10" s="12" t="n">
        <f aca="false">SUM(B31:B86,E6)</f>
        <v>650017.216638252</v>
      </c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C11" s="2"/>
      <c r="D11" s="2" t="s">
        <v>19</v>
      </c>
      <c r="E11" s="14" t="n">
        <f aca="false">SUM(E9,E10)</f>
        <v>674213.876638252</v>
      </c>
      <c r="F11" s="2"/>
      <c r="G11" s="15" t="n">
        <f aca="false">21280.83</f>
        <v>21280.83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3"/>
      <c r="C12" s="2"/>
      <c r="D12" s="2"/>
      <c r="E12" s="4"/>
      <c r="F12" s="2"/>
      <c r="G12" s="2"/>
      <c r="H12" s="2" t="s">
        <v>20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5" t="s">
        <v>21</v>
      </c>
      <c r="B13" s="3"/>
      <c r="C13" s="2"/>
      <c r="D13" s="16" t="s">
        <v>22</v>
      </c>
      <c r="E13" s="7" t="n">
        <f aca="false">SUM(B4:B12)</f>
        <v>8302.74</v>
      </c>
      <c r="F13" s="2"/>
      <c r="G13" s="2"/>
      <c r="H13" s="2" t="s">
        <v>23</v>
      </c>
      <c r="I13" s="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3"/>
      <c r="C14" s="2"/>
      <c r="D14" s="16" t="s">
        <v>24</v>
      </c>
      <c r="E14" s="7" t="n">
        <f aca="false">SUM(B15:B28)</f>
        <v>3209.28</v>
      </c>
      <c r="F14" s="2"/>
      <c r="G14" s="2"/>
      <c r="H14" s="2" t="s">
        <v>25</v>
      </c>
      <c r="I14" s="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26</v>
      </c>
      <c r="B15" s="3" t="s">
        <v>27</v>
      </c>
      <c r="C15" s="2"/>
      <c r="D15" s="11" t="s">
        <v>28</v>
      </c>
      <c r="E15" s="18" t="n">
        <f aca="false">E13-E14</f>
        <v>5093.46</v>
      </c>
      <c r="F15" s="2"/>
      <c r="G15" s="2"/>
      <c r="H15" s="2" t="s">
        <v>29</v>
      </c>
      <c r="I15" s="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30</v>
      </c>
      <c r="B16" s="9" t="n">
        <v>170.57</v>
      </c>
      <c r="C16" s="2"/>
      <c r="D16" s="2"/>
      <c r="E16" s="4"/>
      <c r="F16" s="2"/>
      <c r="G16" s="2"/>
      <c r="H16" s="2" t="s">
        <v>31</v>
      </c>
      <c r="I16" s="7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32</v>
      </c>
      <c r="B17" s="9" t="n">
        <v>213.05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33</v>
      </c>
      <c r="B18" s="9" t="n">
        <f aca="false">1911.4-232.75</f>
        <v>1678.65</v>
      </c>
      <c r="C18" s="2"/>
      <c r="D18" s="2" t="s">
        <v>34</v>
      </c>
      <c r="E18" s="7" t="n">
        <f aca="false">SUM(B50:B69,B85,B31:B47,E4)</f>
        <v>320933.554103041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35</v>
      </c>
      <c r="B19" s="9" t="n">
        <v>450.51</v>
      </c>
      <c r="C19" s="2"/>
      <c r="D19" s="2" t="s">
        <v>36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3" t="n">
        <v>0</v>
      </c>
      <c r="C20" s="2"/>
      <c r="D20" s="2" t="s">
        <v>38</v>
      </c>
      <c r="E20" s="20" t="n">
        <f aca="false">SUM(B31:B84)/E11</f>
        <v>0.750983692538145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1" t="s">
        <v>39</v>
      </c>
      <c r="B21" s="3"/>
      <c r="C21" s="2"/>
      <c r="D21" s="2" t="s">
        <v>40</v>
      </c>
      <c r="E21" s="20" t="n">
        <f aca="false">B85/E11</f>
        <v>0.0128686760991353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41</v>
      </c>
      <c r="B22" s="9" t="n">
        <v>39</v>
      </c>
      <c r="C22" s="2"/>
      <c r="D22" s="2" t="s">
        <v>42</v>
      </c>
      <c r="E22" s="20" t="n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s">
        <v>125</v>
      </c>
      <c r="B23" s="3" t="n">
        <f aca="false">208.95*2</f>
        <v>417.9</v>
      </c>
      <c r="C23" s="2"/>
      <c r="D23" s="2" t="s">
        <v>16</v>
      </c>
      <c r="E23" s="20" t="n">
        <f aca="false">E9/E11</f>
        <v>0.0358887006607588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44</v>
      </c>
      <c r="B24" s="9" t="n">
        <v>89.6</v>
      </c>
      <c r="C24" s="2"/>
      <c r="D24" s="2" t="s">
        <v>45</v>
      </c>
      <c r="E24" s="20" t="n">
        <f aca="false">B86/E11</f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9"/>
      <c r="C25" s="2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s">
        <v>126</v>
      </c>
      <c r="B26" s="3" t="n">
        <v>150</v>
      </c>
      <c r="C26" s="2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3"/>
      <c r="C27" s="2"/>
      <c r="D27" s="5" t="s">
        <v>49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3"/>
      <c r="C28" s="2"/>
      <c r="D28" s="2" t="s">
        <v>51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5" t="s">
        <v>52</v>
      </c>
      <c r="B29" s="3"/>
      <c r="C29" s="2"/>
      <c r="D29" s="2" t="s">
        <v>53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1" t="s">
        <v>54</v>
      </c>
      <c r="B30" s="3"/>
      <c r="C30" s="2"/>
      <c r="D30" s="2" t="s">
        <v>55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56</v>
      </c>
      <c r="B31" s="9" t="n">
        <f aca="false">C31/I3</f>
        <v>34895.7620724346</v>
      </c>
      <c r="C31" s="22" t="n">
        <v>27749.11</v>
      </c>
      <c r="D31" s="2" t="s">
        <v>57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s">
        <v>58</v>
      </c>
      <c r="B32" s="22" t="n">
        <v>86.72</v>
      </c>
      <c r="C32" s="2"/>
      <c r="D32" s="2" t="s">
        <v>59</v>
      </c>
      <c r="E32" s="7" t="n">
        <f aca="false">180000/3</f>
        <v>60000</v>
      </c>
      <c r="F32" s="23" t="s">
        <v>60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s">
        <v>61</v>
      </c>
      <c r="B33" s="22" t="n">
        <v>4933.39</v>
      </c>
      <c r="C33" s="2"/>
      <c r="D33" s="2" t="s">
        <v>116</v>
      </c>
      <c r="E33" s="4" t="s">
        <v>117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s">
        <v>62</v>
      </c>
      <c r="B34" s="22" t="n">
        <v>6820.8</v>
      </c>
      <c r="C34" s="2"/>
      <c r="D34" s="2" t="s">
        <v>118</v>
      </c>
      <c r="E34" s="4" t="n">
        <v>543200</v>
      </c>
      <c r="F34" s="2"/>
      <c r="G34" s="2" t="s">
        <v>119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s">
        <v>63</v>
      </c>
      <c r="B35" s="22" t="n">
        <v>5736.25</v>
      </c>
      <c r="C35" s="2"/>
      <c r="D35" s="2" t="s">
        <v>120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s">
        <v>64</v>
      </c>
      <c r="B36" s="9" t="n">
        <v>4265.56</v>
      </c>
      <c r="C36" s="2"/>
      <c r="D36" s="2" t="s">
        <v>121</v>
      </c>
      <c r="E36" s="3" t="n">
        <v>135017.35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65</v>
      </c>
      <c r="B37" s="22" t="n">
        <v>0</v>
      </c>
      <c r="C37" s="2"/>
      <c r="D37" s="2" t="s">
        <v>122</v>
      </c>
      <c r="E37" s="4" t="n">
        <v>462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66</v>
      </c>
      <c r="B38" s="22" t="n">
        <v>0</v>
      </c>
      <c r="C38" s="2"/>
      <c r="D38" s="2" t="s">
        <v>123</v>
      </c>
      <c r="E38" s="4" t="n">
        <v>400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67</v>
      </c>
      <c r="B39" s="22" t="n">
        <v>0</v>
      </c>
      <c r="C39" s="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68</v>
      </c>
      <c r="B40" s="22" t="n">
        <v>14536</v>
      </c>
      <c r="C40" s="24"/>
      <c r="D40" s="2" t="s">
        <v>127</v>
      </c>
      <c r="E40" s="4" t="n">
        <v>150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69</v>
      </c>
      <c r="B41" s="9" t="n">
        <v>35728</v>
      </c>
      <c r="C41" s="22" t="n">
        <f aca="false">SUM(B32:B41)</f>
        <v>72106.72</v>
      </c>
      <c r="D41" s="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3"/>
      <c r="C42" s="2"/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70</v>
      </c>
      <c r="B43" s="9" t="n">
        <f aca="false">C43/I3</f>
        <v>67.7062374245473</v>
      </c>
      <c r="C43" s="8" t="n">
        <v>53.84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71</v>
      </c>
      <c r="B44" s="9" t="n">
        <f aca="false">C44/I3</f>
        <v>9286.09154929577</v>
      </c>
      <c r="C44" s="8" t="n">
        <v>7384.3</v>
      </c>
      <c r="D44" s="2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s">
        <v>72</v>
      </c>
      <c r="B45" s="9" t="n">
        <f aca="false">C45/I3</f>
        <v>7381.08651911469</v>
      </c>
      <c r="C45" s="8" t="n">
        <v>5869.44</v>
      </c>
      <c r="D45" s="2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3"/>
      <c r="C46" s="2"/>
      <c r="D46" s="2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s">
        <v>73</v>
      </c>
      <c r="B47" s="9" t="n">
        <f aca="false">C47/I4</f>
        <v>4049.12122577738</v>
      </c>
      <c r="C47" s="8" t="n">
        <v>89850</v>
      </c>
      <c r="D47" s="2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3"/>
      <c r="C48" s="2"/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1" t="s">
        <v>74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s">
        <v>75</v>
      </c>
      <c r="B50" s="9" t="n">
        <v>28.03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s">
        <v>76</v>
      </c>
      <c r="B51" s="22" t="n">
        <v>6432.21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s">
        <v>77</v>
      </c>
      <c r="B52" s="22" t="n">
        <v>2072.5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s">
        <v>78</v>
      </c>
      <c r="B53" s="22" t="n">
        <v>19168.87</v>
      </c>
      <c r="C53" s="2"/>
      <c r="D53" s="2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s">
        <v>79</v>
      </c>
      <c r="B54" s="22" t="n">
        <v>8062.56</v>
      </c>
      <c r="C54" s="2"/>
      <c r="D54" s="2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s">
        <v>80</v>
      </c>
      <c r="B55" s="22" t="n">
        <v>19956.93</v>
      </c>
      <c r="C55" s="2"/>
      <c r="D55" s="2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s">
        <v>68</v>
      </c>
      <c r="B56" s="22" t="n">
        <v>9884.48</v>
      </c>
      <c r="C56" s="2"/>
      <c r="D56" s="2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s">
        <v>81</v>
      </c>
      <c r="B57" s="22" t="n">
        <v>7961.76</v>
      </c>
      <c r="C57" s="2"/>
      <c r="D57" s="2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5" t="s">
        <v>82</v>
      </c>
      <c r="B58" s="22" t="n">
        <v>10554.3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83</v>
      </c>
      <c r="B59" s="22" t="n">
        <v>23940.42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s">
        <v>84</v>
      </c>
      <c r="B60" s="9" t="n">
        <v>7097.79</v>
      </c>
      <c r="C60" s="9" t="n">
        <f aca="false">SUM(B50:B60)</f>
        <v>115159.85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s">
        <v>85</v>
      </c>
      <c r="B61" s="9" t="n">
        <f aca="false">C61/I3</f>
        <v>77.112676056338</v>
      </c>
      <c r="C61" s="8" t="n">
        <v>61.32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s">
        <v>86</v>
      </c>
      <c r="B62" s="9" t="n">
        <f aca="false">C62/I3</f>
        <v>13673.6418511066</v>
      </c>
      <c r="C62" s="22" t="n">
        <v>10873.28</v>
      </c>
      <c r="D62" s="2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s">
        <v>87</v>
      </c>
      <c r="B63" s="9" t="n">
        <f aca="false">C63/I3</f>
        <v>1918.66197183099</v>
      </c>
      <c r="C63" s="22" t="n">
        <v>1525.72</v>
      </c>
      <c r="D63" s="2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6" t="s">
        <v>88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s">
        <v>89</v>
      </c>
      <c r="B65" s="9" t="n">
        <v>13225.52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s">
        <v>90</v>
      </c>
      <c r="B66" s="9" t="n">
        <v>6242.46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s">
        <v>75</v>
      </c>
      <c r="B67" s="9" t="n">
        <v>45.29</v>
      </c>
      <c r="C67" s="9" t="n">
        <f aca="false">SUM(B65:B67)</f>
        <v>19513.27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6" t="s">
        <v>91</v>
      </c>
      <c r="B68" s="30" t="n">
        <v>9841.65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s">
        <v>92</v>
      </c>
      <c r="B69" s="9" t="n">
        <v>89.98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1" t="s">
        <v>93</v>
      </c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s">
        <v>75</v>
      </c>
      <c r="B71" s="27" t="n">
        <v>621.59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s">
        <v>94</v>
      </c>
      <c r="B72" s="22" t="n">
        <f aca="false">C72/I3</f>
        <v>220.623742454728</v>
      </c>
      <c r="C72" s="8" t="n">
        <v>175.44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s">
        <v>95</v>
      </c>
      <c r="B73" s="22" t="n">
        <v>32301.52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s">
        <v>96</v>
      </c>
      <c r="B74" s="22" t="n">
        <v>11331.6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s">
        <v>97</v>
      </c>
      <c r="B75" s="22" t="n">
        <v>8650.8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s">
        <v>98</v>
      </c>
      <c r="B76" s="22" t="n">
        <v>4375.65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s">
        <v>99</v>
      </c>
      <c r="B77" s="22" t="n">
        <v>8709.8</v>
      </c>
      <c r="C77" s="2"/>
      <c r="D77" s="2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s">
        <v>100</v>
      </c>
      <c r="B79" s="9" t="n">
        <v>6544.8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s">
        <v>101</v>
      </c>
      <c r="B80" s="22" t="n">
        <v>3267.2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s">
        <v>102</v>
      </c>
      <c r="B81" s="9" t="n">
        <f aca="false">C81/I3</f>
        <v>5549.79879275654</v>
      </c>
      <c r="C81" s="22" t="n">
        <v>4413.2</v>
      </c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8" t="s">
        <v>103</v>
      </c>
      <c r="B82" s="9" t="n">
        <v>12643.25</v>
      </c>
      <c r="C82" s="2"/>
      <c r="D82" s="2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6" t="s">
        <v>104</v>
      </c>
      <c r="B83" s="9" t="n">
        <v>5282.11</v>
      </c>
      <c r="C83" s="2"/>
      <c r="D83" s="2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s">
        <v>105</v>
      </c>
      <c r="B84" s="22" t="n">
        <v>118764.23</v>
      </c>
      <c r="C84" s="2"/>
      <c r="D84" s="2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s">
        <v>106</v>
      </c>
      <c r="B85" s="9" t="n">
        <v>8676.24</v>
      </c>
      <c r="C85" s="2" t="s">
        <v>107</v>
      </c>
      <c r="D85" s="23" t="s">
        <v>108</v>
      </c>
      <c r="E85" s="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3"/>
      <c r="C86" s="2" t="s">
        <v>109</v>
      </c>
      <c r="D86" s="2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1" t="s">
        <v>110</v>
      </c>
      <c r="B87" s="9" t="n">
        <f aca="false">SUM(B31:B86)</f>
        <v>514999.866638252</v>
      </c>
      <c r="C87" s="2"/>
      <c r="D87" s="2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1" t="s">
        <v>111</v>
      </c>
      <c r="B88" s="3"/>
      <c r="C88" s="2"/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3"/>
      <c r="C89" s="2"/>
      <c r="D89" s="2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3"/>
      <c r="C90" s="2"/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3"/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3"/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3"/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3"/>
      <c r="C94" s="2"/>
      <c r="D94" s="2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3"/>
      <c r="C95" s="2"/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3"/>
      <c r="C96" s="2"/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3"/>
      <c r="C97" s="2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3"/>
      <c r="C98" s="2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3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3"/>
      <c r="C100" s="2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3"/>
      <c r="C101" s="2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3"/>
      <c r="C102" s="2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3"/>
      <c r="C103" s="2"/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3"/>
      <c r="C104" s="2"/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3"/>
      <c r="C105" s="2"/>
      <c r="D105" s="2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3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3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3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3"/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3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3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3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3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3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3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3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3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3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3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3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3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3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3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3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3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3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3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3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3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3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3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3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3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3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3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3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3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3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3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3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3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3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3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3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3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3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3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3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3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3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3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3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3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3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3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3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3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3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3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3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3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3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3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3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3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3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3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3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3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3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3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3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3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3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3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3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3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3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3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3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3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3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3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3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3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3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3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3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3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3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3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3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3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3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3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3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3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3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3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3"/>
      <c r="C200" s="2"/>
      <c r="D200" s="2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3"/>
      <c r="C201" s="2"/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3"/>
      <c r="C202" s="2"/>
      <c r="D202" s="2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3"/>
      <c r="C203" s="2"/>
      <c r="D203" s="2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3"/>
      <c r="C204" s="2"/>
      <c r="D204" s="2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3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3"/>
      <c r="C206" s="2"/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3"/>
      <c r="C207" s="2"/>
      <c r="D207" s="2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3"/>
      <c r="C208" s="2"/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3"/>
      <c r="C209" s="2"/>
      <c r="D209" s="2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3"/>
      <c r="C210" s="2"/>
      <c r="D210" s="2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3"/>
      <c r="C211" s="2"/>
      <c r="D211" s="2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3"/>
      <c r="C212" s="2"/>
      <c r="D212" s="2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3"/>
      <c r="C213" s="2"/>
      <c r="D213" s="2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3"/>
      <c r="C214" s="2"/>
      <c r="D214" s="2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3"/>
      <c r="C215" s="2"/>
      <c r="D215" s="2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3"/>
      <c r="C216" s="2"/>
      <c r="D216" s="2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3"/>
      <c r="C217" s="2"/>
      <c r="D217" s="2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3"/>
      <c r="C218" s="2"/>
      <c r="D218" s="2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3"/>
      <c r="C219" s="2"/>
      <c r="D219" s="2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3"/>
      <c r="C220" s="2"/>
      <c r="D220" s="2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3"/>
      <c r="C221" s="2"/>
      <c r="D221" s="2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3"/>
      <c r="C222" s="2"/>
      <c r="D222" s="2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3"/>
      <c r="C223" s="2"/>
      <c r="D223" s="2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3"/>
      <c r="C224" s="2"/>
      <c r="D224" s="2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3"/>
      <c r="C225" s="2"/>
      <c r="D225" s="2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3"/>
      <c r="C226" s="2"/>
      <c r="D226" s="2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3"/>
      <c r="C227" s="2"/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3"/>
      <c r="C228" s="2"/>
      <c r="D228" s="2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3"/>
      <c r="C229" s="2"/>
      <c r="D229" s="2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3"/>
      <c r="C230" s="2"/>
      <c r="D230" s="2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3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3"/>
      <c r="C232" s="2"/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3"/>
      <c r="C233" s="2"/>
      <c r="D233" s="2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3"/>
      <c r="C234" s="2"/>
      <c r="D234" s="2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3"/>
      <c r="C235" s="2"/>
      <c r="D235" s="2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3"/>
      <c r="C236" s="2"/>
      <c r="D236" s="2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3"/>
      <c r="C237" s="2"/>
      <c r="D237" s="2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3"/>
      <c r="C238" s="2"/>
      <c r="D238" s="2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3"/>
      <c r="C239" s="2"/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3"/>
      <c r="C240" s="2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3"/>
      <c r="C241" s="2"/>
      <c r="D241" s="2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3"/>
      <c r="C242" s="2"/>
      <c r="D242" s="2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3"/>
      <c r="C243" s="2"/>
      <c r="D243" s="2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3"/>
      <c r="C244" s="2"/>
      <c r="D244" s="2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3"/>
      <c r="C245" s="2"/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3"/>
      <c r="C246" s="2"/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3"/>
      <c r="C247" s="2"/>
      <c r="D247" s="2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3"/>
      <c r="C248" s="2"/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3"/>
      <c r="C249" s="2"/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3"/>
      <c r="C250" s="2"/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3"/>
      <c r="C251" s="2"/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3"/>
      <c r="C252" s="2"/>
      <c r="D252" s="2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3"/>
      <c r="C253" s="2"/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3"/>
      <c r="C254" s="2"/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3"/>
      <c r="C255" s="2"/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3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3"/>
      <c r="C257" s="2"/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3"/>
      <c r="C258" s="2"/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3"/>
      <c r="C259" s="2"/>
      <c r="D259" s="2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3"/>
      <c r="C260" s="2"/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3"/>
      <c r="C261" s="2"/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3"/>
      <c r="C262" s="2"/>
      <c r="D262" s="2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3"/>
      <c r="C263" s="2"/>
      <c r="D263" s="2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3"/>
      <c r="C264" s="2"/>
      <c r="D264" s="2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3"/>
      <c r="C265" s="2"/>
      <c r="D265" s="2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3"/>
      <c r="C266" s="2"/>
      <c r="D266" s="2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3"/>
      <c r="C267" s="2"/>
      <c r="D267" s="2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3"/>
      <c r="C268" s="2"/>
      <c r="D268" s="2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3"/>
      <c r="C269" s="2"/>
      <c r="D269" s="2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3"/>
      <c r="C270" s="2"/>
      <c r="D270" s="2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3"/>
      <c r="C271" s="2"/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3"/>
      <c r="C272" s="2"/>
      <c r="D272" s="2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3"/>
      <c r="C273" s="2"/>
      <c r="D273" s="2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3"/>
      <c r="C274" s="2"/>
      <c r="D274" s="2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3"/>
      <c r="C275" s="2"/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3"/>
      <c r="C276" s="2"/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3"/>
      <c r="C277" s="2"/>
      <c r="D277" s="2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3"/>
      <c r="C278" s="2"/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3"/>
      <c r="C279" s="2"/>
      <c r="D279" s="2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3"/>
      <c r="C280" s="2"/>
      <c r="D280" s="2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3"/>
      <c r="C281" s="2"/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3"/>
      <c r="C282" s="2"/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3"/>
      <c r="C283" s="2"/>
      <c r="D283" s="2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3"/>
      <c r="C284" s="2"/>
      <c r="D284" s="2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3"/>
      <c r="C285" s="2"/>
      <c r="D285" s="2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3"/>
      <c r="C286" s="2"/>
      <c r="D286" s="2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3"/>
      <c r="C287" s="2"/>
      <c r="D287" s="2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3"/>
      <c r="C288" s="2"/>
      <c r="D288" s="2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3"/>
      <c r="C289" s="2"/>
      <c r="D289" s="2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3"/>
      <c r="C290" s="2"/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3"/>
      <c r="C291" s="2"/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3"/>
      <c r="C292" s="2"/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3"/>
      <c r="C293" s="2"/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3"/>
      <c r="C294" s="2"/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3"/>
      <c r="C295" s="2"/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3"/>
      <c r="C296" s="2"/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3"/>
      <c r="C297" s="2"/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3"/>
      <c r="C298" s="2"/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3"/>
      <c r="C299" s="2"/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3"/>
      <c r="C300" s="2"/>
      <c r="D300" s="2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3"/>
      <c r="C301" s="2"/>
      <c r="D301" s="2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3"/>
      <c r="C302" s="2"/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3"/>
      <c r="C303" s="2"/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3"/>
      <c r="C304" s="2"/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3"/>
      <c r="C305" s="2"/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3"/>
      <c r="C306" s="2"/>
      <c r="D306" s="2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3"/>
      <c r="C307" s="2"/>
      <c r="D307" s="2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3"/>
      <c r="C308" s="2"/>
      <c r="D308" s="2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3"/>
      <c r="C309" s="2"/>
      <c r="D309" s="2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3"/>
      <c r="C310" s="2"/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3"/>
      <c r="C311" s="2"/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3"/>
      <c r="C312" s="2"/>
      <c r="D312" s="2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3"/>
      <c r="C313" s="2"/>
      <c r="D313" s="2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3"/>
      <c r="C314" s="2"/>
      <c r="D314" s="2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3"/>
      <c r="C315" s="2"/>
      <c r="D315" s="2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3"/>
      <c r="C316" s="2"/>
      <c r="D316" s="2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3"/>
      <c r="C317" s="2"/>
      <c r="D317" s="2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3"/>
      <c r="C318" s="2"/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3"/>
      <c r="C319" s="2"/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3"/>
      <c r="C320" s="2"/>
      <c r="D320" s="2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3"/>
      <c r="C321" s="2"/>
      <c r="D321" s="2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3"/>
      <c r="C322" s="2"/>
      <c r="D322" s="2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3"/>
      <c r="C323" s="2"/>
      <c r="D323" s="2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3"/>
      <c r="C324" s="2"/>
      <c r="D324" s="2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3"/>
      <c r="C325" s="2"/>
      <c r="D325" s="2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3"/>
      <c r="C326" s="2"/>
      <c r="D326" s="2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3"/>
      <c r="C327" s="2"/>
      <c r="D327" s="2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3"/>
      <c r="C328" s="2"/>
      <c r="D328" s="2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3"/>
      <c r="C329" s="2"/>
      <c r="D329" s="2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3"/>
      <c r="C330" s="2"/>
      <c r="D330" s="2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3"/>
      <c r="C331" s="2"/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3"/>
      <c r="C332" s="2"/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3"/>
      <c r="C333" s="2"/>
      <c r="D333" s="2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3"/>
      <c r="C334" s="2"/>
      <c r="D334" s="2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3"/>
      <c r="C335" s="2"/>
      <c r="D335" s="2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3"/>
      <c r="C336" s="2"/>
      <c r="D336" s="2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3"/>
      <c r="C337" s="2"/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3"/>
      <c r="C338" s="2"/>
      <c r="D338" s="2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3"/>
      <c r="C339" s="2"/>
      <c r="D339" s="2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3"/>
      <c r="C340" s="2"/>
      <c r="D340" s="2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3"/>
      <c r="C341" s="2"/>
      <c r="D341" s="2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3"/>
      <c r="C342" s="2"/>
      <c r="D342" s="2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3"/>
      <c r="C343" s="2"/>
      <c r="D343" s="2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3"/>
      <c r="C344" s="2"/>
      <c r="D344" s="2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3"/>
      <c r="C345" s="2"/>
      <c r="D345" s="2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3"/>
      <c r="C346" s="2"/>
      <c r="D346" s="2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3"/>
      <c r="C347" s="2"/>
      <c r="D347" s="2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3"/>
      <c r="C348" s="2"/>
      <c r="D348" s="2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3"/>
      <c r="C349" s="2"/>
      <c r="D349" s="2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3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3"/>
      <c r="C351" s="2"/>
      <c r="D351" s="2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3"/>
      <c r="C352" s="2"/>
      <c r="D352" s="2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3"/>
      <c r="C353" s="2"/>
      <c r="D353" s="2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3"/>
      <c r="C354" s="2"/>
      <c r="D354" s="2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3"/>
      <c r="C355" s="2"/>
      <c r="D355" s="2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3"/>
      <c r="C356" s="2"/>
      <c r="D356" s="2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3"/>
      <c r="C357" s="2"/>
      <c r="D357" s="2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3"/>
      <c r="C358" s="2"/>
      <c r="D358" s="2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3"/>
      <c r="C359" s="2"/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3"/>
      <c r="C360" s="2"/>
      <c r="D360" s="2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3"/>
      <c r="C361" s="2"/>
      <c r="D361" s="2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3"/>
      <c r="C362" s="2"/>
      <c r="D362" s="2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3"/>
      <c r="C363" s="2"/>
      <c r="D363" s="2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3"/>
      <c r="C364" s="2"/>
      <c r="D364" s="2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3"/>
      <c r="C365" s="2"/>
      <c r="D365" s="2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3"/>
      <c r="C366" s="2"/>
      <c r="D366" s="2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3"/>
      <c r="C367" s="2"/>
      <c r="D367" s="2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3"/>
      <c r="C368" s="2"/>
      <c r="D368" s="2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3"/>
      <c r="C369" s="2"/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3"/>
      <c r="C370" s="2"/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3"/>
      <c r="C371" s="2"/>
      <c r="D371" s="2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3"/>
      <c r="C372" s="2"/>
      <c r="D372" s="2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3"/>
      <c r="C373" s="2"/>
      <c r="D373" s="2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3"/>
      <c r="C374" s="2"/>
      <c r="D374" s="2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3"/>
      <c r="C375" s="2"/>
      <c r="D375" s="2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3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3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3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3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3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3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3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3"/>
      <c r="C383" s="2"/>
      <c r="D383" s="2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3"/>
      <c r="C384" s="2"/>
      <c r="D384" s="2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3"/>
      <c r="C385" s="2"/>
      <c r="D385" s="2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3"/>
      <c r="C386" s="2"/>
      <c r="D386" s="2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3"/>
      <c r="C387" s="2"/>
      <c r="D387" s="2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3"/>
      <c r="C388" s="2"/>
      <c r="D388" s="2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3"/>
      <c r="C389" s="2"/>
      <c r="D389" s="2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3"/>
      <c r="C390" s="2"/>
      <c r="D390" s="2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3"/>
      <c r="C391" s="2"/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3"/>
      <c r="C392" s="2"/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3"/>
      <c r="C393" s="2"/>
      <c r="D393" s="2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3"/>
      <c r="C394" s="2"/>
      <c r="D394" s="2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3"/>
      <c r="C395" s="2"/>
      <c r="D395" s="2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3"/>
      <c r="C396" s="2"/>
      <c r="D396" s="2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3"/>
      <c r="C397" s="2"/>
      <c r="D397" s="2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3"/>
      <c r="C398" s="2"/>
      <c r="D398" s="2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3"/>
      <c r="C399" s="2"/>
      <c r="D399" s="2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3"/>
      <c r="C400" s="2"/>
      <c r="D400" s="2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3"/>
      <c r="C401" s="2"/>
      <c r="D401" s="2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3"/>
      <c r="C402" s="2"/>
      <c r="D402" s="2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3"/>
      <c r="C403" s="2"/>
      <c r="D403" s="2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3"/>
      <c r="C404" s="2"/>
      <c r="D404" s="2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3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3"/>
      <c r="C406" s="2"/>
      <c r="D406" s="2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3"/>
      <c r="C407" s="2"/>
      <c r="D407" s="2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3"/>
      <c r="C408" s="2"/>
      <c r="D408" s="2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3"/>
      <c r="C409" s="2"/>
      <c r="D409" s="2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3"/>
      <c r="C410" s="2"/>
      <c r="D410" s="2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3"/>
      <c r="C411" s="2"/>
      <c r="D411" s="2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3"/>
      <c r="C412" s="2"/>
      <c r="D412" s="2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3"/>
      <c r="C413" s="2"/>
      <c r="D413" s="2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3"/>
      <c r="C414" s="2"/>
      <c r="D414" s="2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3"/>
      <c r="C415" s="2"/>
      <c r="D415" s="2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3"/>
      <c r="C416" s="2"/>
      <c r="D416" s="2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3"/>
      <c r="C417" s="2"/>
      <c r="D417" s="2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3"/>
      <c r="C418" s="2"/>
      <c r="D418" s="2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3"/>
      <c r="C419" s="2"/>
      <c r="D419" s="2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3"/>
      <c r="C420" s="2"/>
      <c r="D420" s="2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3"/>
      <c r="C421" s="2"/>
      <c r="D421" s="2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3"/>
      <c r="C422" s="2"/>
      <c r="D422" s="2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3"/>
      <c r="C423" s="2"/>
      <c r="D423" s="2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3"/>
      <c r="C424" s="2"/>
      <c r="D424" s="2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3"/>
      <c r="C425" s="2"/>
      <c r="D425" s="2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3"/>
      <c r="C426" s="2"/>
      <c r="D426" s="2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3"/>
      <c r="C427" s="2"/>
      <c r="D427" s="2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3"/>
      <c r="C428" s="2"/>
      <c r="D428" s="2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3"/>
      <c r="C429" s="2"/>
      <c r="D429" s="2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3"/>
      <c r="C430" s="2"/>
      <c r="D430" s="2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3"/>
      <c r="C431" s="2"/>
      <c r="D431" s="2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3"/>
      <c r="C432" s="2"/>
      <c r="D432" s="2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3"/>
      <c r="C433" s="2"/>
      <c r="D433" s="2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3"/>
      <c r="C434" s="2"/>
      <c r="D434" s="2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3"/>
      <c r="C435" s="2"/>
      <c r="D435" s="2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3"/>
      <c r="C436" s="2"/>
      <c r="D436" s="2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3"/>
      <c r="C437" s="2"/>
      <c r="D437" s="2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3"/>
      <c r="C438" s="2"/>
      <c r="D438" s="2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3"/>
      <c r="C439" s="2"/>
      <c r="D439" s="2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3"/>
      <c r="C440" s="2"/>
      <c r="D440" s="2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3"/>
      <c r="C441" s="2"/>
      <c r="D441" s="2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3"/>
      <c r="C442" s="2"/>
      <c r="D442" s="2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3"/>
      <c r="C443" s="2"/>
      <c r="D443" s="2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3"/>
      <c r="C444" s="2"/>
      <c r="D444" s="2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3"/>
      <c r="C445" s="2"/>
      <c r="D445" s="2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3"/>
      <c r="C446" s="2"/>
      <c r="D446" s="2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3"/>
      <c r="C447" s="2"/>
      <c r="D447" s="2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3"/>
      <c r="C448" s="2"/>
      <c r="D448" s="2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3"/>
      <c r="C449" s="2"/>
      <c r="D449" s="2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3"/>
      <c r="C450" s="2"/>
      <c r="D450" s="2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3"/>
      <c r="C451" s="2"/>
      <c r="D451" s="2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3"/>
      <c r="C452" s="2"/>
      <c r="D452" s="2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3"/>
      <c r="C453" s="2"/>
      <c r="D453" s="2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3"/>
      <c r="C454" s="2"/>
      <c r="D454" s="2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3"/>
      <c r="C455" s="2"/>
      <c r="D455" s="2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3"/>
      <c r="C456" s="2"/>
      <c r="D456" s="2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3"/>
      <c r="C457" s="2"/>
      <c r="D457" s="2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3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3"/>
      <c r="C459" s="2"/>
      <c r="D459" s="2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3"/>
      <c r="C460" s="2"/>
      <c r="D460" s="2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3"/>
      <c r="C461" s="2"/>
      <c r="D461" s="2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3"/>
      <c r="C462" s="2"/>
      <c r="D462" s="2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3"/>
      <c r="C463" s="2"/>
      <c r="D463" s="2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3"/>
      <c r="C464" s="2"/>
      <c r="D464" s="2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3"/>
      <c r="C465" s="2"/>
      <c r="D465" s="2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3"/>
      <c r="C466" s="2"/>
      <c r="D466" s="2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3"/>
      <c r="C467" s="2"/>
      <c r="D467" s="2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3"/>
      <c r="C468" s="2"/>
      <c r="D468" s="2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3"/>
      <c r="C469" s="2"/>
      <c r="D469" s="2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3"/>
      <c r="C470" s="2"/>
      <c r="D470" s="2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3"/>
      <c r="C471" s="2"/>
      <c r="D471" s="2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3"/>
      <c r="C472" s="2"/>
      <c r="D472" s="2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3"/>
      <c r="C473" s="2"/>
      <c r="D473" s="2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3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3"/>
      <c r="C475" s="2"/>
      <c r="D475" s="2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3"/>
      <c r="C476" s="2"/>
      <c r="D476" s="2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3"/>
      <c r="C477" s="2"/>
      <c r="D477" s="2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3"/>
      <c r="C478" s="2"/>
      <c r="D478" s="2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3"/>
      <c r="C479" s="2"/>
      <c r="D479" s="2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3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3"/>
      <c r="C481" s="2"/>
      <c r="D481" s="2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3"/>
      <c r="C482" s="2"/>
      <c r="D482" s="2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3"/>
      <c r="C483" s="2"/>
      <c r="D483" s="2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3"/>
      <c r="C484" s="2"/>
      <c r="D484" s="2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3"/>
      <c r="C485" s="2"/>
      <c r="D485" s="2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3"/>
      <c r="C486" s="2"/>
      <c r="D486" s="2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3"/>
      <c r="C487" s="2"/>
      <c r="D487" s="2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3"/>
      <c r="C488" s="2"/>
      <c r="D488" s="2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3"/>
      <c r="C489" s="2"/>
      <c r="D489" s="2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3"/>
      <c r="C490" s="2"/>
      <c r="D490" s="2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3"/>
      <c r="C491" s="2"/>
      <c r="D491" s="2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3"/>
      <c r="C492" s="2"/>
      <c r="D492" s="2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3"/>
      <c r="C493" s="2"/>
      <c r="D493" s="2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3"/>
      <c r="C494" s="2"/>
      <c r="D494" s="2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3"/>
      <c r="C495" s="2"/>
      <c r="D495" s="2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3"/>
      <c r="C496" s="2"/>
      <c r="D496" s="2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3"/>
      <c r="C497" s="2"/>
      <c r="D497" s="2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3"/>
      <c r="C498" s="2"/>
      <c r="D498" s="2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3"/>
      <c r="C499" s="2"/>
      <c r="D499" s="2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3"/>
      <c r="C500" s="2"/>
      <c r="D500" s="2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3"/>
      <c r="C501" s="2"/>
      <c r="D501" s="2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3"/>
      <c r="C502" s="2"/>
      <c r="D502" s="2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3"/>
      <c r="C503" s="2"/>
      <c r="D503" s="2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3"/>
      <c r="C504" s="2"/>
      <c r="D504" s="2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3"/>
      <c r="C505" s="2"/>
      <c r="D505" s="2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3"/>
      <c r="C506" s="2"/>
      <c r="D506" s="2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3"/>
      <c r="C507" s="2"/>
      <c r="D507" s="2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3"/>
      <c r="C508" s="2"/>
      <c r="D508" s="2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3"/>
      <c r="C509" s="2"/>
      <c r="D509" s="2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3"/>
      <c r="C510" s="2"/>
      <c r="D510" s="2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3"/>
      <c r="C511" s="2"/>
      <c r="D511" s="2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3"/>
      <c r="C512" s="2"/>
      <c r="D512" s="2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3"/>
      <c r="C513" s="2"/>
      <c r="D513" s="2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3"/>
      <c r="C514" s="2"/>
      <c r="D514" s="2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3"/>
      <c r="C515" s="2"/>
      <c r="D515" s="2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3"/>
      <c r="C516" s="2"/>
      <c r="D516" s="2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3"/>
      <c r="C517" s="2"/>
      <c r="D517" s="2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3"/>
      <c r="C518" s="2"/>
      <c r="D518" s="2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3"/>
      <c r="C519" s="2"/>
      <c r="D519" s="2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3"/>
      <c r="C520" s="2"/>
      <c r="D520" s="2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3"/>
      <c r="C521" s="2"/>
      <c r="D521" s="2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3"/>
      <c r="C522" s="2"/>
      <c r="D522" s="2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3"/>
      <c r="C523" s="2"/>
      <c r="D523" s="2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3"/>
      <c r="C524" s="2"/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3"/>
      <c r="C525" s="2"/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3"/>
      <c r="C526" s="2"/>
      <c r="D526" s="2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3"/>
      <c r="C527" s="2"/>
      <c r="D527" s="2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3"/>
      <c r="C528" s="2"/>
      <c r="D528" s="2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3"/>
      <c r="C529" s="2"/>
      <c r="D529" s="2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3"/>
      <c r="C530" s="2"/>
      <c r="D530" s="2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3"/>
      <c r="C531" s="2"/>
      <c r="D531" s="2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3"/>
      <c r="C532" s="2"/>
      <c r="D532" s="2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3"/>
      <c r="C533" s="2"/>
      <c r="D533" s="2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3"/>
      <c r="C534" s="2"/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3"/>
      <c r="C535" s="2"/>
      <c r="D535" s="2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3"/>
      <c r="C536" s="2"/>
      <c r="D536" s="2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3"/>
      <c r="C537" s="2"/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3"/>
      <c r="C538" s="2"/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3"/>
      <c r="C539" s="2"/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3"/>
      <c r="C540" s="2"/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3"/>
      <c r="C541" s="2"/>
      <c r="D541" s="2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3"/>
      <c r="C542" s="2"/>
      <c r="D542" s="2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3"/>
      <c r="C543" s="2"/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3"/>
      <c r="C544" s="2"/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3"/>
      <c r="C545" s="2"/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3"/>
      <c r="C546" s="2"/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3"/>
      <c r="C547" s="2"/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3"/>
      <c r="C548" s="2"/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3"/>
      <c r="C549" s="2"/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3"/>
      <c r="C550" s="2"/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3"/>
      <c r="C551" s="2"/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3"/>
      <c r="C552" s="2"/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3"/>
      <c r="C553" s="2"/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3"/>
      <c r="C554" s="2"/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3"/>
      <c r="C555" s="2"/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3"/>
      <c r="C556" s="2"/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3"/>
      <c r="C557" s="2"/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3"/>
      <c r="C558" s="2"/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3"/>
      <c r="C559" s="2"/>
      <c r="D559" s="2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3"/>
      <c r="C560" s="2"/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3"/>
      <c r="C561" s="2"/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3"/>
      <c r="C562" s="2"/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3"/>
      <c r="C563" s="2"/>
      <c r="D563" s="2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3"/>
      <c r="C564" s="2"/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3"/>
      <c r="C565" s="2"/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3"/>
      <c r="C566" s="2"/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3"/>
      <c r="C567" s="2"/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3"/>
      <c r="C568" s="2"/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3"/>
      <c r="C569" s="2"/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3"/>
      <c r="C570" s="2"/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3"/>
      <c r="C571" s="2"/>
      <c r="D571" s="2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3"/>
      <c r="C572" s="2"/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3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3"/>
      <c r="C574" s="2"/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3"/>
      <c r="C575" s="2"/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3"/>
      <c r="C576" s="2"/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3"/>
      <c r="C577" s="2"/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3"/>
      <c r="C578" s="2"/>
      <c r="D578" s="2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3"/>
      <c r="C579" s="2"/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3"/>
      <c r="C580" s="2"/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3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3"/>
      <c r="C582" s="2"/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3"/>
      <c r="C583" s="2"/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3"/>
      <c r="C584" s="2"/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3"/>
      <c r="C585" s="2"/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3"/>
      <c r="C586" s="2"/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3"/>
      <c r="C587" s="2"/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3"/>
      <c r="C588" s="2"/>
      <c r="D588" s="2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3"/>
      <c r="C589" s="2"/>
      <c r="D589" s="2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3"/>
      <c r="C590" s="2"/>
      <c r="D590" s="2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3"/>
      <c r="C591" s="2"/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3"/>
      <c r="C592" s="2"/>
      <c r="D592" s="2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3"/>
      <c r="C593" s="2"/>
      <c r="D593" s="2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3"/>
      <c r="C594" s="2"/>
      <c r="D594" s="2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3"/>
      <c r="C595" s="2"/>
      <c r="D595" s="2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3"/>
      <c r="C596" s="2"/>
      <c r="D596" s="2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3"/>
      <c r="C597" s="2"/>
      <c r="D597" s="2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3"/>
      <c r="C598" s="2"/>
      <c r="D598" s="2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3"/>
      <c r="C599" s="2"/>
      <c r="D599" s="2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3"/>
      <c r="C600" s="2"/>
      <c r="D600" s="2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3"/>
      <c r="C601" s="2"/>
      <c r="D601" s="2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3"/>
      <c r="C602" s="2"/>
      <c r="D602" s="2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3"/>
      <c r="C603" s="2"/>
      <c r="D603" s="2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3"/>
      <c r="C604" s="2"/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3"/>
      <c r="C605" s="2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3"/>
      <c r="C606" s="2"/>
      <c r="D606" s="2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3"/>
      <c r="C607" s="2"/>
      <c r="D607" s="2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3"/>
      <c r="C608" s="2"/>
      <c r="D608" s="2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3"/>
      <c r="C609" s="2"/>
      <c r="D609" s="2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3"/>
      <c r="C610" s="2"/>
      <c r="D610" s="2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3"/>
      <c r="C611" s="2"/>
      <c r="D611" s="2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3"/>
      <c r="C612" s="2"/>
      <c r="D612" s="2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3"/>
      <c r="C613" s="2"/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3"/>
      <c r="C614" s="2"/>
      <c r="D614" s="2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3"/>
      <c r="C615" s="2"/>
      <c r="D615" s="2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3"/>
      <c r="C616" s="2"/>
      <c r="D616" s="2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3"/>
      <c r="C617" s="2"/>
      <c r="D617" s="2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3"/>
      <c r="C618" s="2"/>
      <c r="D618" s="2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3"/>
      <c r="C619" s="2"/>
      <c r="D619" s="2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3"/>
      <c r="C620" s="2"/>
      <c r="D620" s="2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3"/>
      <c r="C621" s="2"/>
      <c r="D621" s="2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3"/>
      <c r="C622" s="2"/>
      <c r="D622" s="2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3"/>
      <c r="C623" s="2"/>
      <c r="D623" s="2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3"/>
      <c r="C624" s="2"/>
      <c r="D624" s="2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3"/>
      <c r="C625" s="2"/>
      <c r="D625" s="2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3"/>
      <c r="C626" s="2"/>
      <c r="D626" s="2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3"/>
      <c r="C627" s="2"/>
      <c r="D627" s="2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3"/>
      <c r="C628" s="2"/>
      <c r="D628" s="2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3"/>
      <c r="C629" s="2"/>
      <c r="D629" s="2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3"/>
      <c r="C630" s="2"/>
      <c r="D630" s="2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3"/>
      <c r="C631" s="2"/>
      <c r="D631" s="2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3"/>
      <c r="C632" s="2"/>
      <c r="D632" s="2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3"/>
      <c r="C633" s="2"/>
      <c r="D633" s="2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3"/>
      <c r="C634" s="2"/>
      <c r="D634" s="2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3"/>
      <c r="C635" s="2"/>
      <c r="D635" s="2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3"/>
      <c r="C636" s="2"/>
      <c r="D636" s="2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3"/>
      <c r="C637" s="2"/>
      <c r="D637" s="2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3"/>
      <c r="C638" s="2"/>
      <c r="D638" s="2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3"/>
      <c r="C639" s="2"/>
      <c r="D639" s="2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3"/>
      <c r="C640" s="2"/>
      <c r="D640" s="2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3"/>
      <c r="C641" s="2"/>
      <c r="D641" s="2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3"/>
      <c r="C642" s="2"/>
      <c r="D642" s="2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3"/>
      <c r="C643" s="2"/>
      <c r="D643" s="2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3"/>
      <c r="C644" s="2"/>
      <c r="D644" s="2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3"/>
      <c r="C645" s="2"/>
      <c r="D645" s="2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3"/>
      <c r="C646" s="2"/>
      <c r="D646" s="2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3"/>
      <c r="C647" s="2"/>
      <c r="D647" s="2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3"/>
      <c r="C648" s="2"/>
      <c r="D648" s="2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3"/>
      <c r="C649" s="2"/>
      <c r="D649" s="2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3"/>
      <c r="C650" s="2"/>
      <c r="D650" s="2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3"/>
      <c r="C651" s="2"/>
      <c r="D651" s="2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3"/>
      <c r="C652" s="2"/>
      <c r="D652" s="2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3"/>
      <c r="C653" s="2"/>
      <c r="D653" s="2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3"/>
      <c r="C654" s="2"/>
      <c r="D654" s="2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3"/>
      <c r="C655" s="2"/>
      <c r="D655" s="2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3"/>
      <c r="C656" s="2"/>
      <c r="D656" s="2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3"/>
      <c r="C657" s="2"/>
      <c r="D657" s="2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3"/>
      <c r="C658" s="2"/>
      <c r="D658" s="2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3"/>
      <c r="C659" s="2"/>
      <c r="D659" s="2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3"/>
      <c r="C660" s="2"/>
      <c r="D660" s="2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3"/>
      <c r="C661" s="2"/>
      <c r="D661" s="2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3"/>
      <c r="C662" s="2"/>
      <c r="D662" s="2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3"/>
      <c r="C663" s="2"/>
      <c r="D663" s="2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3"/>
      <c r="C664" s="2"/>
      <c r="D664" s="2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3"/>
      <c r="C665" s="2"/>
      <c r="D665" s="2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3"/>
      <c r="C666" s="2"/>
      <c r="D666" s="2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3"/>
      <c r="C667" s="2"/>
      <c r="D667" s="2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3"/>
      <c r="C668" s="2"/>
      <c r="D668" s="2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3"/>
      <c r="C669" s="2"/>
      <c r="D669" s="2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3"/>
      <c r="C670" s="2"/>
      <c r="D670" s="2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3"/>
      <c r="C671" s="2"/>
      <c r="D671" s="2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3"/>
      <c r="C672" s="2"/>
      <c r="D672" s="2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3"/>
      <c r="C673" s="2"/>
      <c r="D673" s="2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3"/>
      <c r="C674" s="2"/>
      <c r="D674" s="2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3"/>
      <c r="C675" s="2"/>
      <c r="D675" s="2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3"/>
      <c r="C676" s="2"/>
      <c r="D676" s="2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3"/>
      <c r="C677" s="2"/>
      <c r="D677" s="2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3"/>
      <c r="C678" s="2"/>
      <c r="D678" s="2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3"/>
      <c r="C679" s="2"/>
      <c r="D679" s="2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3"/>
      <c r="C680" s="2"/>
      <c r="D680" s="2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3"/>
      <c r="C681" s="2"/>
      <c r="D681" s="2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3"/>
      <c r="C682" s="2"/>
      <c r="D682" s="2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3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3"/>
      <c r="C684" s="2"/>
      <c r="D684" s="2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3"/>
      <c r="C685" s="2"/>
      <c r="D685" s="2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3"/>
      <c r="C686" s="2"/>
      <c r="D686" s="2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3"/>
      <c r="C687" s="2"/>
      <c r="D687" s="2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3"/>
      <c r="C688" s="2"/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3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3"/>
      <c r="C690" s="2"/>
      <c r="D690" s="2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3"/>
      <c r="C691" s="2"/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3"/>
      <c r="C692" s="2"/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3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3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3"/>
      <c r="C695" s="2"/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3"/>
      <c r="C696" s="2"/>
      <c r="D696" s="2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3"/>
      <c r="C697" s="2"/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3"/>
      <c r="C698" s="2"/>
      <c r="D698" s="2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3"/>
      <c r="C699" s="2"/>
      <c r="D699" s="2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3"/>
      <c r="C700" s="2"/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3"/>
      <c r="C701" s="2"/>
      <c r="D701" s="2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3"/>
      <c r="C702" s="2"/>
      <c r="D702" s="2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3"/>
      <c r="C703" s="2"/>
      <c r="D703" s="2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3"/>
      <c r="C704" s="2"/>
      <c r="D704" s="2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3"/>
      <c r="C705" s="2"/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3"/>
      <c r="C706" s="2"/>
      <c r="D706" s="2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3"/>
      <c r="C707" s="2"/>
      <c r="D707" s="2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3"/>
      <c r="C708" s="2"/>
      <c r="D708" s="2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3"/>
      <c r="C709" s="2"/>
      <c r="D709" s="2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3"/>
      <c r="C710" s="2"/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3"/>
      <c r="C711" s="2"/>
      <c r="D711" s="2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3"/>
      <c r="C712" s="2"/>
      <c r="D712" s="2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3"/>
      <c r="C713" s="2"/>
      <c r="D713" s="2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3"/>
      <c r="C714" s="2"/>
      <c r="D714" s="2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3"/>
      <c r="C715" s="2"/>
      <c r="D715" s="2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3"/>
      <c r="C716" s="2"/>
      <c r="D716" s="2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3"/>
      <c r="C717" s="2"/>
      <c r="D717" s="2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3"/>
      <c r="C718" s="2"/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3"/>
      <c r="C719" s="2"/>
      <c r="D719" s="2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3"/>
      <c r="C720" s="2"/>
      <c r="D720" s="2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3"/>
      <c r="C721" s="2"/>
      <c r="D721" s="2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3"/>
      <c r="C722" s="2"/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3"/>
      <c r="C723" s="2"/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3"/>
      <c r="C724" s="2"/>
      <c r="D724" s="2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3"/>
      <c r="C725" s="2"/>
      <c r="D725" s="2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3"/>
      <c r="C726" s="2"/>
      <c r="D726" s="2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3"/>
      <c r="C727" s="2"/>
      <c r="D727" s="2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3"/>
      <c r="C728" s="2"/>
      <c r="D728" s="2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3"/>
      <c r="C729" s="2"/>
      <c r="D729" s="2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3"/>
      <c r="C730" s="2"/>
      <c r="D730" s="2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3"/>
      <c r="C731" s="2"/>
      <c r="D731" s="2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3"/>
      <c r="C732" s="2"/>
      <c r="D732" s="2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3"/>
      <c r="C733" s="2"/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3"/>
      <c r="C734" s="2"/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3"/>
      <c r="C735" s="2"/>
      <c r="D735" s="2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3"/>
      <c r="C736" s="2"/>
      <c r="D736" s="2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3"/>
      <c r="C737" s="2"/>
      <c r="D737" s="2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3"/>
      <c r="C738" s="2"/>
      <c r="D738" s="2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3"/>
      <c r="C739" s="2"/>
      <c r="D739" s="2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3"/>
      <c r="C740" s="2"/>
      <c r="D740" s="2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3"/>
      <c r="C741" s="2"/>
      <c r="D741" s="2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3"/>
      <c r="C742" s="2"/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3"/>
      <c r="C743" s="2"/>
      <c r="D743" s="2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3"/>
      <c r="C744" s="2"/>
      <c r="D744" s="2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3"/>
      <c r="C745" s="2"/>
      <c r="D745" s="2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3"/>
      <c r="C746" s="2"/>
      <c r="D746" s="2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3"/>
      <c r="C747" s="2"/>
      <c r="D747" s="2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3"/>
      <c r="C748" s="2"/>
      <c r="D748" s="2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3"/>
      <c r="C749" s="2"/>
      <c r="D749" s="2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3"/>
      <c r="C750" s="2"/>
      <c r="D750" s="2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3"/>
      <c r="C751" s="2"/>
      <c r="D751" s="2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3"/>
      <c r="C752" s="2"/>
      <c r="D752" s="2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3"/>
      <c r="C753" s="2"/>
      <c r="D753" s="2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3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3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3"/>
      <c r="C756" s="2"/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3"/>
      <c r="C757" s="2"/>
      <c r="D757" s="2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3"/>
      <c r="C758" s="2"/>
      <c r="D758" s="2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3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3"/>
      <c r="C760" s="2"/>
      <c r="D760" s="2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3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3"/>
      <c r="C762" s="2"/>
      <c r="D762" s="2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3"/>
      <c r="C763" s="2"/>
      <c r="D763" s="2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3"/>
      <c r="C764" s="2"/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3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3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3"/>
      <c r="C767" s="2"/>
      <c r="D767" s="2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3"/>
      <c r="C768" s="2"/>
      <c r="D768" s="2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3"/>
      <c r="C769" s="2"/>
      <c r="D769" s="2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3"/>
      <c r="C770" s="2"/>
      <c r="D770" s="2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3"/>
      <c r="C771" s="2"/>
      <c r="D771" s="2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3"/>
      <c r="C772" s="2"/>
      <c r="D772" s="2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3"/>
      <c r="C773" s="2"/>
      <c r="D773" s="2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3"/>
      <c r="C774" s="2"/>
      <c r="D774" s="2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3"/>
      <c r="C775" s="2"/>
      <c r="D775" s="2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3"/>
      <c r="C776" s="2"/>
      <c r="D776" s="2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3"/>
      <c r="C777" s="2"/>
      <c r="D777" s="2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3"/>
      <c r="C778" s="2"/>
      <c r="D778" s="2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3"/>
      <c r="C779" s="2"/>
      <c r="D779" s="2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3"/>
      <c r="C780" s="2"/>
      <c r="D780" s="2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3"/>
      <c r="C781" s="2"/>
      <c r="D781" s="2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3"/>
      <c r="C782" s="2"/>
      <c r="D782" s="2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3"/>
      <c r="C783" s="2"/>
      <c r="D783" s="2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3"/>
      <c r="C784" s="2"/>
      <c r="D784" s="2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3"/>
      <c r="C785" s="2"/>
      <c r="D785" s="2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3"/>
      <c r="C786" s="2"/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3"/>
      <c r="C787" s="2"/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3"/>
      <c r="C788" s="2"/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3"/>
      <c r="C789" s="2"/>
      <c r="D789" s="2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3"/>
      <c r="C790" s="2"/>
      <c r="D790" s="2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3"/>
      <c r="C791" s="2"/>
      <c r="D791" s="2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3"/>
      <c r="C792" s="2"/>
      <c r="D792" s="2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3"/>
      <c r="C793" s="2"/>
      <c r="D793" s="2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3"/>
      <c r="C794" s="2"/>
      <c r="D794" s="2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3"/>
      <c r="C795" s="2"/>
      <c r="D795" s="2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3"/>
      <c r="C796" s="2"/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3"/>
      <c r="C797" s="2"/>
      <c r="D797" s="2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3"/>
      <c r="C798" s="2"/>
      <c r="D798" s="2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3"/>
      <c r="C799" s="2"/>
      <c r="D799" s="2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3"/>
      <c r="C800" s="2"/>
      <c r="D800" s="2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3"/>
      <c r="C801" s="2"/>
      <c r="D801" s="2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3"/>
      <c r="C802" s="2"/>
      <c r="D802" s="2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3"/>
      <c r="C803" s="2"/>
      <c r="D803" s="2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3"/>
      <c r="C804" s="2"/>
      <c r="D804" s="2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3"/>
      <c r="C805" s="2"/>
      <c r="D805" s="2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3"/>
      <c r="C806" s="2"/>
      <c r="D806" s="2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3"/>
      <c r="C807" s="2"/>
      <c r="D807" s="2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3"/>
      <c r="C808" s="2"/>
      <c r="D808" s="2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3"/>
      <c r="C809" s="2"/>
      <c r="D809" s="2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3"/>
      <c r="C810" s="2"/>
      <c r="D810" s="2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3"/>
      <c r="C811" s="2"/>
      <c r="D811" s="2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3"/>
      <c r="C812" s="2"/>
      <c r="D812" s="2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3"/>
      <c r="C813" s="2"/>
      <c r="D813" s="2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3"/>
      <c r="C814" s="2"/>
      <c r="D814" s="2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3"/>
      <c r="C815" s="2"/>
      <c r="D815" s="2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3"/>
      <c r="C816" s="2"/>
      <c r="D816" s="2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3"/>
      <c r="C817" s="2"/>
      <c r="D817" s="2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3"/>
      <c r="C818" s="2"/>
      <c r="D818" s="2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3"/>
      <c r="C819" s="2"/>
      <c r="D819" s="2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3"/>
      <c r="C820" s="2"/>
      <c r="D820" s="2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3"/>
      <c r="C821" s="2"/>
      <c r="D821" s="2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3"/>
      <c r="C822" s="2"/>
      <c r="D822" s="2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3"/>
      <c r="C823" s="2"/>
      <c r="D823" s="2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3"/>
      <c r="C824" s="2"/>
      <c r="D824" s="2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3"/>
      <c r="C825" s="2"/>
      <c r="D825" s="2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3"/>
      <c r="C826" s="2"/>
      <c r="D826" s="2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3"/>
      <c r="C827" s="2"/>
      <c r="D827" s="2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3"/>
      <c r="C828" s="2"/>
      <c r="D828" s="2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3"/>
      <c r="C829" s="2"/>
      <c r="D829" s="2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3"/>
      <c r="C830" s="2"/>
      <c r="D830" s="2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3"/>
      <c r="C831" s="2"/>
      <c r="D831" s="2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3"/>
      <c r="C832" s="2"/>
      <c r="D832" s="2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3"/>
      <c r="C833" s="2"/>
      <c r="D833" s="2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3"/>
      <c r="C834" s="2"/>
      <c r="D834" s="2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3"/>
      <c r="C835" s="2"/>
      <c r="D835" s="2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3"/>
      <c r="C836" s="2"/>
      <c r="D836" s="2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3"/>
      <c r="C837" s="2"/>
      <c r="D837" s="2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3"/>
      <c r="C838" s="2"/>
      <c r="D838" s="2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3"/>
      <c r="C839" s="2"/>
      <c r="D839" s="2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3"/>
      <c r="C840" s="2"/>
      <c r="D840" s="2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3"/>
      <c r="C841" s="2"/>
      <c r="D841" s="2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3"/>
      <c r="C842" s="2"/>
      <c r="D842" s="2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3"/>
      <c r="C843" s="2"/>
      <c r="D843" s="2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3"/>
      <c r="C844" s="2"/>
      <c r="D844" s="2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3"/>
      <c r="C845" s="2"/>
      <c r="D845" s="2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3"/>
      <c r="C846" s="2"/>
      <c r="D846" s="2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3"/>
      <c r="C847" s="2"/>
      <c r="D847" s="2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3"/>
      <c r="C848" s="2"/>
      <c r="D848" s="2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3"/>
      <c r="C849" s="2"/>
      <c r="D849" s="2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3"/>
      <c r="C850" s="2"/>
      <c r="D850" s="2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3"/>
      <c r="C851" s="2"/>
      <c r="D851" s="2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3"/>
      <c r="C852" s="2"/>
      <c r="D852" s="2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3"/>
      <c r="C853" s="2"/>
      <c r="D853" s="2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3"/>
      <c r="C854" s="2"/>
      <c r="D854" s="2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3"/>
      <c r="C855" s="2"/>
      <c r="D855" s="2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3"/>
      <c r="C856" s="2"/>
      <c r="D856" s="2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3"/>
      <c r="C857" s="2"/>
      <c r="D857" s="2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3"/>
      <c r="C858" s="2"/>
      <c r="D858" s="2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3"/>
      <c r="C859" s="2"/>
      <c r="D859" s="2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3"/>
      <c r="C860" s="2"/>
      <c r="D860" s="2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3"/>
      <c r="C861" s="2"/>
      <c r="D861" s="2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3"/>
      <c r="C862" s="2"/>
      <c r="D862" s="2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3"/>
      <c r="C863" s="2"/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3"/>
      <c r="C864" s="2"/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3"/>
      <c r="C865" s="2"/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3"/>
      <c r="C866" s="2"/>
      <c r="D866" s="2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3"/>
      <c r="C867" s="2"/>
      <c r="D867" s="2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3"/>
      <c r="C868" s="2"/>
      <c r="D868" s="2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3"/>
      <c r="C869" s="2"/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3"/>
      <c r="C870" s="2"/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3"/>
      <c r="C871" s="2"/>
      <c r="D871" s="2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3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3"/>
      <c r="C873" s="2"/>
      <c r="D873" s="2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3"/>
      <c r="C874" s="2"/>
      <c r="D874" s="2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3"/>
      <c r="C875" s="2"/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3"/>
      <c r="C876" s="2"/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3"/>
      <c r="C877" s="2"/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3"/>
      <c r="C878" s="2"/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3"/>
      <c r="C879" s="2"/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3"/>
      <c r="C880" s="2"/>
      <c r="D880" s="2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3"/>
      <c r="C881" s="2"/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3"/>
      <c r="C882" s="2"/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3"/>
      <c r="C883" s="2"/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3"/>
      <c r="C884" s="2"/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3"/>
      <c r="C885" s="2"/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3"/>
      <c r="C886" s="2"/>
      <c r="D886" s="2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3"/>
      <c r="C887" s="2"/>
      <c r="D887" s="2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3"/>
      <c r="C888" s="2"/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3"/>
      <c r="C889" s="2"/>
      <c r="D889" s="2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3"/>
      <c r="C890" s="2"/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3"/>
      <c r="C891" s="2"/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3"/>
      <c r="C892" s="2"/>
      <c r="D892" s="2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3"/>
      <c r="C893" s="2"/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3"/>
      <c r="C894" s="2"/>
      <c r="D894" s="2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3"/>
      <c r="C895" s="2"/>
      <c r="D895" s="2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3"/>
      <c r="C896" s="2"/>
      <c r="D896" s="2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3"/>
      <c r="C897" s="2"/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3"/>
      <c r="C898" s="2"/>
      <c r="D898" s="2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3"/>
      <c r="C899" s="2"/>
      <c r="D899" s="2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3"/>
      <c r="C900" s="2"/>
      <c r="D900" s="2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3"/>
      <c r="C901" s="2"/>
      <c r="D901" s="2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3"/>
      <c r="C902" s="2"/>
      <c r="D902" s="2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3"/>
      <c r="C903" s="2"/>
      <c r="D903" s="2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3"/>
      <c r="C904" s="2"/>
      <c r="D904" s="2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3"/>
      <c r="C905" s="2"/>
      <c r="D905" s="2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3"/>
      <c r="C906" s="2"/>
      <c r="D906" s="2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3"/>
      <c r="C907" s="2"/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3"/>
      <c r="C908" s="2"/>
      <c r="D908" s="2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3"/>
      <c r="C909" s="2"/>
      <c r="D909" s="2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3"/>
      <c r="C910" s="2"/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3"/>
      <c r="C911" s="2"/>
      <c r="D911" s="2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3"/>
      <c r="C912" s="2"/>
      <c r="D912" s="2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3"/>
      <c r="C913" s="2"/>
      <c r="D913" s="2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3"/>
      <c r="C914" s="2"/>
      <c r="D914" s="2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3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3"/>
      <c r="C916" s="2"/>
      <c r="D916" s="2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3"/>
      <c r="C917" s="2"/>
      <c r="D917" s="2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3"/>
      <c r="C918" s="2"/>
      <c r="D918" s="2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3"/>
      <c r="C919" s="2"/>
      <c r="D919" s="2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3"/>
      <c r="C920" s="2"/>
      <c r="D920" s="2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3"/>
      <c r="C921" s="2"/>
      <c r="D921" s="2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3"/>
      <c r="C922" s="2"/>
      <c r="D922" s="2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3"/>
      <c r="C923" s="2"/>
      <c r="D923" s="2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3"/>
      <c r="C924" s="2"/>
      <c r="D924" s="2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3"/>
      <c r="C925" s="2"/>
      <c r="D925" s="2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3"/>
      <c r="C926" s="2"/>
      <c r="D926" s="2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3"/>
      <c r="C927" s="2"/>
      <c r="D927" s="2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3"/>
      <c r="C928" s="2"/>
      <c r="D928" s="2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3"/>
      <c r="C929" s="2"/>
      <c r="D929" s="2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3"/>
      <c r="C930" s="2"/>
      <c r="D930" s="2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3"/>
      <c r="C931" s="2"/>
      <c r="D931" s="2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3"/>
      <c r="C932" s="2"/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3"/>
      <c r="C933" s="2"/>
      <c r="D933" s="2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3"/>
      <c r="C934" s="2"/>
      <c r="D934" s="2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3"/>
      <c r="C935" s="2"/>
      <c r="D935" s="2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3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3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3"/>
      <c r="C938" s="2"/>
      <c r="D938" s="2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3"/>
      <c r="C939" s="2"/>
      <c r="D939" s="2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3"/>
      <c r="C940" s="2"/>
      <c r="D940" s="2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3"/>
      <c r="C941" s="2"/>
      <c r="D941" s="2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3"/>
      <c r="C942" s="2"/>
      <c r="D942" s="2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3"/>
      <c r="C943" s="2"/>
      <c r="D943" s="2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3"/>
      <c r="C944" s="2"/>
      <c r="D944" s="2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3"/>
      <c r="C945" s="2"/>
      <c r="D945" s="2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3"/>
      <c r="C946" s="2"/>
      <c r="D946" s="2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3"/>
      <c r="C947" s="2"/>
      <c r="D947" s="2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3"/>
      <c r="C948" s="2"/>
      <c r="D948" s="2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3"/>
      <c r="C949" s="2"/>
      <c r="D949" s="2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3"/>
      <c r="C950" s="2"/>
      <c r="D950" s="2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3"/>
      <c r="C951" s="2"/>
      <c r="D951" s="2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3"/>
      <c r="C952" s="2"/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3"/>
      <c r="C953" s="2"/>
      <c r="D953" s="2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3"/>
      <c r="C954" s="2"/>
      <c r="D954" s="2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3"/>
      <c r="C955" s="2"/>
      <c r="D955" s="2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3"/>
      <c r="C956" s="2"/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3"/>
      <c r="C957" s="2"/>
      <c r="D957" s="2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3"/>
      <c r="C958" s="2"/>
      <c r="D958" s="2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3"/>
      <c r="C959" s="2"/>
      <c r="D959" s="2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3"/>
      <c r="C960" s="2"/>
      <c r="D960" s="2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3"/>
      <c r="C961" s="2"/>
      <c r="D961" s="2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3"/>
      <c r="C962" s="2"/>
      <c r="D962" s="2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3"/>
      <c r="C963" s="2"/>
      <c r="D963" s="2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3"/>
      <c r="C964" s="2"/>
      <c r="D964" s="2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3"/>
      <c r="C965" s="2"/>
      <c r="D965" s="2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3"/>
      <c r="C966" s="2"/>
      <c r="D966" s="2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3"/>
      <c r="C967" s="2"/>
      <c r="D967" s="2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3"/>
      <c r="C968" s="2"/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3"/>
      <c r="C969" s="2"/>
      <c r="D969" s="2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3"/>
      <c r="C970" s="2"/>
      <c r="D970" s="2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3"/>
      <c r="C971" s="2"/>
      <c r="D971" s="2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3"/>
      <c r="C972" s="2"/>
      <c r="D972" s="2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3"/>
      <c r="C973" s="2"/>
      <c r="D973" s="2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3"/>
      <c r="C974" s="2"/>
      <c r="D974" s="2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3"/>
      <c r="C975" s="2"/>
      <c r="D975" s="2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3"/>
      <c r="C976" s="2"/>
      <c r="D976" s="2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3"/>
      <c r="C977" s="2"/>
      <c r="D977" s="2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3"/>
      <c r="C978" s="2"/>
      <c r="D978" s="2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3"/>
      <c r="C979" s="2"/>
      <c r="D979" s="2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3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3"/>
      <c r="C981" s="2"/>
      <c r="D981" s="2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3"/>
      <c r="C982" s="2"/>
      <c r="D982" s="2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3"/>
      <c r="C983" s="2"/>
      <c r="D983" s="2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3"/>
      <c r="C984" s="2"/>
      <c r="D984" s="2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3"/>
      <c r="C985" s="2"/>
      <c r="D985" s="2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3"/>
      <c r="C986" s="2"/>
      <c r="D986" s="2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3"/>
      <c r="C987" s="2"/>
      <c r="D987" s="2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3"/>
      <c r="C988" s="2"/>
      <c r="D988" s="2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3"/>
      <c r="C989" s="2"/>
      <c r="D989" s="2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3"/>
      <c r="C990" s="2"/>
      <c r="D990" s="2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3"/>
      <c r="C991" s="2"/>
      <c r="D991" s="2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3"/>
      <c r="C992" s="2"/>
      <c r="D992" s="2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3"/>
      <c r="C993" s="2"/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3"/>
      <c r="C994" s="2"/>
      <c r="D994" s="2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3"/>
      <c r="C995" s="2"/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3"/>
      <c r="C996" s="2"/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3"/>
      <c r="C997" s="2"/>
      <c r="D997" s="2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3"/>
      <c r="C998" s="2"/>
      <c r="D998" s="2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3"/>
      <c r="C999" s="2"/>
      <c r="D999" s="2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3"/>
      <c r="C1000" s="2"/>
      <c r="D1000" s="2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82" r:id="rId1" display="Spousal RRSP  VEQT.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collapsed="false" customWidth="true" hidden="false" outlineLevel="0" max="1" min="1" style="1" width="36.99"/>
    <col collapsed="false" customWidth="true" hidden="false" outlineLevel="0" max="2" min="2" style="1" width="27.99"/>
    <col collapsed="false" customWidth="true" hidden="false" outlineLevel="0" max="3" min="3" style="1" width="28.98"/>
    <col collapsed="false" customWidth="true" hidden="false" outlineLevel="0" max="4" min="4" style="1" width="26.43"/>
    <col collapsed="false" customWidth="true" hidden="false" outlineLevel="0" max="5" min="5" style="1" width="26"/>
    <col collapsed="false" customWidth="true" hidden="false" outlineLevel="0" max="6" min="6" style="1" width="18.71"/>
    <col collapsed="false" customWidth="true" hidden="false" outlineLevel="0" max="7" min="7" style="1" width="18.58"/>
    <col collapsed="false" customWidth="true" hidden="false" outlineLevel="0" max="8" min="8" style="1" width="19.43"/>
    <col collapsed="false" customWidth="true" hidden="false" outlineLevel="0" max="9" min="9" style="1" width="21.14"/>
  </cols>
  <sheetData>
    <row r="1" customFormat="false" ht="15.75" hidden="false" customHeight="true" outlineLevel="0" collapsed="false">
      <c r="A1" s="2"/>
      <c r="B1" s="3"/>
      <c r="C1" s="2"/>
      <c r="D1" s="2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5" t="s">
        <v>0</v>
      </c>
      <c r="B2" s="3"/>
      <c r="C2" s="2"/>
      <c r="D2" s="6" t="s">
        <v>1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3" t="s">
        <v>2</v>
      </c>
      <c r="C3" s="2"/>
      <c r="D3" s="2" t="s">
        <v>3</v>
      </c>
      <c r="E3" s="7" t="n">
        <v>0</v>
      </c>
      <c r="F3" s="2"/>
      <c r="G3" s="2"/>
      <c r="H3" s="2" t="s">
        <v>4</v>
      </c>
      <c r="I3" s="8" t="n">
        <v>0.8134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5</v>
      </c>
      <c r="B4" s="9" t="n">
        <v>6170.1</v>
      </c>
      <c r="C4" s="2"/>
      <c r="D4" s="2" t="s">
        <v>6</v>
      </c>
      <c r="E4" s="7" t="n">
        <v>26463.39</v>
      </c>
      <c r="F4" s="2"/>
      <c r="G4" s="2"/>
      <c r="H4" s="2" t="s">
        <v>7</v>
      </c>
      <c r="I4" s="8" t="n">
        <f aca="false">1/0.044</f>
        <v>22.7272727272727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8</v>
      </c>
      <c r="B5" s="3" t="n">
        <f aca="false">304.15-54.34</f>
        <v>249.81</v>
      </c>
      <c r="C5" s="2"/>
      <c r="D5" s="2" t="s">
        <v>9</v>
      </c>
      <c r="E5" s="7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10</v>
      </c>
      <c r="B6" s="9" t="n">
        <v>1274.67</v>
      </c>
      <c r="C6" s="2"/>
      <c r="D6" s="2" t="s">
        <v>124</v>
      </c>
      <c r="E6" s="3" t="n">
        <v>135017.35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12</v>
      </c>
      <c r="B7" s="9" t="n">
        <v>238.62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13</v>
      </c>
      <c r="B8" s="3"/>
      <c r="C8" s="2"/>
      <c r="D8" s="2"/>
      <c r="E8" s="4"/>
      <c r="F8" s="2"/>
      <c r="G8" s="10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15</v>
      </c>
      <c r="B9" s="3"/>
      <c r="C9" s="2"/>
      <c r="D9" s="11" t="s">
        <v>16</v>
      </c>
      <c r="E9" s="12" t="n">
        <f aca="false">SUM(E3:E5)</f>
        <v>26463.39</v>
      </c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128</v>
      </c>
      <c r="B10" s="3" t="n">
        <v>189</v>
      </c>
      <c r="C10" s="2"/>
      <c r="D10" s="13" t="s">
        <v>18</v>
      </c>
      <c r="E10" s="12" t="n">
        <f aca="false">SUM(B31:B86,E6)</f>
        <v>664217.249429555</v>
      </c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C11" s="2"/>
      <c r="D11" s="2" t="s">
        <v>19</v>
      </c>
      <c r="E11" s="14" t="n">
        <f aca="false">SUM(E9,E10)</f>
        <v>690680.639429555</v>
      </c>
      <c r="F11" s="2"/>
      <c r="G11" s="15" t="n">
        <f aca="false">E11-March!E11</f>
        <v>16466.7627913028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3"/>
      <c r="C12" s="2"/>
      <c r="D12" s="2"/>
      <c r="E12" s="4"/>
      <c r="F12" s="2"/>
      <c r="G12" s="2"/>
      <c r="H12" s="2" t="s">
        <v>20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5" t="s">
        <v>21</v>
      </c>
      <c r="B13" s="3"/>
      <c r="C13" s="2"/>
      <c r="D13" s="16" t="s">
        <v>22</v>
      </c>
      <c r="E13" s="7" t="n">
        <f aca="false">SUM(B4:B12)</f>
        <v>8122.2</v>
      </c>
      <c r="F13" s="2"/>
      <c r="G13" s="2"/>
      <c r="H13" s="2" t="s">
        <v>23</v>
      </c>
      <c r="I13" s="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3"/>
      <c r="C14" s="2"/>
      <c r="D14" s="16" t="s">
        <v>24</v>
      </c>
      <c r="E14" s="7" t="n">
        <f aca="false">SUM(B15:B28)</f>
        <v>7641.42</v>
      </c>
      <c r="F14" s="2"/>
      <c r="G14" s="2"/>
      <c r="H14" s="2" t="s">
        <v>25</v>
      </c>
      <c r="I14" s="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26</v>
      </c>
      <c r="B15" s="3" t="s">
        <v>27</v>
      </c>
      <c r="C15" s="2"/>
      <c r="D15" s="11" t="s">
        <v>28</v>
      </c>
      <c r="E15" s="18" t="n">
        <f aca="false">E13-E14</f>
        <v>480.78</v>
      </c>
      <c r="F15" s="2"/>
      <c r="G15" s="2"/>
      <c r="H15" s="2" t="s">
        <v>29</v>
      </c>
      <c r="I15" s="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30</v>
      </c>
      <c r="B16" s="9" t="n">
        <v>118.43</v>
      </c>
      <c r="C16" s="2"/>
      <c r="D16" s="2"/>
      <c r="E16" s="4"/>
      <c r="F16" s="2"/>
      <c r="G16" s="2"/>
      <c r="H16" s="2" t="s">
        <v>31</v>
      </c>
      <c r="I16" s="7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32</v>
      </c>
      <c r="B17" s="9" t="n">
        <v>312.47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33</v>
      </c>
      <c r="B18" s="9" t="n">
        <v>681.92</v>
      </c>
      <c r="C18" s="2"/>
      <c r="D18" s="2" t="s">
        <v>34</v>
      </c>
      <c r="E18" s="7" t="n">
        <f aca="false">SUM(B50:B69,B85,B31:B47,E4)</f>
        <v>331798.088591099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35</v>
      </c>
      <c r="B19" s="9"/>
      <c r="C19" s="2"/>
      <c r="D19" s="2" t="s">
        <v>36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3" t="n">
        <v>0</v>
      </c>
      <c r="C20" s="2"/>
      <c r="D20" s="2" t="s">
        <v>38</v>
      </c>
      <c r="E20" s="20" t="n">
        <f aca="false">SUM(B31:B84)/E11</f>
        <v>0.753610090851031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1" t="s">
        <v>39</v>
      </c>
      <c r="B21" s="3"/>
      <c r="C21" s="2"/>
      <c r="D21" s="2" t="s">
        <v>40</v>
      </c>
      <c r="E21" s="20" t="n">
        <f aca="false">B85/E11</f>
        <v>0.0125904788748417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41</v>
      </c>
      <c r="B22" s="9" t="n">
        <v>39</v>
      </c>
      <c r="C22" s="2"/>
      <c r="D22" s="2" t="s">
        <v>42</v>
      </c>
      <c r="E22" s="20" t="n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s">
        <v>129</v>
      </c>
      <c r="B23" s="3" t="n">
        <v>6000</v>
      </c>
      <c r="C23" s="2"/>
      <c r="D23" s="2" t="s">
        <v>16</v>
      </c>
      <c r="E23" s="20" t="n">
        <f aca="false">E9/E11</f>
        <v>0.0383149439686866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44</v>
      </c>
      <c r="B24" s="9" t="n">
        <v>89.6</v>
      </c>
      <c r="C24" s="2"/>
      <c r="D24" s="2" t="s">
        <v>45</v>
      </c>
      <c r="E24" s="20" t="n">
        <f aca="false">B86/E11</f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s">
        <v>75</v>
      </c>
      <c r="B25" s="9" t="n">
        <v>400</v>
      </c>
      <c r="C25" s="2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3"/>
      <c r="C26" s="2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3"/>
      <c r="C27" s="2"/>
      <c r="D27" s="5" t="s">
        <v>49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3"/>
      <c r="C28" s="2"/>
      <c r="D28" s="2" t="s">
        <v>51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5" t="s">
        <v>52</v>
      </c>
      <c r="B29" s="3"/>
      <c r="C29" s="2"/>
      <c r="D29" s="2" t="s">
        <v>53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1" t="s">
        <v>54</v>
      </c>
      <c r="B30" s="3"/>
      <c r="C30" s="2"/>
      <c r="D30" s="2" t="s">
        <v>55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56</v>
      </c>
      <c r="B31" s="9" t="n">
        <f aca="false">C31/I3</f>
        <v>36421.1089254979</v>
      </c>
      <c r="C31" s="22" t="n">
        <v>29624.93</v>
      </c>
      <c r="D31" s="2" t="s">
        <v>57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s">
        <v>58</v>
      </c>
      <c r="B32" s="22" t="n">
        <v>75.99</v>
      </c>
      <c r="C32" s="2"/>
      <c r="D32" s="2" t="s">
        <v>59</v>
      </c>
      <c r="E32" s="7" t="n">
        <f aca="false">180000/3</f>
        <v>60000</v>
      </c>
      <c r="F32" s="23" t="s">
        <v>60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s">
        <v>61</v>
      </c>
      <c r="B33" s="22" t="n">
        <v>5047.75</v>
      </c>
      <c r="C33" s="2"/>
      <c r="D33" s="2" t="s">
        <v>116</v>
      </c>
      <c r="E33" s="4" t="s">
        <v>117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s">
        <v>62</v>
      </c>
      <c r="B34" s="22" t="n">
        <v>7115.15</v>
      </c>
      <c r="C34" s="2"/>
      <c r="D34" s="2" t="s">
        <v>118</v>
      </c>
      <c r="E34" s="4" t="n">
        <v>543200</v>
      </c>
      <c r="F34" s="2"/>
      <c r="G34" s="2" t="s">
        <v>119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s">
        <v>63</v>
      </c>
      <c r="B35" s="22" t="n">
        <v>5926.25</v>
      </c>
      <c r="C35" s="2"/>
      <c r="D35" s="2" t="s">
        <v>120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s">
        <v>64</v>
      </c>
      <c r="B36" s="9" t="n">
        <v>4387.76</v>
      </c>
      <c r="C36" s="2"/>
      <c r="D36" s="2" t="s">
        <v>121</v>
      </c>
      <c r="E36" s="3" t="n">
        <v>135017.35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65</v>
      </c>
      <c r="B37" s="22" t="n">
        <v>0</v>
      </c>
      <c r="C37" s="2"/>
      <c r="D37" s="2" t="s">
        <v>122</v>
      </c>
      <c r="E37" s="4" t="n">
        <v>462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66</v>
      </c>
      <c r="B38" s="22" t="n">
        <v>0</v>
      </c>
      <c r="C38" s="2"/>
      <c r="D38" s="2" t="s">
        <v>123</v>
      </c>
      <c r="E38" s="4" t="n">
        <v>400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67</v>
      </c>
      <c r="B39" s="22" t="n">
        <v>0</v>
      </c>
      <c r="C39" s="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68</v>
      </c>
      <c r="B40" s="22" t="n">
        <v>14841</v>
      </c>
      <c r="C40" s="24"/>
      <c r="D40" s="2" t="s">
        <v>127</v>
      </c>
      <c r="E40" s="4" t="n">
        <v>150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69</v>
      </c>
      <c r="B41" s="9" t="n">
        <v>36563.18</v>
      </c>
      <c r="C41" s="22" t="n">
        <f aca="false">SUM(B32:B41)</f>
        <v>73957.08</v>
      </c>
      <c r="D41" s="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3"/>
      <c r="C42" s="2"/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70</v>
      </c>
      <c r="B43" s="9" t="n">
        <f aca="false">C43/I3</f>
        <v>66.1912957954266</v>
      </c>
      <c r="C43" s="8" t="n">
        <v>53.84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71</v>
      </c>
      <c r="B44" s="9" t="n">
        <f aca="false">C44/I3</f>
        <v>9415.17088763216</v>
      </c>
      <c r="C44" s="8" t="n">
        <v>7658.3</v>
      </c>
      <c r="D44" s="2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s">
        <v>72</v>
      </c>
      <c r="B45" s="9" t="n">
        <f aca="false">C45/I3</f>
        <v>7545.61101549053</v>
      </c>
      <c r="C45" s="8" t="n">
        <v>6137.6</v>
      </c>
      <c r="D45" s="2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3"/>
      <c r="C46" s="2"/>
      <c r="D46" s="2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s">
        <v>73</v>
      </c>
      <c r="B47" s="9" t="n">
        <f aca="false">C47/I4</f>
        <v>3953.4</v>
      </c>
      <c r="C47" s="8" t="n">
        <v>89850</v>
      </c>
      <c r="D47" s="2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3"/>
      <c r="C48" s="2"/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1" t="s">
        <v>74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s">
        <v>75</v>
      </c>
      <c r="B50" s="9" t="n">
        <v>164.79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s">
        <v>76</v>
      </c>
      <c r="B51" s="22" t="n">
        <v>6019.11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s">
        <v>77</v>
      </c>
      <c r="B52" s="22" t="n">
        <v>1654.5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s">
        <v>78</v>
      </c>
      <c r="B53" s="22" t="n">
        <v>19962.03</v>
      </c>
      <c r="C53" s="2"/>
      <c r="D53" s="2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s">
        <v>79</v>
      </c>
      <c r="B54" s="22" t="n">
        <v>8061.12</v>
      </c>
      <c r="C54" s="2"/>
      <c r="D54" s="2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s">
        <v>80</v>
      </c>
      <c r="B55" s="22" t="n">
        <v>22028.16</v>
      </c>
      <c r="C55" s="2"/>
      <c r="D55" s="2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s">
        <v>68</v>
      </c>
      <c r="B56" s="22" t="n">
        <v>10072.5</v>
      </c>
      <c r="C56" s="2"/>
      <c r="D56" s="2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s">
        <v>81</v>
      </c>
      <c r="B57" s="22" t="n">
        <v>8184.86</v>
      </c>
      <c r="C57" s="2"/>
      <c r="D57" s="2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5" t="s">
        <v>82</v>
      </c>
      <c r="B58" s="22" t="n">
        <v>11083.5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83</v>
      </c>
      <c r="B59" s="22" t="n">
        <v>25045.68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s">
        <v>84</v>
      </c>
      <c r="B60" s="9" t="n">
        <v>7159.11</v>
      </c>
      <c r="C60" s="9" t="n">
        <f aca="false">SUM(B50:B60)</f>
        <v>119435.36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s">
        <v>85</v>
      </c>
      <c r="B61" s="9" t="n">
        <f aca="false">C61/I3</f>
        <v>75.3872633390706</v>
      </c>
      <c r="C61" s="8" t="n">
        <v>61.32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s">
        <v>86</v>
      </c>
      <c r="B62" s="9" t="n">
        <f aca="false">C62/I3</f>
        <v>14227.784607819</v>
      </c>
      <c r="C62" s="22" t="n">
        <v>11572.88</v>
      </c>
      <c r="D62" s="2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s">
        <v>87</v>
      </c>
      <c r="B63" s="9" t="n">
        <f aca="false">C63/I3</f>
        <v>1747.93459552496</v>
      </c>
      <c r="C63" s="22" t="n">
        <v>1421.77</v>
      </c>
      <c r="D63" s="2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6" t="s">
        <v>88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s">
        <v>89</v>
      </c>
      <c r="B65" s="9" t="n">
        <v>12953.82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s">
        <v>90</v>
      </c>
      <c r="B66" s="9" t="n">
        <v>6366.04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s">
        <v>75</v>
      </c>
      <c r="B67" s="9" t="n">
        <v>69.94</v>
      </c>
      <c r="C67" s="9" t="n">
        <f aca="false">SUM(B65:B67)</f>
        <v>19389.8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6" t="s">
        <v>91</v>
      </c>
      <c r="B68" s="31" t="n">
        <v>10284.12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s">
        <v>92</v>
      </c>
      <c r="B69" s="9" t="n">
        <v>119.75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1" t="s">
        <v>93</v>
      </c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s">
        <v>75</v>
      </c>
      <c r="B71" s="27" t="n">
        <v>625.96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s">
        <v>94</v>
      </c>
      <c r="B72" s="22" t="n">
        <f aca="false">C72/I3</f>
        <v>259.995082370297</v>
      </c>
      <c r="C72" s="8" t="n">
        <v>211.48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s">
        <v>95</v>
      </c>
      <c r="B73" s="22" t="n">
        <v>32670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s">
        <v>96</v>
      </c>
      <c r="B74" s="22" t="n">
        <v>11461.58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s">
        <v>97</v>
      </c>
      <c r="B75" s="22" t="n">
        <v>9366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s">
        <v>98</v>
      </c>
      <c r="B76" s="22" t="n">
        <v>4397.35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s">
        <v>99</v>
      </c>
      <c r="B77" s="22" t="n">
        <v>8809.33</v>
      </c>
      <c r="C77" s="2"/>
      <c r="D77" s="2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s">
        <v>100</v>
      </c>
      <c r="B79" s="9" t="n">
        <v>6603.38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s">
        <v>101</v>
      </c>
      <c r="B80" s="22" t="n">
        <v>3376.4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s">
        <v>102</v>
      </c>
      <c r="B81" s="9" t="n">
        <f aca="false">C81/I3</f>
        <v>5735.77575608557</v>
      </c>
      <c r="C81" s="22" t="n">
        <v>4665.48</v>
      </c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8" t="s">
        <v>103</v>
      </c>
      <c r="B82" s="9" t="n">
        <v>12775.2</v>
      </c>
      <c r="C82" s="2"/>
      <c r="D82" s="2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6" t="s">
        <v>104</v>
      </c>
      <c r="B83" s="9" t="n">
        <v>5631.14</v>
      </c>
      <c r="C83" s="2"/>
      <c r="D83" s="2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s">
        <v>105</v>
      </c>
      <c r="B84" s="22" t="n">
        <v>122153.09</v>
      </c>
      <c r="C84" s="2"/>
      <c r="D84" s="2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s">
        <v>106</v>
      </c>
      <c r="B85" s="9" t="n">
        <v>8696</v>
      </c>
      <c r="C85" s="2" t="s">
        <v>107</v>
      </c>
      <c r="D85" s="23" t="s">
        <v>108</v>
      </c>
      <c r="E85" s="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3"/>
      <c r="C86" s="2" t="s">
        <v>109</v>
      </c>
      <c r="D86" s="2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1" t="s">
        <v>110</v>
      </c>
      <c r="B87" s="9" t="n">
        <f aca="false">SUM(B31:B86)</f>
        <v>529199.899429555</v>
      </c>
      <c r="C87" s="2"/>
      <c r="D87" s="2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1" t="s">
        <v>111</v>
      </c>
      <c r="B88" s="3"/>
      <c r="C88" s="2"/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3"/>
      <c r="C89" s="2"/>
      <c r="D89" s="2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3"/>
      <c r="C90" s="2"/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3"/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3"/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3"/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3"/>
      <c r="C94" s="2"/>
      <c r="D94" s="2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3"/>
      <c r="C95" s="2"/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3"/>
      <c r="C96" s="2"/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3"/>
      <c r="C97" s="2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3"/>
      <c r="C98" s="2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3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3"/>
      <c r="C100" s="2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3"/>
      <c r="C101" s="2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3"/>
      <c r="C102" s="2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3"/>
      <c r="C103" s="2"/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3"/>
      <c r="C104" s="2"/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3"/>
      <c r="C105" s="2"/>
      <c r="D105" s="2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3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3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3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3"/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3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3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3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3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3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3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3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3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3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3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3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3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3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3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3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3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3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3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3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3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3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3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3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3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3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3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3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3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3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3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3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3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3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3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3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3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3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3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3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3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3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3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3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3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3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3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3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3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3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3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3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3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3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3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3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3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3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3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3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3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3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3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3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3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3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3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3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3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3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3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3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3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3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3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3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3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3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3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3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3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3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3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3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3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3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3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3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3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3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3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3"/>
      <c r="C200" s="2"/>
      <c r="D200" s="2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3"/>
      <c r="C201" s="2"/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3"/>
      <c r="C202" s="2"/>
      <c r="D202" s="2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3"/>
      <c r="C203" s="2"/>
      <c r="D203" s="2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3"/>
      <c r="C204" s="2"/>
      <c r="D204" s="2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3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3"/>
      <c r="C206" s="2"/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3"/>
      <c r="C207" s="2"/>
      <c r="D207" s="2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3"/>
      <c r="C208" s="2"/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3"/>
      <c r="C209" s="2"/>
      <c r="D209" s="2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3"/>
      <c r="C210" s="2"/>
      <c r="D210" s="2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3"/>
      <c r="C211" s="2"/>
      <c r="D211" s="2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3"/>
      <c r="C212" s="2"/>
      <c r="D212" s="2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3"/>
      <c r="C213" s="2"/>
      <c r="D213" s="2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3"/>
      <c r="C214" s="2"/>
      <c r="D214" s="2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3"/>
      <c r="C215" s="2"/>
      <c r="D215" s="2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3"/>
      <c r="C216" s="2"/>
      <c r="D216" s="2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3"/>
      <c r="C217" s="2"/>
      <c r="D217" s="2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3"/>
      <c r="C218" s="2"/>
      <c r="D218" s="2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3"/>
      <c r="C219" s="2"/>
      <c r="D219" s="2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3"/>
      <c r="C220" s="2"/>
      <c r="D220" s="2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3"/>
      <c r="C221" s="2"/>
      <c r="D221" s="2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3"/>
      <c r="C222" s="2"/>
      <c r="D222" s="2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3"/>
      <c r="C223" s="2"/>
      <c r="D223" s="2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3"/>
      <c r="C224" s="2"/>
      <c r="D224" s="2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3"/>
      <c r="C225" s="2"/>
      <c r="D225" s="2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3"/>
      <c r="C226" s="2"/>
      <c r="D226" s="2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3"/>
      <c r="C227" s="2"/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3"/>
      <c r="C228" s="2"/>
      <c r="D228" s="2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3"/>
      <c r="C229" s="2"/>
      <c r="D229" s="2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3"/>
      <c r="C230" s="2"/>
      <c r="D230" s="2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3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3"/>
      <c r="C232" s="2"/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3"/>
      <c r="C233" s="2"/>
      <c r="D233" s="2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3"/>
      <c r="C234" s="2"/>
      <c r="D234" s="2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3"/>
      <c r="C235" s="2"/>
      <c r="D235" s="2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3"/>
      <c r="C236" s="2"/>
      <c r="D236" s="2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3"/>
      <c r="C237" s="2"/>
      <c r="D237" s="2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3"/>
      <c r="C238" s="2"/>
      <c r="D238" s="2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3"/>
      <c r="C239" s="2"/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3"/>
      <c r="C240" s="2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3"/>
      <c r="C241" s="2"/>
      <c r="D241" s="2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3"/>
      <c r="C242" s="2"/>
      <c r="D242" s="2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3"/>
      <c r="C243" s="2"/>
      <c r="D243" s="2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3"/>
      <c r="C244" s="2"/>
      <c r="D244" s="2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3"/>
      <c r="C245" s="2"/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3"/>
      <c r="C246" s="2"/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3"/>
      <c r="C247" s="2"/>
      <c r="D247" s="2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3"/>
      <c r="C248" s="2"/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3"/>
      <c r="C249" s="2"/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3"/>
      <c r="C250" s="2"/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3"/>
      <c r="C251" s="2"/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3"/>
      <c r="C252" s="2"/>
      <c r="D252" s="2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3"/>
      <c r="C253" s="2"/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3"/>
      <c r="C254" s="2"/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3"/>
      <c r="C255" s="2"/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3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3"/>
      <c r="C257" s="2"/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3"/>
      <c r="C258" s="2"/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3"/>
      <c r="C259" s="2"/>
      <c r="D259" s="2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3"/>
      <c r="C260" s="2"/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3"/>
      <c r="C261" s="2"/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3"/>
      <c r="C262" s="2"/>
      <c r="D262" s="2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3"/>
      <c r="C263" s="2"/>
      <c r="D263" s="2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3"/>
      <c r="C264" s="2"/>
      <c r="D264" s="2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3"/>
      <c r="C265" s="2"/>
      <c r="D265" s="2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3"/>
      <c r="C266" s="2"/>
      <c r="D266" s="2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3"/>
      <c r="C267" s="2"/>
      <c r="D267" s="2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3"/>
      <c r="C268" s="2"/>
      <c r="D268" s="2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3"/>
      <c r="C269" s="2"/>
      <c r="D269" s="2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3"/>
      <c r="C270" s="2"/>
      <c r="D270" s="2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3"/>
      <c r="C271" s="2"/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3"/>
      <c r="C272" s="2"/>
      <c r="D272" s="2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3"/>
      <c r="C273" s="2"/>
      <c r="D273" s="2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3"/>
      <c r="C274" s="2"/>
      <c r="D274" s="2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3"/>
      <c r="C275" s="2"/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3"/>
      <c r="C276" s="2"/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3"/>
      <c r="C277" s="2"/>
      <c r="D277" s="2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3"/>
      <c r="C278" s="2"/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3"/>
      <c r="C279" s="2"/>
      <c r="D279" s="2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3"/>
      <c r="C280" s="2"/>
      <c r="D280" s="2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3"/>
      <c r="C281" s="2"/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3"/>
      <c r="C282" s="2"/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3"/>
      <c r="C283" s="2"/>
      <c r="D283" s="2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3"/>
      <c r="C284" s="2"/>
      <c r="D284" s="2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3"/>
      <c r="C285" s="2"/>
      <c r="D285" s="2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3"/>
      <c r="C286" s="2"/>
      <c r="D286" s="2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3"/>
      <c r="C287" s="2"/>
      <c r="D287" s="2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3"/>
      <c r="C288" s="2"/>
      <c r="D288" s="2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3"/>
      <c r="C289" s="2"/>
      <c r="D289" s="2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3"/>
      <c r="C290" s="2"/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3"/>
      <c r="C291" s="2"/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3"/>
      <c r="C292" s="2"/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3"/>
      <c r="C293" s="2"/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3"/>
      <c r="C294" s="2"/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3"/>
      <c r="C295" s="2"/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3"/>
      <c r="C296" s="2"/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3"/>
      <c r="C297" s="2"/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3"/>
      <c r="C298" s="2"/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3"/>
      <c r="C299" s="2"/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3"/>
      <c r="C300" s="2"/>
      <c r="D300" s="2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3"/>
      <c r="C301" s="2"/>
      <c r="D301" s="2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3"/>
      <c r="C302" s="2"/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3"/>
      <c r="C303" s="2"/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3"/>
      <c r="C304" s="2"/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3"/>
      <c r="C305" s="2"/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3"/>
      <c r="C306" s="2"/>
      <c r="D306" s="2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3"/>
      <c r="C307" s="2"/>
      <c r="D307" s="2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3"/>
      <c r="C308" s="2"/>
      <c r="D308" s="2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3"/>
      <c r="C309" s="2"/>
      <c r="D309" s="2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3"/>
      <c r="C310" s="2"/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3"/>
      <c r="C311" s="2"/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3"/>
      <c r="C312" s="2"/>
      <c r="D312" s="2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3"/>
      <c r="C313" s="2"/>
      <c r="D313" s="2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3"/>
      <c r="C314" s="2"/>
      <c r="D314" s="2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3"/>
      <c r="C315" s="2"/>
      <c r="D315" s="2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3"/>
      <c r="C316" s="2"/>
      <c r="D316" s="2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3"/>
      <c r="C317" s="2"/>
      <c r="D317" s="2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3"/>
      <c r="C318" s="2"/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3"/>
      <c r="C319" s="2"/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3"/>
      <c r="C320" s="2"/>
      <c r="D320" s="2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3"/>
      <c r="C321" s="2"/>
      <c r="D321" s="2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3"/>
      <c r="C322" s="2"/>
      <c r="D322" s="2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3"/>
      <c r="C323" s="2"/>
      <c r="D323" s="2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3"/>
      <c r="C324" s="2"/>
      <c r="D324" s="2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3"/>
      <c r="C325" s="2"/>
      <c r="D325" s="2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3"/>
      <c r="C326" s="2"/>
      <c r="D326" s="2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3"/>
      <c r="C327" s="2"/>
      <c r="D327" s="2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3"/>
      <c r="C328" s="2"/>
      <c r="D328" s="2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3"/>
      <c r="C329" s="2"/>
      <c r="D329" s="2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3"/>
      <c r="C330" s="2"/>
      <c r="D330" s="2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3"/>
      <c r="C331" s="2"/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3"/>
      <c r="C332" s="2"/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3"/>
      <c r="C333" s="2"/>
      <c r="D333" s="2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3"/>
      <c r="C334" s="2"/>
      <c r="D334" s="2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3"/>
      <c r="C335" s="2"/>
      <c r="D335" s="2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3"/>
      <c r="C336" s="2"/>
      <c r="D336" s="2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3"/>
      <c r="C337" s="2"/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3"/>
      <c r="C338" s="2"/>
      <c r="D338" s="2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3"/>
      <c r="C339" s="2"/>
      <c r="D339" s="2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3"/>
      <c r="C340" s="2"/>
      <c r="D340" s="2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3"/>
      <c r="C341" s="2"/>
      <c r="D341" s="2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3"/>
      <c r="C342" s="2"/>
      <c r="D342" s="2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3"/>
      <c r="C343" s="2"/>
      <c r="D343" s="2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3"/>
      <c r="C344" s="2"/>
      <c r="D344" s="2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3"/>
      <c r="C345" s="2"/>
      <c r="D345" s="2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3"/>
      <c r="C346" s="2"/>
      <c r="D346" s="2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3"/>
      <c r="C347" s="2"/>
      <c r="D347" s="2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3"/>
      <c r="C348" s="2"/>
      <c r="D348" s="2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3"/>
      <c r="C349" s="2"/>
      <c r="D349" s="2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3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3"/>
      <c r="C351" s="2"/>
      <c r="D351" s="2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3"/>
      <c r="C352" s="2"/>
      <c r="D352" s="2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3"/>
      <c r="C353" s="2"/>
      <c r="D353" s="2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3"/>
      <c r="C354" s="2"/>
      <c r="D354" s="2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3"/>
      <c r="C355" s="2"/>
      <c r="D355" s="2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3"/>
      <c r="C356" s="2"/>
      <c r="D356" s="2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3"/>
      <c r="C357" s="2"/>
      <c r="D357" s="2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3"/>
      <c r="C358" s="2"/>
      <c r="D358" s="2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3"/>
      <c r="C359" s="2"/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3"/>
      <c r="C360" s="2"/>
      <c r="D360" s="2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3"/>
      <c r="C361" s="2"/>
      <c r="D361" s="2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3"/>
      <c r="C362" s="2"/>
      <c r="D362" s="2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3"/>
      <c r="C363" s="2"/>
      <c r="D363" s="2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3"/>
      <c r="C364" s="2"/>
      <c r="D364" s="2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3"/>
      <c r="C365" s="2"/>
      <c r="D365" s="2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3"/>
      <c r="C366" s="2"/>
      <c r="D366" s="2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3"/>
      <c r="C367" s="2"/>
      <c r="D367" s="2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3"/>
      <c r="C368" s="2"/>
      <c r="D368" s="2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3"/>
      <c r="C369" s="2"/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3"/>
      <c r="C370" s="2"/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3"/>
      <c r="C371" s="2"/>
      <c r="D371" s="2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3"/>
      <c r="C372" s="2"/>
      <c r="D372" s="2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3"/>
      <c r="C373" s="2"/>
      <c r="D373" s="2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3"/>
      <c r="C374" s="2"/>
      <c r="D374" s="2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3"/>
      <c r="C375" s="2"/>
      <c r="D375" s="2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3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3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3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3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3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3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3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3"/>
      <c r="C383" s="2"/>
      <c r="D383" s="2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3"/>
      <c r="C384" s="2"/>
      <c r="D384" s="2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3"/>
      <c r="C385" s="2"/>
      <c r="D385" s="2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3"/>
      <c r="C386" s="2"/>
      <c r="D386" s="2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3"/>
      <c r="C387" s="2"/>
      <c r="D387" s="2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3"/>
      <c r="C388" s="2"/>
      <c r="D388" s="2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3"/>
      <c r="C389" s="2"/>
      <c r="D389" s="2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3"/>
      <c r="C390" s="2"/>
      <c r="D390" s="2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3"/>
      <c r="C391" s="2"/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3"/>
      <c r="C392" s="2"/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3"/>
      <c r="C393" s="2"/>
      <c r="D393" s="2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3"/>
      <c r="C394" s="2"/>
      <c r="D394" s="2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3"/>
      <c r="C395" s="2"/>
      <c r="D395" s="2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3"/>
      <c r="C396" s="2"/>
      <c r="D396" s="2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3"/>
      <c r="C397" s="2"/>
      <c r="D397" s="2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3"/>
      <c r="C398" s="2"/>
      <c r="D398" s="2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3"/>
      <c r="C399" s="2"/>
      <c r="D399" s="2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3"/>
      <c r="C400" s="2"/>
      <c r="D400" s="2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3"/>
      <c r="C401" s="2"/>
      <c r="D401" s="2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3"/>
      <c r="C402" s="2"/>
      <c r="D402" s="2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3"/>
      <c r="C403" s="2"/>
      <c r="D403" s="2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3"/>
      <c r="C404" s="2"/>
      <c r="D404" s="2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3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3"/>
      <c r="C406" s="2"/>
      <c r="D406" s="2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3"/>
      <c r="C407" s="2"/>
      <c r="D407" s="2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3"/>
      <c r="C408" s="2"/>
      <c r="D408" s="2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3"/>
      <c r="C409" s="2"/>
      <c r="D409" s="2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3"/>
      <c r="C410" s="2"/>
      <c r="D410" s="2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3"/>
      <c r="C411" s="2"/>
      <c r="D411" s="2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3"/>
      <c r="C412" s="2"/>
      <c r="D412" s="2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3"/>
      <c r="C413" s="2"/>
      <c r="D413" s="2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3"/>
      <c r="C414" s="2"/>
      <c r="D414" s="2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3"/>
      <c r="C415" s="2"/>
      <c r="D415" s="2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3"/>
      <c r="C416" s="2"/>
      <c r="D416" s="2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3"/>
      <c r="C417" s="2"/>
      <c r="D417" s="2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3"/>
      <c r="C418" s="2"/>
      <c r="D418" s="2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3"/>
      <c r="C419" s="2"/>
      <c r="D419" s="2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3"/>
      <c r="C420" s="2"/>
      <c r="D420" s="2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3"/>
      <c r="C421" s="2"/>
      <c r="D421" s="2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3"/>
      <c r="C422" s="2"/>
      <c r="D422" s="2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3"/>
      <c r="C423" s="2"/>
      <c r="D423" s="2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3"/>
      <c r="C424" s="2"/>
      <c r="D424" s="2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3"/>
      <c r="C425" s="2"/>
      <c r="D425" s="2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3"/>
      <c r="C426" s="2"/>
      <c r="D426" s="2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3"/>
      <c r="C427" s="2"/>
      <c r="D427" s="2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3"/>
      <c r="C428" s="2"/>
      <c r="D428" s="2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3"/>
      <c r="C429" s="2"/>
      <c r="D429" s="2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3"/>
      <c r="C430" s="2"/>
      <c r="D430" s="2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3"/>
      <c r="C431" s="2"/>
      <c r="D431" s="2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3"/>
      <c r="C432" s="2"/>
      <c r="D432" s="2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3"/>
      <c r="C433" s="2"/>
      <c r="D433" s="2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3"/>
      <c r="C434" s="2"/>
      <c r="D434" s="2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3"/>
      <c r="C435" s="2"/>
      <c r="D435" s="2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3"/>
      <c r="C436" s="2"/>
      <c r="D436" s="2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3"/>
      <c r="C437" s="2"/>
      <c r="D437" s="2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3"/>
      <c r="C438" s="2"/>
      <c r="D438" s="2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3"/>
      <c r="C439" s="2"/>
      <c r="D439" s="2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3"/>
      <c r="C440" s="2"/>
      <c r="D440" s="2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3"/>
      <c r="C441" s="2"/>
      <c r="D441" s="2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3"/>
      <c r="C442" s="2"/>
      <c r="D442" s="2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3"/>
      <c r="C443" s="2"/>
      <c r="D443" s="2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3"/>
      <c r="C444" s="2"/>
      <c r="D444" s="2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3"/>
      <c r="C445" s="2"/>
      <c r="D445" s="2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3"/>
      <c r="C446" s="2"/>
      <c r="D446" s="2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3"/>
      <c r="C447" s="2"/>
      <c r="D447" s="2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3"/>
      <c r="C448" s="2"/>
      <c r="D448" s="2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3"/>
      <c r="C449" s="2"/>
      <c r="D449" s="2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3"/>
      <c r="C450" s="2"/>
      <c r="D450" s="2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3"/>
      <c r="C451" s="2"/>
      <c r="D451" s="2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3"/>
      <c r="C452" s="2"/>
      <c r="D452" s="2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3"/>
      <c r="C453" s="2"/>
      <c r="D453" s="2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3"/>
      <c r="C454" s="2"/>
      <c r="D454" s="2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3"/>
      <c r="C455" s="2"/>
      <c r="D455" s="2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3"/>
      <c r="C456" s="2"/>
      <c r="D456" s="2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3"/>
      <c r="C457" s="2"/>
      <c r="D457" s="2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3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3"/>
      <c r="C459" s="2"/>
      <c r="D459" s="2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3"/>
      <c r="C460" s="2"/>
      <c r="D460" s="2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3"/>
      <c r="C461" s="2"/>
      <c r="D461" s="2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3"/>
      <c r="C462" s="2"/>
      <c r="D462" s="2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3"/>
      <c r="C463" s="2"/>
      <c r="D463" s="2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3"/>
      <c r="C464" s="2"/>
      <c r="D464" s="2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3"/>
      <c r="C465" s="2"/>
      <c r="D465" s="2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3"/>
      <c r="C466" s="2"/>
      <c r="D466" s="2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3"/>
      <c r="C467" s="2"/>
      <c r="D467" s="2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3"/>
      <c r="C468" s="2"/>
      <c r="D468" s="2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3"/>
      <c r="C469" s="2"/>
      <c r="D469" s="2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3"/>
      <c r="C470" s="2"/>
      <c r="D470" s="2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3"/>
      <c r="C471" s="2"/>
      <c r="D471" s="2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3"/>
      <c r="C472" s="2"/>
      <c r="D472" s="2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3"/>
      <c r="C473" s="2"/>
      <c r="D473" s="2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3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3"/>
      <c r="C475" s="2"/>
      <c r="D475" s="2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3"/>
      <c r="C476" s="2"/>
      <c r="D476" s="2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3"/>
      <c r="C477" s="2"/>
      <c r="D477" s="2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3"/>
      <c r="C478" s="2"/>
      <c r="D478" s="2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3"/>
      <c r="C479" s="2"/>
      <c r="D479" s="2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3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3"/>
      <c r="C481" s="2"/>
      <c r="D481" s="2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3"/>
      <c r="C482" s="2"/>
      <c r="D482" s="2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3"/>
      <c r="C483" s="2"/>
      <c r="D483" s="2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3"/>
      <c r="C484" s="2"/>
      <c r="D484" s="2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3"/>
      <c r="C485" s="2"/>
      <c r="D485" s="2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3"/>
      <c r="C486" s="2"/>
      <c r="D486" s="2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3"/>
      <c r="C487" s="2"/>
      <c r="D487" s="2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3"/>
      <c r="C488" s="2"/>
      <c r="D488" s="2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3"/>
      <c r="C489" s="2"/>
      <c r="D489" s="2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3"/>
      <c r="C490" s="2"/>
      <c r="D490" s="2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3"/>
      <c r="C491" s="2"/>
      <c r="D491" s="2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3"/>
      <c r="C492" s="2"/>
      <c r="D492" s="2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3"/>
      <c r="C493" s="2"/>
      <c r="D493" s="2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3"/>
      <c r="C494" s="2"/>
      <c r="D494" s="2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3"/>
      <c r="C495" s="2"/>
      <c r="D495" s="2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3"/>
      <c r="C496" s="2"/>
      <c r="D496" s="2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3"/>
      <c r="C497" s="2"/>
      <c r="D497" s="2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3"/>
      <c r="C498" s="2"/>
      <c r="D498" s="2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3"/>
      <c r="C499" s="2"/>
      <c r="D499" s="2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3"/>
      <c r="C500" s="2"/>
      <c r="D500" s="2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3"/>
      <c r="C501" s="2"/>
      <c r="D501" s="2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3"/>
      <c r="C502" s="2"/>
      <c r="D502" s="2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3"/>
      <c r="C503" s="2"/>
      <c r="D503" s="2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3"/>
      <c r="C504" s="2"/>
      <c r="D504" s="2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3"/>
      <c r="C505" s="2"/>
      <c r="D505" s="2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3"/>
      <c r="C506" s="2"/>
      <c r="D506" s="2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3"/>
      <c r="C507" s="2"/>
      <c r="D507" s="2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3"/>
      <c r="C508" s="2"/>
      <c r="D508" s="2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3"/>
      <c r="C509" s="2"/>
      <c r="D509" s="2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3"/>
      <c r="C510" s="2"/>
      <c r="D510" s="2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3"/>
      <c r="C511" s="2"/>
      <c r="D511" s="2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3"/>
      <c r="C512" s="2"/>
      <c r="D512" s="2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3"/>
      <c r="C513" s="2"/>
      <c r="D513" s="2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3"/>
      <c r="C514" s="2"/>
      <c r="D514" s="2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3"/>
      <c r="C515" s="2"/>
      <c r="D515" s="2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3"/>
      <c r="C516" s="2"/>
      <c r="D516" s="2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3"/>
      <c r="C517" s="2"/>
      <c r="D517" s="2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3"/>
      <c r="C518" s="2"/>
      <c r="D518" s="2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3"/>
      <c r="C519" s="2"/>
      <c r="D519" s="2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3"/>
      <c r="C520" s="2"/>
      <c r="D520" s="2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3"/>
      <c r="C521" s="2"/>
      <c r="D521" s="2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3"/>
      <c r="C522" s="2"/>
      <c r="D522" s="2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3"/>
      <c r="C523" s="2"/>
      <c r="D523" s="2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3"/>
      <c r="C524" s="2"/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3"/>
      <c r="C525" s="2"/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3"/>
      <c r="C526" s="2"/>
      <c r="D526" s="2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3"/>
      <c r="C527" s="2"/>
      <c r="D527" s="2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3"/>
      <c r="C528" s="2"/>
      <c r="D528" s="2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3"/>
      <c r="C529" s="2"/>
      <c r="D529" s="2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3"/>
      <c r="C530" s="2"/>
      <c r="D530" s="2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3"/>
      <c r="C531" s="2"/>
      <c r="D531" s="2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3"/>
      <c r="C532" s="2"/>
      <c r="D532" s="2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3"/>
      <c r="C533" s="2"/>
      <c r="D533" s="2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3"/>
      <c r="C534" s="2"/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3"/>
      <c r="C535" s="2"/>
      <c r="D535" s="2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3"/>
      <c r="C536" s="2"/>
      <c r="D536" s="2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3"/>
      <c r="C537" s="2"/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3"/>
      <c r="C538" s="2"/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3"/>
      <c r="C539" s="2"/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3"/>
      <c r="C540" s="2"/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3"/>
      <c r="C541" s="2"/>
      <c r="D541" s="2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3"/>
      <c r="C542" s="2"/>
      <c r="D542" s="2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3"/>
      <c r="C543" s="2"/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3"/>
      <c r="C544" s="2"/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3"/>
      <c r="C545" s="2"/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3"/>
      <c r="C546" s="2"/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3"/>
      <c r="C547" s="2"/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3"/>
      <c r="C548" s="2"/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3"/>
      <c r="C549" s="2"/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3"/>
      <c r="C550" s="2"/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3"/>
      <c r="C551" s="2"/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3"/>
      <c r="C552" s="2"/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3"/>
      <c r="C553" s="2"/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3"/>
      <c r="C554" s="2"/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3"/>
      <c r="C555" s="2"/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3"/>
      <c r="C556" s="2"/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3"/>
      <c r="C557" s="2"/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3"/>
      <c r="C558" s="2"/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3"/>
      <c r="C559" s="2"/>
      <c r="D559" s="2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3"/>
      <c r="C560" s="2"/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3"/>
      <c r="C561" s="2"/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3"/>
      <c r="C562" s="2"/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3"/>
      <c r="C563" s="2"/>
      <c r="D563" s="2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3"/>
      <c r="C564" s="2"/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3"/>
      <c r="C565" s="2"/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3"/>
      <c r="C566" s="2"/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3"/>
      <c r="C567" s="2"/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3"/>
      <c r="C568" s="2"/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3"/>
      <c r="C569" s="2"/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3"/>
      <c r="C570" s="2"/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3"/>
      <c r="C571" s="2"/>
      <c r="D571" s="2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3"/>
      <c r="C572" s="2"/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3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3"/>
      <c r="C574" s="2"/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3"/>
      <c r="C575" s="2"/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3"/>
      <c r="C576" s="2"/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3"/>
      <c r="C577" s="2"/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3"/>
      <c r="C578" s="2"/>
      <c r="D578" s="2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3"/>
      <c r="C579" s="2"/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3"/>
      <c r="C580" s="2"/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3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3"/>
      <c r="C582" s="2"/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3"/>
      <c r="C583" s="2"/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3"/>
      <c r="C584" s="2"/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3"/>
      <c r="C585" s="2"/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3"/>
      <c r="C586" s="2"/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3"/>
      <c r="C587" s="2"/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3"/>
      <c r="C588" s="2"/>
      <c r="D588" s="2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3"/>
      <c r="C589" s="2"/>
      <c r="D589" s="2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3"/>
      <c r="C590" s="2"/>
      <c r="D590" s="2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3"/>
      <c r="C591" s="2"/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3"/>
      <c r="C592" s="2"/>
      <c r="D592" s="2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3"/>
      <c r="C593" s="2"/>
      <c r="D593" s="2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3"/>
      <c r="C594" s="2"/>
      <c r="D594" s="2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3"/>
      <c r="C595" s="2"/>
      <c r="D595" s="2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3"/>
      <c r="C596" s="2"/>
      <c r="D596" s="2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3"/>
      <c r="C597" s="2"/>
      <c r="D597" s="2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3"/>
      <c r="C598" s="2"/>
      <c r="D598" s="2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3"/>
      <c r="C599" s="2"/>
      <c r="D599" s="2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3"/>
      <c r="C600" s="2"/>
      <c r="D600" s="2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3"/>
      <c r="C601" s="2"/>
      <c r="D601" s="2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3"/>
      <c r="C602" s="2"/>
      <c r="D602" s="2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3"/>
      <c r="C603" s="2"/>
      <c r="D603" s="2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3"/>
      <c r="C604" s="2"/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3"/>
      <c r="C605" s="2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3"/>
      <c r="C606" s="2"/>
      <c r="D606" s="2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3"/>
      <c r="C607" s="2"/>
      <c r="D607" s="2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3"/>
      <c r="C608" s="2"/>
      <c r="D608" s="2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3"/>
      <c r="C609" s="2"/>
      <c r="D609" s="2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3"/>
      <c r="C610" s="2"/>
      <c r="D610" s="2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3"/>
      <c r="C611" s="2"/>
      <c r="D611" s="2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3"/>
      <c r="C612" s="2"/>
      <c r="D612" s="2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3"/>
      <c r="C613" s="2"/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3"/>
      <c r="C614" s="2"/>
      <c r="D614" s="2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3"/>
      <c r="C615" s="2"/>
      <c r="D615" s="2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3"/>
      <c r="C616" s="2"/>
      <c r="D616" s="2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3"/>
      <c r="C617" s="2"/>
      <c r="D617" s="2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3"/>
      <c r="C618" s="2"/>
      <c r="D618" s="2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3"/>
      <c r="C619" s="2"/>
      <c r="D619" s="2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3"/>
      <c r="C620" s="2"/>
      <c r="D620" s="2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3"/>
      <c r="C621" s="2"/>
      <c r="D621" s="2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3"/>
      <c r="C622" s="2"/>
      <c r="D622" s="2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3"/>
      <c r="C623" s="2"/>
      <c r="D623" s="2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3"/>
      <c r="C624" s="2"/>
      <c r="D624" s="2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3"/>
      <c r="C625" s="2"/>
      <c r="D625" s="2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3"/>
      <c r="C626" s="2"/>
      <c r="D626" s="2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3"/>
      <c r="C627" s="2"/>
      <c r="D627" s="2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3"/>
      <c r="C628" s="2"/>
      <c r="D628" s="2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3"/>
      <c r="C629" s="2"/>
      <c r="D629" s="2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3"/>
      <c r="C630" s="2"/>
      <c r="D630" s="2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3"/>
      <c r="C631" s="2"/>
      <c r="D631" s="2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3"/>
      <c r="C632" s="2"/>
      <c r="D632" s="2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3"/>
      <c r="C633" s="2"/>
      <c r="D633" s="2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3"/>
      <c r="C634" s="2"/>
      <c r="D634" s="2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3"/>
      <c r="C635" s="2"/>
      <c r="D635" s="2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3"/>
      <c r="C636" s="2"/>
      <c r="D636" s="2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3"/>
      <c r="C637" s="2"/>
      <c r="D637" s="2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3"/>
      <c r="C638" s="2"/>
      <c r="D638" s="2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3"/>
      <c r="C639" s="2"/>
      <c r="D639" s="2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3"/>
      <c r="C640" s="2"/>
      <c r="D640" s="2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3"/>
      <c r="C641" s="2"/>
      <c r="D641" s="2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3"/>
      <c r="C642" s="2"/>
      <c r="D642" s="2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3"/>
      <c r="C643" s="2"/>
      <c r="D643" s="2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3"/>
      <c r="C644" s="2"/>
      <c r="D644" s="2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3"/>
      <c r="C645" s="2"/>
      <c r="D645" s="2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3"/>
      <c r="C646" s="2"/>
      <c r="D646" s="2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3"/>
      <c r="C647" s="2"/>
      <c r="D647" s="2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3"/>
      <c r="C648" s="2"/>
      <c r="D648" s="2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3"/>
      <c r="C649" s="2"/>
      <c r="D649" s="2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3"/>
      <c r="C650" s="2"/>
      <c r="D650" s="2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3"/>
      <c r="C651" s="2"/>
      <c r="D651" s="2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3"/>
      <c r="C652" s="2"/>
      <c r="D652" s="2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3"/>
      <c r="C653" s="2"/>
      <c r="D653" s="2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3"/>
      <c r="C654" s="2"/>
      <c r="D654" s="2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3"/>
      <c r="C655" s="2"/>
      <c r="D655" s="2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3"/>
      <c r="C656" s="2"/>
      <c r="D656" s="2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3"/>
      <c r="C657" s="2"/>
      <c r="D657" s="2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3"/>
      <c r="C658" s="2"/>
      <c r="D658" s="2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3"/>
      <c r="C659" s="2"/>
      <c r="D659" s="2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3"/>
      <c r="C660" s="2"/>
      <c r="D660" s="2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3"/>
      <c r="C661" s="2"/>
      <c r="D661" s="2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3"/>
      <c r="C662" s="2"/>
      <c r="D662" s="2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3"/>
      <c r="C663" s="2"/>
      <c r="D663" s="2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3"/>
      <c r="C664" s="2"/>
      <c r="D664" s="2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3"/>
      <c r="C665" s="2"/>
      <c r="D665" s="2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3"/>
      <c r="C666" s="2"/>
      <c r="D666" s="2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3"/>
      <c r="C667" s="2"/>
      <c r="D667" s="2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3"/>
      <c r="C668" s="2"/>
      <c r="D668" s="2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3"/>
      <c r="C669" s="2"/>
      <c r="D669" s="2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3"/>
      <c r="C670" s="2"/>
      <c r="D670" s="2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3"/>
      <c r="C671" s="2"/>
      <c r="D671" s="2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3"/>
      <c r="C672" s="2"/>
      <c r="D672" s="2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3"/>
      <c r="C673" s="2"/>
      <c r="D673" s="2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3"/>
      <c r="C674" s="2"/>
      <c r="D674" s="2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3"/>
      <c r="C675" s="2"/>
      <c r="D675" s="2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3"/>
      <c r="C676" s="2"/>
      <c r="D676" s="2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3"/>
      <c r="C677" s="2"/>
      <c r="D677" s="2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3"/>
      <c r="C678" s="2"/>
      <c r="D678" s="2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3"/>
      <c r="C679" s="2"/>
      <c r="D679" s="2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3"/>
      <c r="C680" s="2"/>
      <c r="D680" s="2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3"/>
      <c r="C681" s="2"/>
      <c r="D681" s="2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3"/>
      <c r="C682" s="2"/>
      <c r="D682" s="2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3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3"/>
      <c r="C684" s="2"/>
      <c r="D684" s="2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3"/>
      <c r="C685" s="2"/>
      <c r="D685" s="2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3"/>
      <c r="C686" s="2"/>
      <c r="D686" s="2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3"/>
      <c r="C687" s="2"/>
      <c r="D687" s="2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3"/>
      <c r="C688" s="2"/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3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3"/>
      <c r="C690" s="2"/>
      <c r="D690" s="2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3"/>
      <c r="C691" s="2"/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3"/>
      <c r="C692" s="2"/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3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3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3"/>
      <c r="C695" s="2"/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3"/>
      <c r="C696" s="2"/>
      <c r="D696" s="2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3"/>
      <c r="C697" s="2"/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3"/>
      <c r="C698" s="2"/>
      <c r="D698" s="2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3"/>
      <c r="C699" s="2"/>
      <c r="D699" s="2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3"/>
      <c r="C700" s="2"/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3"/>
      <c r="C701" s="2"/>
      <c r="D701" s="2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3"/>
      <c r="C702" s="2"/>
      <c r="D702" s="2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3"/>
      <c r="C703" s="2"/>
      <c r="D703" s="2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3"/>
      <c r="C704" s="2"/>
      <c r="D704" s="2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3"/>
      <c r="C705" s="2"/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3"/>
      <c r="C706" s="2"/>
      <c r="D706" s="2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3"/>
      <c r="C707" s="2"/>
      <c r="D707" s="2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3"/>
      <c r="C708" s="2"/>
      <c r="D708" s="2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3"/>
      <c r="C709" s="2"/>
      <c r="D709" s="2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3"/>
      <c r="C710" s="2"/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3"/>
      <c r="C711" s="2"/>
      <c r="D711" s="2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3"/>
      <c r="C712" s="2"/>
      <c r="D712" s="2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3"/>
      <c r="C713" s="2"/>
      <c r="D713" s="2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3"/>
      <c r="C714" s="2"/>
      <c r="D714" s="2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3"/>
      <c r="C715" s="2"/>
      <c r="D715" s="2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3"/>
      <c r="C716" s="2"/>
      <c r="D716" s="2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3"/>
      <c r="C717" s="2"/>
      <c r="D717" s="2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3"/>
      <c r="C718" s="2"/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3"/>
      <c r="C719" s="2"/>
      <c r="D719" s="2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3"/>
      <c r="C720" s="2"/>
      <c r="D720" s="2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3"/>
      <c r="C721" s="2"/>
      <c r="D721" s="2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3"/>
      <c r="C722" s="2"/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3"/>
      <c r="C723" s="2"/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3"/>
      <c r="C724" s="2"/>
      <c r="D724" s="2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3"/>
      <c r="C725" s="2"/>
      <c r="D725" s="2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3"/>
      <c r="C726" s="2"/>
      <c r="D726" s="2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3"/>
      <c r="C727" s="2"/>
      <c r="D727" s="2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3"/>
      <c r="C728" s="2"/>
      <c r="D728" s="2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3"/>
      <c r="C729" s="2"/>
      <c r="D729" s="2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3"/>
      <c r="C730" s="2"/>
      <c r="D730" s="2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3"/>
      <c r="C731" s="2"/>
      <c r="D731" s="2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3"/>
      <c r="C732" s="2"/>
      <c r="D732" s="2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3"/>
      <c r="C733" s="2"/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3"/>
      <c r="C734" s="2"/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3"/>
      <c r="C735" s="2"/>
      <c r="D735" s="2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3"/>
      <c r="C736" s="2"/>
      <c r="D736" s="2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3"/>
      <c r="C737" s="2"/>
      <c r="D737" s="2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3"/>
      <c r="C738" s="2"/>
      <c r="D738" s="2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3"/>
      <c r="C739" s="2"/>
      <c r="D739" s="2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3"/>
      <c r="C740" s="2"/>
      <c r="D740" s="2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3"/>
      <c r="C741" s="2"/>
      <c r="D741" s="2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3"/>
      <c r="C742" s="2"/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3"/>
      <c r="C743" s="2"/>
      <c r="D743" s="2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3"/>
      <c r="C744" s="2"/>
      <c r="D744" s="2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3"/>
      <c r="C745" s="2"/>
      <c r="D745" s="2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3"/>
      <c r="C746" s="2"/>
      <c r="D746" s="2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3"/>
      <c r="C747" s="2"/>
      <c r="D747" s="2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3"/>
      <c r="C748" s="2"/>
      <c r="D748" s="2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3"/>
      <c r="C749" s="2"/>
      <c r="D749" s="2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3"/>
      <c r="C750" s="2"/>
      <c r="D750" s="2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3"/>
      <c r="C751" s="2"/>
      <c r="D751" s="2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3"/>
      <c r="C752" s="2"/>
      <c r="D752" s="2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3"/>
      <c r="C753" s="2"/>
      <c r="D753" s="2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3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3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3"/>
      <c r="C756" s="2"/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3"/>
      <c r="C757" s="2"/>
      <c r="D757" s="2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3"/>
      <c r="C758" s="2"/>
      <c r="D758" s="2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3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3"/>
      <c r="C760" s="2"/>
      <c r="D760" s="2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3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3"/>
      <c r="C762" s="2"/>
      <c r="D762" s="2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3"/>
      <c r="C763" s="2"/>
      <c r="D763" s="2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3"/>
      <c r="C764" s="2"/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3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3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3"/>
      <c r="C767" s="2"/>
      <c r="D767" s="2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3"/>
      <c r="C768" s="2"/>
      <c r="D768" s="2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3"/>
      <c r="C769" s="2"/>
      <c r="D769" s="2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3"/>
      <c r="C770" s="2"/>
      <c r="D770" s="2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3"/>
      <c r="C771" s="2"/>
      <c r="D771" s="2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3"/>
      <c r="C772" s="2"/>
      <c r="D772" s="2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3"/>
      <c r="C773" s="2"/>
      <c r="D773" s="2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3"/>
      <c r="C774" s="2"/>
      <c r="D774" s="2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3"/>
      <c r="C775" s="2"/>
      <c r="D775" s="2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3"/>
      <c r="C776" s="2"/>
      <c r="D776" s="2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3"/>
      <c r="C777" s="2"/>
      <c r="D777" s="2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3"/>
      <c r="C778" s="2"/>
      <c r="D778" s="2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3"/>
      <c r="C779" s="2"/>
      <c r="D779" s="2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3"/>
      <c r="C780" s="2"/>
      <c r="D780" s="2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3"/>
      <c r="C781" s="2"/>
      <c r="D781" s="2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3"/>
      <c r="C782" s="2"/>
      <c r="D782" s="2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3"/>
      <c r="C783" s="2"/>
      <c r="D783" s="2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3"/>
      <c r="C784" s="2"/>
      <c r="D784" s="2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3"/>
      <c r="C785" s="2"/>
      <c r="D785" s="2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3"/>
      <c r="C786" s="2"/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3"/>
      <c r="C787" s="2"/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3"/>
      <c r="C788" s="2"/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3"/>
      <c r="C789" s="2"/>
      <c r="D789" s="2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3"/>
      <c r="C790" s="2"/>
      <c r="D790" s="2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3"/>
      <c r="C791" s="2"/>
      <c r="D791" s="2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3"/>
      <c r="C792" s="2"/>
      <c r="D792" s="2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3"/>
      <c r="C793" s="2"/>
      <c r="D793" s="2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3"/>
      <c r="C794" s="2"/>
      <c r="D794" s="2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3"/>
      <c r="C795" s="2"/>
      <c r="D795" s="2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3"/>
      <c r="C796" s="2"/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3"/>
      <c r="C797" s="2"/>
      <c r="D797" s="2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3"/>
      <c r="C798" s="2"/>
      <c r="D798" s="2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3"/>
      <c r="C799" s="2"/>
      <c r="D799" s="2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3"/>
      <c r="C800" s="2"/>
      <c r="D800" s="2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3"/>
      <c r="C801" s="2"/>
      <c r="D801" s="2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3"/>
      <c r="C802" s="2"/>
      <c r="D802" s="2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3"/>
      <c r="C803" s="2"/>
      <c r="D803" s="2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3"/>
      <c r="C804" s="2"/>
      <c r="D804" s="2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3"/>
      <c r="C805" s="2"/>
      <c r="D805" s="2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3"/>
      <c r="C806" s="2"/>
      <c r="D806" s="2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3"/>
      <c r="C807" s="2"/>
      <c r="D807" s="2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3"/>
      <c r="C808" s="2"/>
      <c r="D808" s="2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3"/>
      <c r="C809" s="2"/>
      <c r="D809" s="2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3"/>
      <c r="C810" s="2"/>
      <c r="D810" s="2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3"/>
      <c r="C811" s="2"/>
      <c r="D811" s="2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3"/>
      <c r="C812" s="2"/>
      <c r="D812" s="2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3"/>
      <c r="C813" s="2"/>
      <c r="D813" s="2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3"/>
      <c r="C814" s="2"/>
      <c r="D814" s="2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3"/>
      <c r="C815" s="2"/>
      <c r="D815" s="2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3"/>
      <c r="C816" s="2"/>
      <c r="D816" s="2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3"/>
      <c r="C817" s="2"/>
      <c r="D817" s="2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3"/>
      <c r="C818" s="2"/>
      <c r="D818" s="2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3"/>
      <c r="C819" s="2"/>
      <c r="D819" s="2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3"/>
      <c r="C820" s="2"/>
      <c r="D820" s="2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3"/>
      <c r="C821" s="2"/>
      <c r="D821" s="2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3"/>
      <c r="C822" s="2"/>
      <c r="D822" s="2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3"/>
      <c r="C823" s="2"/>
      <c r="D823" s="2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3"/>
      <c r="C824" s="2"/>
      <c r="D824" s="2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3"/>
      <c r="C825" s="2"/>
      <c r="D825" s="2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3"/>
      <c r="C826" s="2"/>
      <c r="D826" s="2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3"/>
      <c r="C827" s="2"/>
      <c r="D827" s="2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3"/>
      <c r="C828" s="2"/>
      <c r="D828" s="2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3"/>
      <c r="C829" s="2"/>
      <c r="D829" s="2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3"/>
      <c r="C830" s="2"/>
      <c r="D830" s="2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3"/>
      <c r="C831" s="2"/>
      <c r="D831" s="2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3"/>
      <c r="C832" s="2"/>
      <c r="D832" s="2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3"/>
      <c r="C833" s="2"/>
      <c r="D833" s="2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3"/>
      <c r="C834" s="2"/>
      <c r="D834" s="2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3"/>
      <c r="C835" s="2"/>
      <c r="D835" s="2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3"/>
      <c r="C836" s="2"/>
      <c r="D836" s="2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3"/>
      <c r="C837" s="2"/>
      <c r="D837" s="2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3"/>
      <c r="C838" s="2"/>
      <c r="D838" s="2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3"/>
      <c r="C839" s="2"/>
      <c r="D839" s="2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3"/>
      <c r="C840" s="2"/>
      <c r="D840" s="2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3"/>
      <c r="C841" s="2"/>
      <c r="D841" s="2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3"/>
      <c r="C842" s="2"/>
      <c r="D842" s="2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3"/>
      <c r="C843" s="2"/>
      <c r="D843" s="2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3"/>
      <c r="C844" s="2"/>
      <c r="D844" s="2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3"/>
      <c r="C845" s="2"/>
      <c r="D845" s="2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3"/>
      <c r="C846" s="2"/>
      <c r="D846" s="2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3"/>
      <c r="C847" s="2"/>
      <c r="D847" s="2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3"/>
      <c r="C848" s="2"/>
      <c r="D848" s="2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3"/>
      <c r="C849" s="2"/>
      <c r="D849" s="2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3"/>
      <c r="C850" s="2"/>
      <c r="D850" s="2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3"/>
      <c r="C851" s="2"/>
      <c r="D851" s="2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3"/>
      <c r="C852" s="2"/>
      <c r="D852" s="2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3"/>
      <c r="C853" s="2"/>
      <c r="D853" s="2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3"/>
      <c r="C854" s="2"/>
      <c r="D854" s="2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3"/>
      <c r="C855" s="2"/>
      <c r="D855" s="2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3"/>
      <c r="C856" s="2"/>
      <c r="D856" s="2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3"/>
      <c r="C857" s="2"/>
      <c r="D857" s="2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3"/>
      <c r="C858" s="2"/>
      <c r="D858" s="2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3"/>
      <c r="C859" s="2"/>
      <c r="D859" s="2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3"/>
      <c r="C860" s="2"/>
      <c r="D860" s="2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3"/>
      <c r="C861" s="2"/>
      <c r="D861" s="2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3"/>
      <c r="C862" s="2"/>
      <c r="D862" s="2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3"/>
      <c r="C863" s="2"/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3"/>
      <c r="C864" s="2"/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3"/>
      <c r="C865" s="2"/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3"/>
      <c r="C866" s="2"/>
      <c r="D866" s="2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3"/>
      <c r="C867" s="2"/>
      <c r="D867" s="2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3"/>
      <c r="C868" s="2"/>
      <c r="D868" s="2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3"/>
      <c r="C869" s="2"/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3"/>
      <c r="C870" s="2"/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3"/>
      <c r="C871" s="2"/>
      <c r="D871" s="2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3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3"/>
      <c r="C873" s="2"/>
      <c r="D873" s="2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3"/>
      <c r="C874" s="2"/>
      <c r="D874" s="2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3"/>
      <c r="C875" s="2"/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3"/>
      <c r="C876" s="2"/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3"/>
      <c r="C877" s="2"/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3"/>
      <c r="C878" s="2"/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3"/>
      <c r="C879" s="2"/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3"/>
      <c r="C880" s="2"/>
      <c r="D880" s="2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3"/>
      <c r="C881" s="2"/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3"/>
      <c r="C882" s="2"/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3"/>
      <c r="C883" s="2"/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3"/>
      <c r="C884" s="2"/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3"/>
      <c r="C885" s="2"/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3"/>
      <c r="C886" s="2"/>
      <c r="D886" s="2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3"/>
      <c r="C887" s="2"/>
      <c r="D887" s="2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3"/>
      <c r="C888" s="2"/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3"/>
      <c r="C889" s="2"/>
      <c r="D889" s="2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3"/>
      <c r="C890" s="2"/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3"/>
      <c r="C891" s="2"/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3"/>
      <c r="C892" s="2"/>
      <c r="D892" s="2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3"/>
      <c r="C893" s="2"/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3"/>
      <c r="C894" s="2"/>
      <c r="D894" s="2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3"/>
      <c r="C895" s="2"/>
      <c r="D895" s="2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3"/>
      <c r="C896" s="2"/>
      <c r="D896" s="2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3"/>
      <c r="C897" s="2"/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3"/>
      <c r="C898" s="2"/>
      <c r="D898" s="2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3"/>
      <c r="C899" s="2"/>
      <c r="D899" s="2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3"/>
      <c r="C900" s="2"/>
      <c r="D900" s="2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3"/>
      <c r="C901" s="2"/>
      <c r="D901" s="2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3"/>
      <c r="C902" s="2"/>
      <c r="D902" s="2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3"/>
      <c r="C903" s="2"/>
      <c r="D903" s="2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3"/>
      <c r="C904" s="2"/>
      <c r="D904" s="2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3"/>
      <c r="C905" s="2"/>
      <c r="D905" s="2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3"/>
      <c r="C906" s="2"/>
      <c r="D906" s="2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3"/>
      <c r="C907" s="2"/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3"/>
      <c r="C908" s="2"/>
      <c r="D908" s="2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3"/>
      <c r="C909" s="2"/>
      <c r="D909" s="2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3"/>
      <c r="C910" s="2"/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3"/>
      <c r="C911" s="2"/>
      <c r="D911" s="2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3"/>
      <c r="C912" s="2"/>
      <c r="D912" s="2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3"/>
      <c r="C913" s="2"/>
      <c r="D913" s="2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3"/>
      <c r="C914" s="2"/>
      <c r="D914" s="2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3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3"/>
      <c r="C916" s="2"/>
      <c r="D916" s="2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3"/>
      <c r="C917" s="2"/>
      <c r="D917" s="2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3"/>
      <c r="C918" s="2"/>
      <c r="D918" s="2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3"/>
      <c r="C919" s="2"/>
      <c r="D919" s="2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3"/>
      <c r="C920" s="2"/>
      <c r="D920" s="2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3"/>
      <c r="C921" s="2"/>
      <c r="D921" s="2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3"/>
      <c r="C922" s="2"/>
      <c r="D922" s="2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3"/>
      <c r="C923" s="2"/>
      <c r="D923" s="2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3"/>
      <c r="C924" s="2"/>
      <c r="D924" s="2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3"/>
      <c r="C925" s="2"/>
      <c r="D925" s="2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3"/>
      <c r="C926" s="2"/>
      <c r="D926" s="2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3"/>
      <c r="C927" s="2"/>
      <c r="D927" s="2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3"/>
      <c r="C928" s="2"/>
      <c r="D928" s="2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3"/>
      <c r="C929" s="2"/>
      <c r="D929" s="2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3"/>
      <c r="C930" s="2"/>
      <c r="D930" s="2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3"/>
      <c r="C931" s="2"/>
      <c r="D931" s="2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3"/>
      <c r="C932" s="2"/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3"/>
      <c r="C933" s="2"/>
      <c r="D933" s="2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3"/>
      <c r="C934" s="2"/>
      <c r="D934" s="2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3"/>
      <c r="C935" s="2"/>
      <c r="D935" s="2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3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3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3"/>
      <c r="C938" s="2"/>
      <c r="D938" s="2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3"/>
      <c r="C939" s="2"/>
      <c r="D939" s="2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3"/>
      <c r="C940" s="2"/>
      <c r="D940" s="2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3"/>
      <c r="C941" s="2"/>
      <c r="D941" s="2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3"/>
      <c r="C942" s="2"/>
      <c r="D942" s="2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3"/>
      <c r="C943" s="2"/>
      <c r="D943" s="2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3"/>
      <c r="C944" s="2"/>
      <c r="D944" s="2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3"/>
      <c r="C945" s="2"/>
      <c r="D945" s="2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3"/>
      <c r="C946" s="2"/>
      <c r="D946" s="2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3"/>
      <c r="C947" s="2"/>
      <c r="D947" s="2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3"/>
      <c r="C948" s="2"/>
      <c r="D948" s="2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3"/>
      <c r="C949" s="2"/>
      <c r="D949" s="2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3"/>
      <c r="C950" s="2"/>
      <c r="D950" s="2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3"/>
      <c r="C951" s="2"/>
      <c r="D951" s="2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3"/>
      <c r="C952" s="2"/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3"/>
      <c r="C953" s="2"/>
      <c r="D953" s="2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3"/>
      <c r="C954" s="2"/>
      <c r="D954" s="2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3"/>
      <c r="C955" s="2"/>
      <c r="D955" s="2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3"/>
      <c r="C956" s="2"/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3"/>
      <c r="C957" s="2"/>
      <c r="D957" s="2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3"/>
      <c r="C958" s="2"/>
      <c r="D958" s="2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3"/>
      <c r="C959" s="2"/>
      <c r="D959" s="2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3"/>
      <c r="C960" s="2"/>
      <c r="D960" s="2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3"/>
      <c r="C961" s="2"/>
      <c r="D961" s="2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3"/>
      <c r="C962" s="2"/>
      <c r="D962" s="2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3"/>
      <c r="C963" s="2"/>
      <c r="D963" s="2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3"/>
      <c r="C964" s="2"/>
      <c r="D964" s="2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3"/>
      <c r="C965" s="2"/>
      <c r="D965" s="2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3"/>
      <c r="C966" s="2"/>
      <c r="D966" s="2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3"/>
      <c r="C967" s="2"/>
      <c r="D967" s="2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3"/>
      <c r="C968" s="2"/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3"/>
      <c r="C969" s="2"/>
      <c r="D969" s="2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3"/>
      <c r="C970" s="2"/>
      <c r="D970" s="2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3"/>
      <c r="C971" s="2"/>
      <c r="D971" s="2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3"/>
      <c r="C972" s="2"/>
      <c r="D972" s="2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3"/>
      <c r="C973" s="2"/>
      <c r="D973" s="2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3"/>
      <c r="C974" s="2"/>
      <c r="D974" s="2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3"/>
      <c r="C975" s="2"/>
      <c r="D975" s="2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3"/>
      <c r="C976" s="2"/>
      <c r="D976" s="2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3"/>
      <c r="C977" s="2"/>
      <c r="D977" s="2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3"/>
      <c r="C978" s="2"/>
      <c r="D978" s="2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3"/>
      <c r="C979" s="2"/>
      <c r="D979" s="2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3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3"/>
      <c r="C981" s="2"/>
      <c r="D981" s="2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3"/>
      <c r="C982" s="2"/>
      <c r="D982" s="2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3"/>
      <c r="C983" s="2"/>
      <c r="D983" s="2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3"/>
      <c r="C984" s="2"/>
      <c r="D984" s="2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3"/>
      <c r="C985" s="2"/>
      <c r="D985" s="2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3"/>
      <c r="C986" s="2"/>
      <c r="D986" s="2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3"/>
      <c r="C987" s="2"/>
      <c r="D987" s="2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3"/>
      <c r="C988" s="2"/>
      <c r="D988" s="2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3"/>
      <c r="C989" s="2"/>
      <c r="D989" s="2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3"/>
      <c r="C990" s="2"/>
      <c r="D990" s="2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3"/>
      <c r="C991" s="2"/>
      <c r="D991" s="2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3"/>
      <c r="C992" s="2"/>
      <c r="D992" s="2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3"/>
      <c r="C993" s="2"/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3"/>
      <c r="C994" s="2"/>
      <c r="D994" s="2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3"/>
      <c r="C995" s="2"/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3"/>
      <c r="C996" s="2"/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3"/>
      <c r="C997" s="2"/>
      <c r="D997" s="2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3"/>
      <c r="C998" s="2"/>
      <c r="D998" s="2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3"/>
      <c r="C999" s="2"/>
      <c r="D999" s="2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3"/>
      <c r="C1000" s="2"/>
      <c r="D1000" s="2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82" r:id="rId1" display="Spousal RRSP  VEQT.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collapsed="false" customWidth="true" hidden="false" outlineLevel="0" max="1" min="1" style="1" width="36.99"/>
    <col collapsed="false" customWidth="true" hidden="false" outlineLevel="0" max="2" min="2" style="1" width="27.99"/>
    <col collapsed="false" customWidth="true" hidden="false" outlineLevel="0" max="3" min="3" style="1" width="28.98"/>
    <col collapsed="false" customWidth="true" hidden="false" outlineLevel="0" max="4" min="4" style="1" width="26.43"/>
    <col collapsed="false" customWidth="true" hidden="false" outlineLevel="0" max="5" min="5" style="1" width="26"/>
    <col collapsed="false" customWidth="true" hidden="false" outlineLevel="0" max="6" min="6" style="1" width="18.71"/>
    <col collapsed="false" customWidth="true" hidden="false" outlineLevel="0" max="7" min="7" style="1" width="18.58"/>
    <col collapsed="false" customWidth="true" hidden="false" outlineLevel="0" max="8" min="8" style="1" width="19.43"/>
    <col collapsed="false" customWidth="true" hidden="false" outlineLevel="0" max="9" min="9" style="1" width="21.14"/>
  </cols>
  <sheetData>
    <row r="1" customFormat="false" ht="15.75" hidden="false" customHeight="true" outlineLevel="0" collapsed="false">
      <c r="A1" s="2"/>
      <c r="B1" s="3"/>
      <c r="C1" s="2"/>
      <c r="D1" s="2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5" t="s">
        <v>0</v>
      </c>
      <c r="B2" s="3"/>
      <c r="C2" s="2"/>
      <c r="D2" s="6" t="s">
        <v>1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3" t="s">
        <v>2</v>
      </c>
      <c r="C3" s="2"/>
      <c r="D3" s="2" t="s">
        <v>3</v>
      </c>
      <c r="E3" s="7" t="n">
        <v>0</v>
      </c>
      <c r="F3" s="2"/>
      <c r="G3" s="2"/>
      <c r="H3" s="2" t="s">
        <v>4</v>
      </c>
      <c r="I3" s="8" t="n">
        <v>0.8297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5</v>
      </c>
      <c r="B4" s="9" t="n">
        <v>5606.54</v>
      </c>
      <c r="C4" s="2"/>
      <c r="D4" s="2" t="s">
        <v>6</v>
      </c>
      <c r="E4" s="7" t="n">
        <v>18338</v>
      </c>
      <c r="F4" s="2"/>
      <c r="G4" s="2"/>
      <c r="H4" s="2" t="s">
        <v>7</v>
      </c>
      <c r="I4" s="8" t="n">
        <v>22.87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8</v>
      </c>
      <c r="B5" s="3" t="n">
        <v>0</v>
      </c>
      <c r="C5" s="2"/>
      <c r="D5" s="2" t="s">
        <v>9</v>
      </c>
      <c r="E5" s="7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10</v>
      </c>
      <c r="B6" s="9" t="n">
        <f aca="false">204.16+15.09</f>
        <v>219.25</v>
      </c>
      <c r="C6" s="2" t="s">
        <v>130</v>
      </c>
      <c r="D6" s="2" t="s">
        <v>124</v>
      </c>
      <c r="E6" s="4" t="n">
        <v>183987.5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12</v>
      </c>
      <c r="B7" s="9" t="n">
        <v>838.62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13</v>
      </c>
      <c r="B8" s="3"/>
      <c r="C8" s="2"/>
      <c r="D8" s="2"/>
      <c r="E8" s="4"/>
      <c r="F8" s="2"/>
      <c r="G8" s="10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15</v>
      </c>
      <c r="B9" s="3"/>
      <c r="C9" s="2"/>
      <c r="D9" s="11" t="s">
        <v>16</v>
      </c>
      <c r="E9" s="12" t="n">
        <f aca="false">SUM(E3:E5)</f>
        <v>18338</v>
      </c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128</v>
      </c>
      <c r="B10" s="3"/>
      <c r="C10" s="2"/>
      <c r="D10" s="13" t="s">
        <v>18</v>
      </c>
      <c r="E10" s="12" t="n">
        <f aca="false">SUM(B31:B86,E6)</f>
        <v>686989.842953544</v>
      </c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C11" s="2"/>
      <c r="D11" s="2" t="s">
        <v>19</v>
      </c>
      <c r="E11" s="14" t="n">
        <f aca="false">SUM(E9,E10)</f>
        <v>705327.842953544</v>
      </c>
      <c r="F11" s="2"/>
      <c r="G11" s="15" t="n">
        <f aca="false">E11-April!E11</f>
        <v>14647.203523989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3"/>
      <c r="C12" s="2"/>
      <c r="D12" s="2"/>
      <c r="E12" s="4"/>
      <c r="F12" s="2"/>
      <c r="G12" s="2"/>
      <c r="H12" s="2" t="s">
        <v>20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5" t="s">
        <v>21</v>
      </c>
      <c r="B13" s="3"/>
      <c r="C13" s="2"/>
      <c r="D13" s="16" t="s">
        <v>22</v>
      </c>
      <c r="E13" s="7" t="n">
        <f aca="false">SUM(B4:B12)</f>
        <v>6664.41</v>
      </c>
      <c r="F13" s="2"/>
      <c r="G13" s="2"/>
      <c r="H13" s="2" t="s">
        <v>23</v>
      </c>
      <c r="I13" s="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3"/>
      <c r="C14" s="2"/>
      <c r="D14" s="16" t="s">
        <v>24</v>
      </c>
      <c r="E14" s="7" t="n">
        <f aca="false">SUM(B15:B28)</f>
        <v>1149.17</v>
      </c>
      <c r="F14" s="2"/>
      <c r="G14" s="2"/>
      <c r="H14" s="2" t="s">
        <v>25</v>
      </c>
      <c r="I14" s="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26</v>
      </c>
      <c r="B15" s="3" t="s">
        <v>27</v>
      </c>
      <c r="C15" s="2"/>
      <c r="D15" s="11" t="s">
        <v>28</v>
      </c>
      <c r="E15" s="18" t="n">
        <f aca="false">E13-E14</f>
        <v>5515.24</v>
      </c>
      <c r="F15" s="2"/>
      <c r="G15" s="2"/>
      <c r="H15" s="2" t="s">
        <v>29</v>
      </c>
      <c r="I15" s="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30</v>
      </c>
      <c r="B16" s="9" t="n">
        <f aca="false">50.66 + 40.6</f>
        <v>91.26</v>
      </c>
      <c r="C16" s="2"/>
      <c r="D16" s="2"/>
      <c r="E16" s="4"/>
      <c r="F16" s="2"/>
      <c r="G16" s="2"/>
      <c r="H16" s="2" t="s">
        <v>31</v>
      </c>
      <c r="I16" s="7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32</v>
      </c>
      <c r="B17" s="9" t="n">
        <f aca="false">133+80</f>
        <v>213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33</v>
      </c>
      <c r="B18" s="9" t="n">
        <f aca="false">1247.24-789.88+10</f>
        <v>467.36</v>
      </c>
      <c r="C18" s="2"/>
      <c r="D18" s="2" t="s">
        <v>34</v>
      </c>
      <c r="E18" s="7" t="n">
        <f aca="false">SUM(B50:B69,B85,B31:B47,E4)</f>
        <v>294473.040297162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35</v>
      </c>
      <c r="B19" s="9"/>
      <c r="C19" s="2"/>
      <c r="D19" s="2" t="s">
        <v>36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3" t="n">
        <v>0</v>
      </c>
      <c r="C20" s="2"/>
      <c r="D20" s="2" t="s">
        <v>38</v>
      </c>
      <c r="E20" s="20" t="n">
        <f aca="false">SUM(B31:B84)/E11</f>
        <v>0.700079527395131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1" t="s">
        <v>39</v>
      </c>
      <c r="B21" s="3"/>
      <c r="C21" s="2"/>
      <c r="D21" s="2" t="s">
        <v>40</v>
      </c>
      <c r="E21" s="20" t="n">
        <f aca="false">B85/E11</f>
        <v>0.0130673417930094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41</v>
      </c>
      <c r="B22" s="9" t="n">
        <v>39</v>
      </c>
      <c r="C22" s="2"/>
      <c r="D22" s="2" t="s">
        <v>42</v>
      </c>
      <c r="E22" s="20" t="n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s">
        <v>131</v>
      </c>
      <c r="B23" s="3" t="n">
        <v>208.95</v>
      </c>
      <c r="C23" s="2"/>
      <c r="D23" s="2" t="s">
        <v>16</v>
      </c>
      <c r="E23" s="20" t="n">
        <f aca="false">E9/E11</f>
        <v>0.0259992572010344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44</v>
      </c>
      <c r="B24" s="9" t="n">
        <v>89.6</v>
      </c>
      <c r="C24" s="2"/>
      <c r="D24" s="2" t="s">
        <v>45</v>
      </c>
      <c r="E24" s="20" t="n">
        <f aca="false">B86/E11</f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s">
        <v>75</v>
      </c>
      <c r="B25" s="9" t="n">
        <v>40</v>
      </c>
      <c r="C25" s="2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3"/>
      <c r="C26" s="2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3"/>
      <c r="C27" s="2"/>
      <c r="D27" s="5" t="s">
        <v>49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3"/>
      <c r="C28" s="2"/>
      <c r="D28" s="2" t="s">
        <v>51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5" t="s">
        <v>52</v>
      </c>
      <c r="B29" s="3"/>
      <c r="C29" s="2"/>
      <c r="D29" s="2" t="s">
        <v>53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1" t="s">
        <v>54</v>
      </c>
      <c r="B30" s="3"/>
      <c r="C30" s="2"/>
      <c r="D30" s="2" t="s">
        <v>55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56</v>
      </c>
      <c r="B31" s="9" t="n">
        <f aca="false">C31/I3</f>
        <v>36753.224056888</v>
      </c>
      <c r="C31" s="22" t="n">
        <v>30494.15</v>
      </c>
      <c r="D31" s="2" t="s">
        <v>57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s">
        <v>58</v>
      </c>
      <c r="B32" s="22" t="n">
        <v>16.85</v>
      </c>
      <c r="C32" s="2"/>
      <c r="D32" s="2" t="s">
        <v>59</v>
      </c>
      <c r="E32" s="7" t="n">
        <f aca="false">180000/3</f>
        <v>60000</v>
      </c>
      <c r="F32" s="23" t="s">
        <v>60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s">
        <v>61</v>
      </c>
      <c r="B33" s="22" t="n">
        <v>5312.16</v>
      </c>
      <c r="C33" s="2"/>
      <c r="D33" s="2" t="s">
        <v>116</v>
      </c>
      <c r="E33" s="4" t="s">
        <v>117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s">
        <v>62</v>
      </c>
      <c r="B34" s="22" t="n">
        <v>7086.73</v>
      </c>
      <c r="C34" s="2"/>
      <c r="D34" s="2" t="s">
        <v>118</v>
      </c>
      <c r="E34" s="4" t="n">
        <v>543200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s">
        <v>63</v>
      </c>
      <c r="B35" s="22" t="n">
        <v>5735.5</v>
      </c>
      <c r="C35" s="2"/>
      <c r="D35" s="2" t="s">
        <v>120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s">
        <v>64</v>
      </c>
      <c r="B36" s="9" t="n">
        <v>4507.36</v>
      </c>
      <c r="C36" s="2"/>
      <c r="D36" s="2" t="s">
        <v>121</v>
      </c>
      <c r="E36" s="3" t="n">
        <f aca="false">135017.35 + 48970.15</f>
        <v>183987.5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65</v>
      </c>
      <c r="B37" s="22" t="n">
        <v>0</v>
      </c>
      <c r="C37" s="2"/>
      <c r="D37" s="2" t="s">
        <v>122</v>
      </c>
      <c r="E37" s="4" t="n">
        <v>462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66</v>
      </c>
      <c r="B38" s="22" t="n">
        <v>0</v>
      </c>
      <c r="C38" s="2"/>
      <c r="D38" s="2" t="s">
        <v>123</v>
      </c>
      <c r="E38" s="4" t="n">
        <v>400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67</v>
      </c>
      <c r="B39" s="22" t="n">
        <v>0</v>
      </c>
      <c r="C39" s="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68</v>
      </c>
      <c r="B40" s="22" t="n">
        <v>15766.38</v>
      </c>
      <c r="C40" s="24"/>
      <c r="D40" s="2" t="s">
        <v>127</v>
      </c>
      <c r="E40" s="4" t="n">
        <v>150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69</v>
      </c>
      <c r="B41" s="9"/>
      <c r="C41" s="22" t="n">
        <f aca="false">SUM(B32:B41)</f>
        <v>38424.98</v>
      </c>
      <c r="D41" s="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3"/>
      <c r="C42" s="2"/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70</v>
      </c>
      <c r="B43" s="9" t="n">
        <f aca="false">C43/I3</f>
        <v>64.8909244305171</v>
      </c>
      <c r="C43" s="8" t="n">
        <v>53.84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71</v>
      </c>
      <c r="B44" s="9" t="n">
        <f aca="false">C44/I3</f>
        <v>9761.8898397011</v>
      </c>
      <c r="C44" s="8" t="n">
        <v>8099.44</v>
      </c>
      <c r="D44" s="2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s">
        <v>72</v>
      </c>
      <c r="B45" s="9" t="n">
        <f aca="false">C45/I3</f>
        <v>7446.16126310715</v>
      </c>
      <c r="C45" s="8" t="n">
        <v>6178.08</v>
      </c>
      <c r="D45" s="2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s">
        <v>132</v>
      </c>
      <c r="B46" s="3" t="n">
        <v>319.56</v>
      </c>
      <c r="C46" s="2"/>
      <c r="D46" s="2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s">
        <v>73</v>
      </c>
      <c r="B47" s="9" t="n">
        <f aca="false">C47/I4</f>
        <v>4580.06121556624</v>
      </c>
      <c r="C47" s="8" t="n">
        <v>104746</v>
      </c>
      <c r="D47" s="2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3"/>
      <c r="C48" s="2"/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1" t="s">
        <v>74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s">
        <v>75</v>
      </c>
      <c r="B50" s="9" t="n">
        <v>241.42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s">
        <v>76</v>
      </c>
      <c r="B51" s="22" t="n">
        <v>6646.05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s">
        <v>77</v>
      </c>
      <c r="B52" s="22" t="n">
        <v>1510.5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s">
        <v>78</v>
      </c>
      <c r="B53" s="22" t="n">
        <v>19979.6</v>
      </c>
      <c r="C53" s="2"/>
      <c r="D53" s="2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s">
        <v>79</v>
      </c>
      <c r="B54" s="22" t="n">
        <v>8621.28</v>
      </c>
      <c r="C54" s="2"/>
      <c r="D54" s="2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s">
        <v>80</v>
      </c>
      <c r="B55" s="22" t="n">
        <v>24214.96</v>
      </c>
      <c r="C55" s="2"/>
      <c r="D55" s="2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s">
        <v>68</v>
      </c>
      <c r="B56" s="22" t="n">
        <v>10700.55</v>
      </c>
      <c r="C56" s="2"/>
      <c r="D56" s="2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s">
        <v>81</v>
      </c>
      <c r="B57" s="22" t="n">
        <v>8407.96</v>
      </c>
      <c r="C57" s="2"/>
      <c r="D57" s="2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5" t="s">
        <v>82</v>
      </c>
      <c r="B58" s="22" t="n">
        <v>11812.5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83</v>
      </c>
      <c r="B59" s="22" t="n">
        <v>25203.2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s">
        <v>84</v>
      </c>
      <c r="B60" s="9" t="n">
        <v>7124.07</v>
      </c>
      <c r="C60" s="9" t="n">
        <f aca="false">SUM(B50:B60)</f>
        <v>124462.09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s">
        <v>85</v>
      </c>
      <c r="B61" s="9" t="n">
        <f aca="false">C61/I3</f>
        <v>93.7447270097626</v>
      </c>
      <c r="C61" s="8" t="n">
        <v>77.78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s">
        <v>86</v>
      </c>
      <c r="B62" s="9" t="n">
        <f aca="false">C62/I3</f>
        <v>13216.4396769917</v>
      </c>
      <c r="C62" s="22" t="n">
        <v>10965.68</v>
      </c>
      <c r="D62" s="2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s">
        <v>87</v>
      </c>
      <c r="B63" s="9" t="n">
        <f aca="false">C63/I3</f>
        <v>1667.10859346752</v>
      </c>
      <c r="C63" s="22" t="n">
        <v>1383.2</v>
      </c>
      <c r="D63" s="2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6" t="s">
        <v>88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s">
        <v>89</v>
      </c>
      <c r="B65" s="9" t="n">
        <v>12966.36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s">
        <v>90</v>
      </c>
      <c r="B66" s="9" t="n">
        <v>6608.19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s">
        <v>75</v>
      </c>
      <c r="B67" s="9" t="n">
        <v>85.03</v>
      </c>
      <c r="C67" s="9" t="n">
        <f aca="false">SUM(B65:B67)</f>
        <v>19659.58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6" t="s">
        <v>91</v>
      </c>
      <c r="B68" s="31" t="n">
        <v>10348.8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s">
        <v>92</v>
      </c>
      <c r="B69" s="9" t="n">
        <v>119.75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1" t="s">
        <v>93</v>
      </c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s">
        <v>75</v>
      </c>
      <c r="B71" s="27" t="n">
        <v>640.42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s">
        <v>94</v>
      </c>
      <c r="B72" s="22" t="n">
        <f aca="false">C72/I3</f>
        <v>254.887308665783</v>
      </c>
      <c r="C72" s="8" t="n">
        <v>211.48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s">
        <v>95</v>
      </c>
      <c r="B73" s="22" t="n">
        <v>32918.4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s">
        <v>96</v>
      </c>
      <c r="B74" s="22" t="n">
        <v>12524.59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s">
        <v>97</v>
      </c>
      <c r="B75" s="22" t="n">
        <v>9485.34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s">
        <v>98</v>
      </c>
      <c r="B76" s="22" t="n">
        <v>4121.45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s">
        <v>99</v>
      </c>
      <c r="B77" s="22" t="n">
        <v>8965.32</v>
      </c>
      <c r="C77" s="2"/>
      <c r="D77" s="2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s">
        <v>100</v>
      </c>
      <c r="B79" s="9" t="n">
        <v>6571.06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s">
        <v>101</v>
      </c>
      <c r="B80" s="22" t="n">
        <v>3320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s">
        <v>102</v>
      </c>
      <c r="B81" s="9" t="n">
        <f aca="false">C81/I3</f>
        <v>5633.79534771604</v>
      </c>
      <c r="C81" s="22" t="n">
        <v>4674.36</v>
      </c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8" t="s">
        <v>103</v>
      </c>
      <c r="B82" s="9" t="n">
        <v>12880.76</v>
      </c>
      <c r="C82" s="2"/>
      <c r="D82" s="2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6" t="s">
        <v>104</v>
      </c>
      <c r="B83" s="9" t="n">
        <v>5631.14</v>
      </c>
      <c r="C83" s="2"/>
      <c r="D83" s="2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s">
        <v>105</v>
      </c>
      <c r="B84" s="22" t="n">
        <v>123920.14</v>
      </c>
      <c r="C84" s="2"/>
      <c r="D84" s="2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s">
        <v>106</v>
      </c>
      <c r="B85" s="9" t="n">
        <v>9216.76</v>
      </c>
      <c r="C85" s="2" t="s">
        <v>107</v>
      </c>
      <c r="D85" s="23" t="s">
        <v>108</v>
      </c>
      <c r="E85" s="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3"/>
      <c r="C86" s="2" t="s">
        <v>109</v>
      </c>
      <c r="D86" s="2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1" t="s">
        <v>110</v>
      </c>
      <c r="B87" s="9" t="n">
        <f aca="false">SUM(B31:B86)</f>
        <v>503002.342953544</v>
      </c>
      <c r="C87" s="2"/>
      <c r="D87" s="2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1" t="s">
        <v>111</v>
      </c>
      <c r="B88" s="3"/>
      <c r="C88" s="2"/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3"/>
      <c r="C89" s="2"/>
      <c r="D89" s="2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3"/>
      <c r="C90" s="2"/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3"/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3"/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3"/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3"/>
      <c r="C94" s="2"/>
      <c r="D94" s="2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3"/>
      <c r="C95" s="2"/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3"/>
      <c r="C96" s="2"/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3"/>
      <c r="C97" s="2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3"/>
      <c r="C98" s="2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3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3"/>
      <c r="C100" s="2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3"/>
      <c r="C101" s="2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3"/>
      <c r="C102" s="2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3"/>
      <c r="C103" s="2"/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3"/>
      <c r="C104" s="2"/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3"/>
      <c r="C105" s="2"/>
      <c r="D105" s="2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3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3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3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3"/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3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3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3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3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3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3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3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3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3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3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3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3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3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3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3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3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3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3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3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3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3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3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3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3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3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3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3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3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3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3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3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3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3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3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3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3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3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3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3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3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3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3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3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3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3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3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3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3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3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3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3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3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3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3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3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3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3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3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3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3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3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3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3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3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3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3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3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3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3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3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3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3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3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3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3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3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3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3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3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3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3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3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3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3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3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3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3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3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3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3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3"/>
      <c r="C200" s="2"/>
      <c r="D200" s="2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3"/>
      <c r="C201" s="2"/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3"/>
      <c r="C202" s="2"/>
      <c r="D202" s="2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3"/>
      <c r="C203" s="2"/>
      <c r="D203" s="2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3"/>
      <c r="C204" s="2"/>
      <c r="D204" s="2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3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3"/>
      <c r="C206" s="2"/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3"/>
      <c r="C207" s="2"/>
      <c r="D207" s="2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3"/>
      <c r="C208" s="2"/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3"/>
      <c r="C209" s="2"/>
      <c r="D209" s="2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3"/>
      <c r="C210" s="2"/>
      <c r="D210" s="2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3"/>
      <c r="C211" s="2"/>
      <c r="D211" s="2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3"/>
      <c r="C212" s="2"/>
      <c r="D212" s="2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3"/>
      <c r="C213" s="2"/>
      <c r="D213" s="2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3"/>
      <c r="C214" s="2"/>
      <c r="D214" s="2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3"/>
      <c r="C215" s="2"/>
      <c r="D215" s="2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3"/>
      <c r="C216" s="2"/>
      <c r="D216" s="2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3"/>
      <c r="C217" s="2"/>
      <c r="D217" s="2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3"/>
      <c r="C218" s="2"/>
      <c r="D218" s="2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3"/>
      <c r="C219" s="2"/>
      <c r="D219" s="2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3"/>
      <c r="C220" s="2"/>
      <c r="D220" s="2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3"/>
      <c r="C221" s="2"/>
      <c r="D221" s="2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3"/>
      <c r="C222" s="2"/>
      <c r="D222" s="2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3"/>
      <c r="C223" s="2"/>
      <c r="D223" s="2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3"/>
      <c r="C224" s="2"/>
      <c r="D224" s="2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3"/>
      <c r="C225" s="2"/>
      <c r="D225" s="2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3"/>
      <c r="C226" s="2"/>
      <c r="D226" s="2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3"/>
      <c r="C227" s="2"/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3"/>
      <c r="C228" s="2"/>
      <c r="D228" s="2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3"/>
      <c r="C229" s="2"/>
      <c r="D229" s="2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3"/>
      <c r="C230" s="2"/>
      <c r="D230" s="2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3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3"/>
      <c r="C232" s="2"/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3"/>
      <c r="C233" s="2"/>
      <c r="D233" s="2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3"/>
      <c r="C234" s="2"/>
      <c r="D234" s="2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3"/>
      <c r="C235" s="2"/>
      <c r="D235" s="2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3"/>
      <c r="C236" s="2"/>
      <c r="D236" s="2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3"/>
      <c r="C237" s="2"/>
      <c r="D237" s="2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3"/>
      <c r="C238" s="2"/>
      <c r="D238" s="2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3"/>
      <c r="C239" s="2"/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3"/>
      <c r="C240" s="2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3"/>
      <c r="C241" s="2"/>
      <c r="D241" s="2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3"/>
      <c r="C242" s="2"/>
      <c r="D242" s="2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3"/>
      <c r="C243" s="2"/>
      <c r="D243" s="2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3"/>
      <c r="C244" s="2"/>
      <c r="D244" s="2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3"/>
      <c r="C245" s="2"/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3"/>
      <c r="C246" s="2"/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3"/>
      <c r="C247" s="2"/>
      <c r="D247" s="2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3"/>
      <c r="C248" s="2"/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3"/>
      <c r="C249" s="2"/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3"/>
      <c r="C250" s="2"/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3"/>
      <c r="C251" s="2"/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3"/>
      <c r="C252" s="2"/>
      <c r="D252" s="2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3"/>
      <c r="C253" s="2"/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3"/>
      <c r="C254" s="2"/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3"/>
      <c r="C255" s="2"/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3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3"/>
      <c r="C257" s="2"/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3"/>
      <c r="C258" s="2"/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3"/>
      <c r="C259" s="2"/>
      <c r="D259" s="2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3"/>
      <c r="C260" s="2"/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3"/>
      <c r="C261" s="2"/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3"/>
      <c r="C262" s="2"/>
      <c r="D262" s="2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3"/>
      <c r="C263" s="2"/>
      <c r="D263" s="2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3"/>
      <c r="C264" s="2"/>
      <c r="D264" s="2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3"/>
      <c r="C265" s="2"/>
      <c r="D265" s="2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3"/>
      <c r="C266" s="2"/>
      <c r="D266" s="2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3"/>
      <c r="C267" s="2"/>
      <c r="D267" s="2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3"/>
      <c r="C268" s="2"/>
      <c r="D268" s="2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3"/>
      <c r="C269" s="2"/>
      <c r="D269" s="2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3"/>
      <c r="C270" s="2"/>
      <c r="D270" s="2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3"/>
      <c r="C271" s="2"/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3"/>
      <c r="C272" s="2"/>
      <c r="D272" s="2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3"/>
      <c r="C273" s="2"/>
      <c r="D273" s="2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3"/>
      <c r="C274" s="2"/>
      <c r="D274" s="2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3"/>
      <c r="C275" s="2"/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3"/>
      <c r="C276" s="2"/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3"/>
      <c r="C277" s="2"/>
      <c r="D277" s="2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3"/>
      <c r="C278" s="2"/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3"/>
      <c r="C279" s="2"/>
      <c r="D279" s="2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3"/>
      <c r="C280" s="2"/>
      <c r="D280" s="2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3"/>
      <c r="C281" s="2"/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3"/>
      <c r="C282" s="2"/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3"/>
      <c r="C283" s="2"/>
      <c r="D283" s="2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3"/>
      <c r="C284" s="2"/>
      <c r="D284" s="2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3"/>
      <c r="C285" s="2"/>
      <c r="D285" s="2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3"/>
      <c r="C286" s="2"/>
      <c r="D286" s="2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3"/>
      <c r="C287" s="2"/>
      <c r="D287" s="2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3"/>
      <c r="C288" s="2"/>
      <c r="D288" s="2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3"/>
      <c r="C289" s="2"/>
      <c r="D289" s="2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3"/>
      <c r="C290" s="2"/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3"/>
      <c r="C291" s="2"/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3"/>
      <c r="C292" s="2"/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3"/>
      <c r="C293" s="2"/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3"/>
      <c r="C294" s="2"/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3"/>
      <c r="C295" s="2"/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3"/>
      <c r="C296" s="2"/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3"/>
      <c r="C297" s="2"/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3"/>
      <c r="C298" s="2"/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3"/>
      <c r="C299" s="2"/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3"/>
      <c r="C300" s="2"/>
      <c r="D300" s="2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3"/>
      <c r="C301" s="2"/>
      <c r="D301" s="2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3"/>
      <c r="C302" s="2"/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3"/>
      <c r="C303" s="2"/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3"/>
      <c r="C304" s="2"/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3"/>
      <c r="C305" s="2"/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3"/>
      <c r="C306" s="2"/>
      <c r="D306" s="2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3"/>
      <c r="C307" s="2"/>
      <c r="D307" s="2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3"/>
      <c r="C308" s="2"/>
      <c r="D308" s="2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3"/>
      <c r="C309" s="2"/>
      <c r="D309" s="2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3"/>
      <c r="C310" s="2"/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3"/>
      <c r="C311" s="2"/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3"/>
      <c r="C312" s="2"/>
      <c r="D312" s="2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3"/>
      <c r="C313" s="2"/>
      <c r="D313" s="2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3"/>
      <c r="C314" s="2"/>
      <c r="D314" s="2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3"/>
      <c r="C315" s="2"/>
      <c r="D315" s="2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3"/>
      <c r="C316" s="2"/>
      <c r="D316" s="2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3"/>
      <c r="C317" s="2"/>
      <c r="D317" s="2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3"/>
      <c r="C318" s="2"/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3"/>
      <c r="C319" s="2"/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3"/>
      <c r="C320" s="2"/>
      <c r="D320" s="2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3"/>
      <c r="C321" s="2"/>
      <c r="D321" s="2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3"/>
      <c r="C322" s="2"/>
      <c r="D322" s="2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3"/>
      <c r="C323" s="2"/>
      <c r="D323" s="2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3"/>
      <c r="C324" s="2"/>
      <c r="D324" s="2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3"/>
      <c r="C325" s="2"/>
      <c r="D325" s="2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3"/>
      <c r="C326" s="2"/>
      <c r="D326" s="2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3"/>
      <c r="C327" s="2"/>
      <c r="D327" s="2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3"/>
      <c r="C328" s="2"/>
      <c r="D328" s="2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3"/>
      <c r="C329" s="2"/>
      <c r="D329" s="2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3"/>
      <c r="C330" s="2"/>
      <c r="D330" s="2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3"/>
      <c r="C331" s="2"/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3"/>
      <c r="C332" s="2"/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3"/>
      <c r="C333" s="2"/>
      <c r="D333" s="2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3"/>
      <c r="C334" s="2"/>
      <c r="D334" s="2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3"/>
      <c r="C335" s="2"/>
      <c r="D335" s="2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3"/>
      <c r="C336" s="2"/>
      <c r="D336" s="2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3"/>
      <c r="C337" s="2"/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3"/>
      <c r="C338" s="2"/>
      <c r="D338" s="2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3"/>
      <c r="C339" s="2"/>
      <c r="D339" s="2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3"/>
      <c r="C340" s="2"/>
      <c r="D340" s="2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3"/>
      <c r="C341" s="2"/>
      <c r="D341" s="2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3"/>
      <c r="C342" s="2"/>
      <c r="D342" s="2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3"/>
      <c r="C343" s="2"/>
      <c r="D343" s="2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3"/>
      <c r="C344" s="2"/>
      <c r="D344" s="2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3"/>
      <c r="C345" s="2"/>
      <c r="D345" s="2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3"/>
      <c r="C346" s="2"/>
      <c r="D346" s="2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3"/>
      <c r="C347" s="2"/>
      <c r="D347" s="2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3"/>
      <c r="C348" s="2"/>
      <c r="D348" s="2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3"/>
      <c r="C349" s="2"/>
      <c r="D349" s="2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3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3"/>
      <c r="C351" s="2"/>
      <c r="D351" s="2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3"/>
      <c r="C352" s="2"/>
      <c r="D352" s="2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3"/>
      <c r="C353" s="2"/>
      <c r="D353" s="2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3"/>
      <c r="C354" s="2"/>
      <c r="D354" s="2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3"/>
      <c r="C355" s="2"/>
      <c r="D355" s="2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3"/>
      <c r="C356" s="2"/>
      <c r="D356" s="2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3"/>
      <c r="C357" s="2"/>
      <c r="D357" s="2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3"/>
      <c r="C358" s="2"/>
      <c r="D358" s="2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3"/>
      <c r="C359" s="2"/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3"/>
      <c r="C360" s="2"/>
      <c r="D360" s="2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3"/>
      <c r="C361" s="2"/>
      <c r="D361" s="2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3"/>
      <c r="C362" s="2"/>
      <c r="D362" s="2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3"/>
      <c r="C363" s="2"/>
      <c r="D363" s="2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3"/>
      <c r="C364" s="2"/>
      <c r="D364" s="2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3"/>
      <c r="C365" s="2"/>
      <c r="D365" s="2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3"/>
      <c r="C366" s="2"/>
      <c r="D366" s="2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3"/>
      <c r="C367" s="2"/>
      <c r="D367" s="2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3"/>
      <c r="C368" s="2"/>
      <c r="D368" s="2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3"/>
      <c r="C369" s="2"/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3"/>
      <c r="C370" s="2"/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3"/>
      <c r="C371" s="2"/>
      <c r="D371" s="2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3"/>
      <c r="C372" s="2"/>
      <c r="D372" s="2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3"/>
      <c r="C373" s="2"/>
      <c r="D373" s="2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3"/>
      <c r="C374" s="2"/>
      <c r="D374" s="2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3"/>
      <c r="C375" s="2"/>
      <c r="D375" s="2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3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3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3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3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3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3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3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3"/>
      <c r="C383" s="2"/>
      <c r="D383" s="2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3"/>
      <c r="C384" s="2"/>
      <c r="D384" s="2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3"/>
      <c r="C385" s="2"/>
      <c r="D385" s="2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3"/>
      <c r="C386" s="2"/>
      <c r="D386" s="2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3"/>
      <c r="C387" s="2"/>
      <c r="D387" s="2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3"/>
      <c r="C388" s="2"/>
      <c r="D388" s="2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3"/>
      <c r="C389" s="2"/>
      <c r="D389" s="2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3"/>
      <c r="C390" s="2"/>
      <c r="D390" s="2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3"/>
      <c r="C391" s="2"/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3"/>
      <c r="C392" s="2"/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3"/>
      <c r="C393" s="2"/>
      <c r="D393" s="2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3"/>
      <c r="C394" s="2"/>
      <c r="D394" s="2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3"/>
      <c r="C395" s="2"/>
      <c r="D395" s="2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3"/>
      <c r="C396" s="2"/>
      <c r="D396" s="2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3"/>
      <c r="C397" s="2"/>
      <c r="D397" s="2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3"/>
      <c r="C398" s="2"/>
      <c r="D398" s="2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3"/>
      <c r="C399" s="2"/>
      <c r="D399" s="2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3"/>
      <c r="C400" s="2"/>
      <c r="D400" s="2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3"/>
      <c r="C401" s="2"/>
      <c r="D401" s="2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3"/>
      <c r="C402" s="2"/>
      <c r="D402" s="2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3"/>
      <c r="C403" s="2"/>
      <c r="D403" s="2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3"/>
      <c r="C404" s="2"/>
      <c r="D404" s="2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3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3"/>
      <c r="C406" s="2"/>
      <c r="D406" s="2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3"/>
      <c r="C407" s="2"/>
      <c r="D407" s="2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3"/>
      <c r="C408" s="2"/>
      <c r="D408" s="2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3"/>
      <c r="C409" s="2"/>
      <c r="D409" s="2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3"/>
      <c r="C410" s="2"/>
      <c r="D410" s="2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3"/>
      <c r="C411" s="2"/>
      <c r="D411" s="2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3"/>
      <c r="C412" s="2"/>
      <c r="D412" s="2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3"/>
      <c r="C413" s="2"/>
      <c r="D413" s="2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3"/>
      <c r="C414" s="2"/>
      <c r="D414" s="2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3"/>
      <c r="C415" s="2"/>
      <c r="D415" s="2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3"/>
      <c r="C416" s="2"/>
      <c r="D416" s="2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3"/>
      <c r="C417" s="2"/>
      <c r="D417" s="2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3"/>
      <c r="C418" s="2"/>
      <c r="D418" s="2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3"/>
      <c r="C419" s="2"/>
      <c r="D419" s="2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3"/>
      <c r="C420" s="2"/>
      <c r="D420" s="2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3"/>
      <c r="C421" s="2"/>
      <c r="D421" s="2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3"/>
      <c r="C422" s="2"/>
      <c r="D422" s="2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3"/>
      <c r="C423" s="2"/>
      <c r="D423" s="2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3"/>
      <c r="C424" s="2"/>
      <c r="D424" s="2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3"/>
      <c r="C425" s="2"/>
      <c r="D425" s="2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3"/>
      <c r="C426" s="2"/>
      <c r="D426" s="2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3"/>
      <c r="C427" s="2"/>
      <c r="D427" s="2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3"/>
      <c r="C428" s="2"/>
      <c r="D428" s="2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3"/>
      <c r="C429" s="2"/>
      <c r="D429" s="2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3"/>
      <c r="C430" s="2"/>
      <c r="D430" s="2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3"/>
      <c r="C431" s="2"/>
      <c r="D431" s="2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3"/>
      <c r="C432" s="2"/>
      <c r="D432" s="2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3"/>
      <c r="C433" s="2"/>
      <c r="D433" s="2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3"/>
      <c r="C434" s="2"/>
      <c r="D434" s="2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3"/>
      <c r="C435" s="2"/>
      <c r="D435" s="2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3"/>
      <c r="C436" s="2"/>
      <c r="D436" s="2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3"/>
      <c r="C437" s="2"/>
      <c r="D437" s="2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3"/>
      <c r="C438" s="2"/>
      <c r="D438" s="2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3"/>
      <c r="C439" s="2"/>
      <c r="D439" s="2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3"/>
      <c r="C440" s="2"/>
      <c r="D440" s="2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3"/>
      <c r="C441" s="2"/>
      <c r="D441" s="2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3"/>
      <c r="C442" s="2"/>
      <c r="D442" s="2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3"/>
      <c r="C443" s="2"/>
      <c r="D443" s="2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3"/>
      <c r="C444" s="2"/>
      <c r="D444" s="2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3"/>
      <c r="C445" s="2"/>
      <c r="D445" s="2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3"/>
      <c r="C446" s="2"/>
      <c r="D446" s="2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3"/>
      <c r="C447" s="2"/>
      <c r="D447" s="2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3"/>
      <c r="C448" s="2"/>
      <c r="D448" s="2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3"/>
      <c r="C449" s="2"/>
      <c r="D449" s="2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3"/>
      <c r="C450" s="2"/>
      <c r="D450" s="2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3"/>
      <c r="C451" s="2"/>
      <c r="D451" s="2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3"/>
      <c r="C452" s="2"/>
      <c r="D452" s="2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3"/>
      <c r="C453" s="2"/>
      <c r="D453" s="2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3"/>
      <c r="C454" s="2"/>
      <c r="D454" s="2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3"/>
      <c r="C455" s="2"/>
      <c r="D455" s="2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3"/>
      <c r="C456" s="2"/>
      <c r="D456" s="2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3"/>
      <c r="C457" s="2"/>
      <c r="D457" s="2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3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3"/>
      <c r="C459" s="2"/>
      <c r="D459" s="2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3"/>
      <c r="C460" s="2"/>
      <c r="D460" s="2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3"/>
      <c r="C461" s="2"/>
      <c r="D461" s="2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3"/>
      <c r="C462" s="2"/>
      <c r="D462" s="2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3"/>
      <c r="C463" s="2"/>
      <c r="D463" s="2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3"/>
      <c r="C464" s="2"/>
      <c r="D464" s="2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3"/>
      <c r="C465" s="2"/>
      <c r="D465" s="2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3"/>
      <c r="C466" s="2"/>
      <c r="D466" s="2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3"/>
      <c r="C467" s="2"/>
      <c r="D467" s="2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3"/>
      <c r="C468" s="2"/>
      <c r="D468" s="2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3"/>
      <c r="C469" s="2"/>
      <c r="D469" s="2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3"/>
      <c r="C470" s="2"/>
      <c r="D470" s="2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3"/>
      <c r="C471" s="2"/>
      <c r="D471" s="2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3"/>
      <c r="C472" s="2"/>
      <c r="D472" s="2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3"/>
      <c r="C473" s="2"/>
      <c r="D473" s="2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3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3"/>
      <c r="C475" s="2"/>
      <c r="D475" s="2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3"/>
      <c r="C476" s="2"/>
      <c r="D476" s="2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3"/>
      <c r="C477" s="2"/>
      <c r="D477" s="2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3"/>
      <c r="C478" s="2"/>
      <c r="D478" s="2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3"/>
      <c r="C479" s="2"/>
      <c r="D479" s="2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3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3"/>
      <c r="C481" s="2"/>
      <c r="D481" s="2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3"/>
      <c r="C482" s="2"/>
      <c r="D482" s="2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3"/>
      <c r="C483" s="2"/>
      <c r="D483" s="2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3"/>
      <c r="C484" s="2"/>
      <c r="D484" s="2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3"/>
      <c r="C485" s="2"/>
      <c r="D485" s="2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3"/>
      <c r="C486" s="2"/>
      <c r="D486" s="2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3"/>
      <c r="C487" s="2"/>
      <c r="D487" s="2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3"/>
      <c r="C488" s="2"/>
      <c r="D488" s="2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3"/>
      <c r="C489" s="2"/>
      <c r="D489" s="2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3"/>
      <c r="C490" s="2"/>
      <c r="D490" s="2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3"/>
      <c r="C491" s="2"/>
      <c r="D491" s="2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3"/>
      <c r="C492" s="2"/>
      <c r="D492" s="2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3"/>
      <c r="C493" s="2"/>
      <c r="D493" s="2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3"/>
      <c r="C494" s="2"/>
      <c r="D494" s="2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3"/>
      <c r="C495" s="2"/>
      <c r="D495" s="2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3"/>
      <c r="C496" s="2"/>
      <c r="D496" s="2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3"/>
      <c r="C497" s="2"/>
      <c r="D497" s="2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3"/>
      <c r="C498" s="2"/>
      <c r="D498" s="2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3"/>
      <c r="C499" s="2"/>
      <c r="D499" s="2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3"/>
      <c r="C500" s="2"/>
      <c r="D500" s="2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3"/>
      <c r="C501" s="2"/>
      <c r="D501" s="2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3"/>
      <c r="C502" s="2"/>
      <c r="D502" s="2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3"/>
      <c r="C503" s="2"/>
      <c r="D503" s="2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3"/>
      <c r="C504" s="2"/>
      <c r="D504" s="2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3"/>
      <c r="C505" s="2"/>
      <c r="D505" s="2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3"/>
      <c r="C506" s="2"/>
      <c r="D506" s="2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3"/>
      <c r="C507" s="2"/>
      <c r="D507" s="2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3"/>
      <c r="C508" s="2"/>
      <c r="D508" s="2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3"/>
      <c r="C509" s="2"/>
      <c r="D509" s="2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3"/>
      <c r="C510" s="2"/>
      <c r="D510" s="2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3"/>
      <c r="C511" s="2"/>
      <c r="D511" s="2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3"/>
      <c r="C512" s="2"/>
      <c r="D512" s="2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3"/>
      <c r="C513" s="2"/>
      <c r="D513" s="2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3"/>
      <c r="C514" s="2"/>
      <c r="D514" s="2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3"/>
      <c r="C515" s="2"/>
      <c r="D515" s="2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3"/>
      <c r="C516" s="2"/>
      <c r="D516" s="2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3"/>
      <c r="C517" s="2"/>
      <c r="D517" s="2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3"/>
      <c r="C518" s="2"/>
      <c r="D518" s="2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3"/>
      <c r="C519" s="2"/>
      <c r="D519" s="2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3"/>
      <c r="C520" s="2"/>
      <c r="D520" s="2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3"/>
      <c r="C521" s="2"/>
      <c r="D521" s="2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3"/>
      <c r="C522" s="2"/>
      <c r="D522" s="2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3"/>
      <c r="C523" s="2"/>
      <c r="D523" s="2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3"/>
      <c r="C524" s="2"/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3"/>
      <c r="C525" s="2"/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3"/>
      <c r="C526" s="2"/>
      <c r="D526" s="2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3"/>
      <c r="C527" s="2"/>
      <c r="D527" s="2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3"/>
      <c r="C528" s="2"/>
      <c r="D528" s="2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3"/>
      <c r="C529" s="2"/>
      <c r="D529" s="2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3"/>
      <c r="C530" s="2"/>
      <c r="D530" s="2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3"/>
      <c r="C531" s="2"/>
      <c r="D531" s="2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3"/>
      <c r="C532" s="2"/>
      <c r="D532" s="2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3"/>
      <c r="C533" s="2"/>
      <c r="D533" s="2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3"/>
      <c r="C534" s="2"/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3"/>
      <c r="C535" s="2"/>
      <c r="D535" s="2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3"/>
      <c r="C536" s="2"/>
      <c r="D536" s="2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3"/>
      <c r="C537" s="2"/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3"/>
      <c r="C538" s="2"/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3"/>
      <c r="C539" s="2"/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3"/>
      <c r="C540" s="2"/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3"/>
      <c r="C541" s="2"/>
      <c r="D541" s="2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3"/>
      <c r="C542" s="2"/>
      <c r="D542" s="2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3"/>
      <c r="C543" s="2"/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3"/>
      <c r="C544" s="2"/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3"/>
      <c r="C545" s="2"/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3"/>
      <c r="C546" s="2"/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3"/>
      <c r="C547" s="2"/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3"/>
      <c r="C548" s="2"/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3"/>
      <c r="C549" s="2"/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3"/>
      <c r="C550" s="2"/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3"/>
      <c r="C551" s="2"/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3"/>
      <c r="C552" s="2"/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3"/>
      <c r="C553" s="2"/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3"/>
      <c r="C554" s="2"/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3"/>
      <c r="C555" s="2"/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3"/>
      <c r="C556" s="2"/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3"/>
      <c r="C557" s="2"/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3"/>
      <c r="C558" s="2"/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3"/>
      <c r="C559" s="2"/>
      <c r="D559" s="2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3"/>
      <c r="C560" s="2"/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3"/>
      <c r="C561" s="2"/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3"/>
      <c r="C562" s="2"/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3"/>
      <c r="C563" s="2"/>
      <c r="D563" s="2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3"/>
      <c r="C564" s="2"/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3"/>
      <c r="C565" s="2"/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3"/>
      <c r="C566" s="2"/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3"/>
      <c r="C567" s="2"/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3"/>
      <c r="C568" s="2"/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3"/>
      <c r="C569" s="2"/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3"/>
      <c r="C570" s="2"/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3"/>
      <c r="C571" s="2"/>
      <c r="D571" s="2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3"/>
      <c r="C572" s="2"/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3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3"/>
      <c r="C574" s="2"/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3"/>
      <c r="C575" s="2"/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3"/>
      <c r="C576" s="2"/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3"/>
      <c r="C577" s="2"/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3"/>
      <c r="C578" s="2"/>
      <c r="D578" s="2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3"/>
      <c r="C579" s="2"/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3"/>
      <c r="C580" s="2"/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3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3"/>
      <c r="C582" s="2"/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3"/>
      <c r="C583" s="2"/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3"/>
      <c r="C584" s="2"/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3"/>
      <c r="C585" s="2"/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3"/>
      <c r="C586" s="2"/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3"/>
      <c r="C587" s="2"/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3"/>
      <c r="C588" s="2"/>
      <c r="D588" s="2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3"/>
      <c r="C589" s="2"/>
      <c r="D589" s="2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3"/>
      <c r="C590" s="2"/>
      <c r="D590" s="2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3"/>
      <c r="C591" s="2"/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3"/>
      <c r="C592" s="2"/>
      <c r="D592" s="2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3"/>
      <c r="C593" s="2"/>
      <c r="D593" s="2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3"/>
      <c r="C594" s="2"/>
      <c r="D594" s="2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3"/>
      <c r="C595" s="2"/>
      <c r="D595" s="2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3"/>
      <c r="C596" s="2"/>
      <c r="D596" s="2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3"/>
      <c r="C597" s="2"/>
      <c r="D597" s="2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3"/>
      <c r="C598" s="2"/>
      <c r="D598" s="2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3"/>
      <c r="C599" s="2"/>
      <c r="D599" s="2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3"/>
      <c r="C600" s="2"/>
      <c r="D600" s="2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3"/>
      <c r="C601" s="2"/>
      <c r="D601" s="2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3"/>
      <c r="C602" s="2"/>
      <c r="D602" s="2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3"/>
      <c r="C603" s="2"/>
      <c r="D603" s="2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3"/>
      <c r="C604" s="2"/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3"/>
      <c r="C605" s="2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3"/>
      <c r="C606" s="2"/>
      <c r="D606" s="2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3"/>
      <c r="C607" s="2"/>
      <c r="D607" s="2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3"/>
      <c r="C608" s="2"/>
      <c r="D608" s="2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3"/>
      <c r="C609" s="2"/>
      <c r="D609" s="2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3"/>
      <c r="C610" s="2"/>
      <c r="D610" s="2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3"/>
      <c r="C611" s="2"/>
      <c r="D611" s="2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3"/>
      <c r="C612" s="2"/>
      <c r="D612" s="2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3"/>
      <c r="C613" s="2"/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3"/>
      <c r="C614" s="2"/>
      <c r="D614" s="2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3"/>
      <c r="C615" s="2"/>
      <c r="D615" s="2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3"/>
      <c r="C616" s="2"/>
      <c r="D616" s="2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3"/>
      <c r="C617" s="2"/>
      <c r="D617" s="2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3"/>
      <c r="C618" s="2"/>
      <c r="D618" s="2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3"/>
      <c r="C619" s="2"/>
      <c r="D619" s="2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3"/>
      <c r="C620" s="2"/>
      <c r="D620" s="2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3"/>
      <c r="C621" s="2"/>
      <c r="D621" s="2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3"/>
      <c r="C622" s="2"/>
      <c r="D622" s="2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3"/>
      <c r="C623" s="2"/>
      <c r="D623" s="2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3"/>
      <c r="C624" s="2"/>
      <c r="D624" s="2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3"/>
      <c r="C625" s="2"/>
      <c r="D625" s="2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3"/>
      <c r="C626" s="2"/>
      <c r="D626" s="2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3"/>
      <c r="C627" s="2"/>
      <c r="D627" s="2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3"/>
      <c r="C628" s="2"/>
      <c r="D628" s="2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3"/>
      <c r="C629" s="2"/>
      <c r="D629" s="2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3"/>
      <c r="C630" s="2"/>
      <c r="D630" s="2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3"/>
      <c r="C631" s="2"/>
      <c r="D631" s="2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3"/>
      <c r="C632" s="2"/>
      <c r="D632" s="2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3"/>
      <c r="C633" s="2"/>
      <c r="D633" s="2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3"/>
      <c r="C634" s="2"/>
      <c r="D634" s="2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3"/>
      <c r="C635" s="2"/>
      <c r="D635" s="2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3"/>
      <c r="C636" s="2"/>
      <c r="D636" s="2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3"/>
      <c r="C637" s="2"/>
      <c r="D637" s="2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3"/>
      <c r="C638" s="2"/>
      <c r="D638" s="2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3"/>
      <c r="C639" s="2"/>
      <c r="D639" s="2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3"/>
      <c r="C640" s="2"/>
      <c r="D640" s="2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3"/>
      <c r="C641" s="2"/>
      <c r="D641" s="2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3"/>
      <c r="C642" s="2"/>
      <c r="D642" s="2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3"/>
      <c r="C643" s="2"/>
      <c r="D643" s="2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3"/>
      <c r="C644" s="2"/>
      <c r="D644" s="2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3"/>
      <c r="C645" s="2"/>
      <c r="D645" s="2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3"/>
      <c r="C646" s="2"/>
      <c r="D646" s="2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3"/>
      <c r="C647" s="2"/>
      <c r="D647" s="2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3"/>
      <c r="C648" s="2"/>
      <c r="D648" s="2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3"/>
      <c r="C649" s="2"/>
      <c r="D649" s="2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3"/>
      <c r="C650" s="2"/>
      <c r="D650" s="2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3"/>
      <c r="C651" s="2"/>
      <c r="D651" s="2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3"/>
      <c r="C652" s="2"/>
      <c r="D652" s="2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3"/>
      <c r="C653" s="2"/>
      <c r="D653" s="2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3"/>
      <c r="C654" s="2"/>
      <c r="D654" s="2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3"/>
      <c r="C655" s="2"/>
      <c r="D655" s="2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3"/>
      <c r="C656" s="2"/>
      <c r="D656" s="2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3"/>
      <c r="C657" s="2"/>
      <c r="D657" s="2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3"/>
      <c r="C658" s="2"/>
      <c r="D658" s="2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3"/>
      <c r="C659" s="2"/>
      <c r="D659" s="2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3"/>
      <c r="C660" s="2"/>
      <c r="D660" s="2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3"/>
      <c r="C661" s="2"/>
      <c r="D661" s="2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3"/>
      <c r="C662" s="2"/>
      <c r="D662" s="2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3"/>
      <c r="C663" s="2"/>
      <c r="D663" s="2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3"/>
      <c r="C664" s="2"/>
      <c r="D664" s="2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3"/>
      <c r="C665" s="2"/>
      <c r="D665" s="2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3"/>
      <c r="C666" s="2"/>
      <c r="D666" s="2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3"/>
      <c r="C667" s="2"/>
      <c r="D667" s="2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3"/>
      <c r="C668" s="2"/>
      <c r="D668" s="2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3"/>
      <c r="C669" s="2"/>
      <c r="D669" s="2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3"/>
      <c r="C670" s="2"/>
      <c r="D670" s="2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3"/>
      <c r="C671" s="2"/>
      <c r="D671" s="2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3"/>
      <c r="C672" s="2"/>
      <c r="D672" s="2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3"/>
      <c r="C673" s="2"/>
      <c r="D673" s="2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3"/>
      <c r="C674" s="2"/>
      <c r="D674" s="2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3"/>
      <c r="C675" s="2"/>
      <c r="D675" s="2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3"/>
      <c r="C676" s="2"/>
      <c r="D676" s="2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3"/>
      <c r="C677" s="2"/>
      <c r="D677" s="2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3"/>
      <c r="C678" s="2"/>
      <c r="D678" s="2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3"/>
      <c r="C679" s="2"/>
      <c r="D679" s="2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3"/>
      <c r="C680" s="2"/>
      <c r="D680" s="2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3"/>
      <c r="C681" s="2"/>
      <c r="D681" s="2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3"/>
      <c r="C682" s="2"/>
      <c r="D682" s="2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3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3"/>
      <c r="C684" s="2"/>
      <c r="D684" s="2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3"/>
      <c r="C685" s="2"/>
      <c r="D685" s="2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3"/>
      <c r="C686" s="2"/>
      <c r="D686" s="2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3"/>
      <c r="C687" s="2"/>
      <c r="D687" s="2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3"/>
      <c r="C688" s="2"/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3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3"/>
      <c r="C690" s="2"/>
      <c r="D690" s="2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3"/>
      <c r="C691" s="2"/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3"/>
      <c r="C692" s="2"/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3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3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3"/>
      <c r="C695" s="2"/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3"/>
      <c r="C696" s="2"/>
      <c r="D696" s="2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3"/>
      <c r="C697" s="2"/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3"/>
      <c r="C698" s="2"/>
      <c r="D698" s="2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3"/>
      <c r="C699" s="2"/>
      <c r="D699" s="2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3"/>
      <c r="C700" s="2"/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3"/>
      <c r="C701" s="2"/>
      <c r="D701" s="2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3"/>
      <c r="C702" s="2"/>
      <c r="D702" s="2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3"/>
      <c r="C703" s="2"/>
      <c r="D703" s="2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3"/>
      <c r="C704" s="2"/>
      <c r="D704" s="2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3"/>
      <c r="C705" s="2"/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3"/>
      <c r="C706" s="2"/>
      <c r="D706" s="2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3"/>
      <c r="C707" s="2"/>
      <c r="D707" s="2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3"/>
      <c r="C708" s="2"/>
      <c r="D708" s="2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3"/>
      <c r="C709" s="2"/>
      <c r="D709" s="2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3"/>
      <c r="C710" s="2"/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3"/>
      <c r="C711" s="2"/>
      <c r="D711" s="2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3"/>
      <c r="C712" s="2"/>
      <c r="D712" s="2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3"/>
      <c r="C713" s="2"/>
      <c r="D713" s="2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3"/>
      <c r="C714" s="2"/>
      <c r="D714" s="2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3"/>
      <c r="C715" s="2"/>
      <c r="D715" s="2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3"/>
      <c r="C716" s="2"/>
      <c r="D716" s="2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3"/>
      <c r="C717" s="2"/>
      <c r="D717" s="2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3"/>
      <c r="C718" s="2"/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3"/>
      <c r="C719" s="2"/>
      <c r="D719" s="2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3"/>
      <c r="C720" s="2"/>
      <c r="D720" s="2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3"/>
      <c r="C721" s="2"/>
      <c r="D721" s="2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3"/>
      <c r="C722" s="2"/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3"/>
      <c r="C723" s="2"/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3"/>
      <c r="C724" s="2"/>
      <c r="D724" s="2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3"/>
      <c r="C725" s="2"/>
      <c r="D725" s="2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3"/>
      <c r="C726" s="2"/>
      <c r="D726" s="2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3"/>
      <c r="C727" s="2"/>
      <c r="D727" s="2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3"/>
      <c r="C728" s="2"/>
      <c r="D728" s="2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3"/>
      <c r="C729" s="2"/>
      <c r="D729" s="2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3"/>
      <c r="C730" s="2"/>
      <c r="D730" s="2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3"/>
      <c r="C731" s="2"/>
      <c r="D731" s="2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3"/>
      <c r="C732" s="2"/>
      <c r="D732" s="2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3"/>
      <c r="C733" s="2"/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3"/>
      <c r="C734" s="2"/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3"/>
      <c r="C735" s="2"/>
      <c r="D735" s="2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3"/>
      <c r="C736" s="2"/>
      <c r="D736" s="2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3"/>
      <c r="C737" s="2"/>
      <c r="D737" s="2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3"/>
      <c r="C738" s="2"/>
      <c r="D738" s="2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3"/>
      <c r="C739" s="2"/>
      <c r="D739" s="2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3"/>
      <c r="C740" s="2"/>
      <c r="D740" s="2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3"/>
      <c r="C741" s="2"/>
      <c r="D741" s="2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3"/>
      <c r="C742" s="2"/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3"/>
      <c r="C743" s="2"/>
      <c r="D743" s="2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3"/>
      <c r="C744" s="2"/>
      <c r="D744" s="2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3"/>
      <c r="C745" s="2"/>
      <c r="D745" s="2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3"/>
      <c r="C746" s="2"/>
      <c r="D746" s="2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3"/>
      <c r="C747" s="2"/>
      <c r="D747" s="2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3"/>
      <c r="C748" s="2"/>
      <c r="D748" s="2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3"/>
      <c r="C749" s="2"/>
      <c r="D749" s="2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3"/>
      <c r="C750" s="2"/>
      <c r="D750" s="2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3"/>
      <c r="C751" s="2"/>
      <c r="D751" s="2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3"/>
      <c r="C752" s="2"/>
      <c r="D752" s="2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3"/>
      <c r="C753" s="2"/>
      <c r="D753" s="2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3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3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3"/>
      <c r="C756" s="2"/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3"/>
      <c r="C757" s="2"/>
      <c r="D757" s="2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3"/>
      <c r="C758" s="2"/>
      <c r="D758" s="2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3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3"/>
      <c r="C760" s="2"/>
      <c r="D760" s="2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3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3"/>
      <c r="C762" s="2"/>
      <c r="D762" s="2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3"/>
      <c r="C763" s="2"/>
      <c r="D763" s="2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3"/>
      <c r="C764" s="2"/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3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3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3"/>
      <c r="C767" s="2"/>
      <c r="D767" s="2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3"/>
      <c r="C768" s="2"/>
      <c r="D768" s="2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3"/>
      <c r="C769" s="2"/>
      <c r="D769" s="2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3"/>
      <c r="C770" s="2"/>
      <c r="D770" s="2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3"/>
      <c r="C771" s="2"/>
      <c r="D771" s="2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3"/>
      <c r="C772" s="2"/>
      <c r="D772" s="2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3"/>
      <c r="C773" s="2"/>
      <c r="D773" s="2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3"/>
      <c r="C774" s="2"/>
      <c r="D774" s="2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3"/>
      <c r="C775" s="2"/>
      <c r="D775" s="2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3"/>
      <c r="C776" s="2"/>
      <c r="D776" s="2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3"/>
      <c r="C777" s="2"/>
      <c r="D777" s="2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3"/>
      <c r="C778" s="2"/>
      <c r="D778" s="2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3"/>
      <c r="C779" s="2"/>
      <c r="D779" s="2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3"/>
      <c r="C780" s="2"/>
      <c r="D780" s="2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3"/>
      <c r="C781" s="2"/>
      <c r="D781" s="2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3"/>
      <c r="C782" s="2"/>
      <c r="D782" s="2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3"/>
      <c r="C783" s="2"/>
      <c r="D783" s="2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3"/>
      <c r="C784" s="2"/>
      <c r="D784" s="2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3"/>
      <c r="C785" s="2"/>
      <c r="D785" s="2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3"/>
      <c r="C786" s="2"/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3"/>
      <c r="C787" s="2"/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3"/>
      <c r="C788" s="2"/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3"/>
      <c r="C789" s="2"/>
      <c r="D789" s="2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3"/>
      <c r="C790" s="2"/>
      <c r="D790" s="2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3"/>
      <c r="C791" s="2"/>
      <c r="D791" s="2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3"/>
      <c r="C792" s="2"/>
      <c r="D792" s="2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3"/>
      <c r="C793" s="2"/>
      <c r="D793" s="2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3"/>
      <c r="C794" s="2"/>
      <c r="D794" s="2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3"/>
      <c r="C795" s="2"/>
      <c r="D795" s="2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3"/>
      <c r="C796" s="2"/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3"/>
      <c r="C797" s="2"/>
      <c r="D797" s="2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3"/>
      <c r="C798" s="2"/>
      <c r="D798" s="2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3"/>
      <c r="C799" s="2"/>
      <c r="D799" s="2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3"/>
      <c r="C800" s="2"/>
      <c r="D800" s="2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3"/>
      <c r="C801" s="2"/>
      <c r="D801" s="2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3"/>
      <c r="C802" s="2"/>
      <c r="D802" s="2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3"/>
      <c r="C803" s="2"/>
      <c r="D803" s="2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3"/>
      <c r="C804" s="2"/>
      <c r="D804" s="2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3"/>
      <c r="C805" s="2"/>
      <c r="D805" s="2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3"/>
      <c r="C806" s="2"/>
      <c r="D806" s="2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3"/>
      <c r="C807" s="2"/>
      <c r="D807" s="2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3"/>
      <c r="C808" s="2"/>
      <c r="D808" s="2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3"/>
      <c r="C809" s="2"/>
      <c r="D809" s="2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3"/>
      <c r="C810" s="2"/>
      <c r="D810" s="2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3"/>
      <c r="C811" s="2"/>
      <c r="D811" s="2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3"/>
      <c r="C812" s="2"/>
      <c r="D812" s="2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3"/>
      <c r="C813" s="2"/>
      <c r="D813" s="2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3"/>
      <c r="C814" s="2"/>
      <c r="D814" s="2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3"/>
      <c r="C815" s="2"/>
      <c r="D815" s="2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3"/>
      <c r="C816" s="2"/>
      <c r="D816" s="2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3"/>
      <c r="C817" s="2"/>
      <c r="D817" s="2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3"/>
      <c r="C818" s="2"/>
      <c r="D818" s="2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3"/>
      <c r="C819" s="2"/>
      <c r="D819" s="2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3"/>
      <c r="C820" s="2"/>
      <c r="D820" s="2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3"/>
      <c r="C821" s="2"/>
      <c r="D821" s="2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3"/>
      <c r="C822" s="2"/>
      <c r="D822" s="2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3"/>
      <c r="C823" s="2"/>
      <c r="D823" s="2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3"/>
      <c r="C824" s="2"/>
      <c r="D824" s="2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3"/>
      <c r="C825" s="2"/>
      <c r="D825" s="2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3"/>
      <c r="C826" s="2"/>
      <c r="D826" s="2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3"/>
      <c r="C827" s="2"/>
      <c r="D827" s="2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3"/>
      <c r="C828" s="2"/>
      <c r="D828" s="2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3"/>
      <c r="C829" s="2"/>
      <c r="D829" s="2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3"/>
      <c r="C830" s="2"/>
      <c r="D830" s="2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3"/>
      <c r="C831" s="2"/>
      <c r="D831" s="2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3"/>
      <c r="C832" s="2"/>
      <c r="D832" s="2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3"/>
      <c r="C833" s="2"/>
      <c r="D833" s="2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3"/>
      <c r="C834" s="2"/>
      <c r="D834" s="2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3"/>
      <c r="C835" s="2"/>
      <c r="D835" s="2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3"/>
      <c r="C836" s="2"/>
      <c r="D836" s="2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3"/>
      <c r="C837" s="2"/>
      <c r="D837" s="2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3"/>
      <c r="C838" s="2"/>
      <c r="D838" s="2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3"/>
      <c r="C839" s="2"/>
      <c r="D839" s="2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3"/>
      <c r="C840" s="2"/>
      <c r="D840" s="2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3"/>
      <c r="C841" s="2"/>
      <c r="D841" s="2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3"/>
      <c r="C842" s="2"/>
      <c r="D842" s="2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3"/>
      <c r="C843" s="2"/>
      <c r="D843" s="2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3"/>
      <c r="C844" s="2"/>
      <c r="D844" s="2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3"/>
      <c r="C845" s="2"/>
      <c r="D845" s="2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3"/>
      <c r="C846" s="2"/>
      <c r="D846" s="2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3"/>
      <c r="C847" s="2"/>
      <c r="D847" s="2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3"/>
      <c r="C848" s="2"/>
      <c r="D848" s="2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3"/>
      <c r="C849" s="2"/>
      <c r="D849" s="2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3"/>
      <c r="C850" s="2"/>
      <c r="D850" s="2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3"/>
      <c r="C851" s="2"/>
      <c r="D851" s="2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3"/>
      <c r="C852" s="2"/>
      <c r="D852" s="2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3"/>
      <c r="C853" s="2"/>
      <c r="D853" s="2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3"/>
      <c r="C854" s="2"/>
      <c r="D854" s="2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3"/>
      <c r="C855" s="2"/>
      <c r="D855" s="2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3"/>
      <c r="C856" s="2"/>
      <c r="D856" s="2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3"/>
      <c r="C857" s="2"/>
      <c r="D857" s="2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3"/>
      <c r="C858" s="2"/>
      <c r="D858" s="2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3"/>
      <c r="C859" s="2"/>
      <c r="D859" s="2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3"/>
      <c r="C860" s="2"/>
      <c r="D860" s="2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3"/>
      <c r="C861" s="2"/>
      <c r="D861" s="2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3"/>
      <c r="C862" s="2"/>
      <c r="D862" s="2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3"/>
      <c r="C863" s="2"/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3"/>
      <c r="C864" s="2"/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3"/>
      <c r="C865" s="2"/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3"/>
      <c r="C866" s="2"/>
      <c r="D866" s="2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3"/>
      <c r="C867" s="2"/>
      <c r="D867" s="2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3"/>
      <c r="C868" s="2"/>
      <c r="D868" s="2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3"/>
      <c r="C869" s="2"/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3"/>
      <c r="C870" s="2"/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3"/>
      <c r="C871" s="2"/>
      <c r="D871" s="2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3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3"/>
      <c r="C873" s="2"/>
      <c r="D873" s="2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3"/>
      <c r="C874" s="2"/>
      <c r="D874" s="2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3"/>
      <c r="C875" s="2"/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3"/>
      <c r="C876" s="2"/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3"/>
      <c r="C877" s="2"/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3"/>
      <c r="C878" s="2"/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3"/>
      <c r="C879" s="2"/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3"/>
      <c r="C880" s="2"/>
      <c r="D880" s="2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3"/>
      <c r="C881" s="2"/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3"/>
      <c r="C882" s="2"/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3"/>
      <c r="C883" s="2"/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3"/>
      <c r="C884" s="2"/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3"/>
      <c r="C885" s="2"/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3"/>
      <c r="C886" s="2"/>
      <c r="D886" s="2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3"/>
      <c r="C887" s="2"/>
      <c r="D887" s="2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3"/>
      <c r="C888" s="2"/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3"/>
      <c r="C889" s="2"/>
      <c r="D889" s="2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3"/>
      <c r="C890" s="2"/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3"/>
      <c r="C891" s="2"/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3"/>
      <c r="C892" s="2"/>
      <c r="D892" s="2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3"/>
      <c r="C893" s="2"/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3"/>
      <c r="C894" s="2"/>
      <c r="D894" s="2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3"/>
      <c r="C895" s="2"/>
      <c r="D895" s="2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3"/>
      <c r="C896" s="2"/>
      <c r="D896" s="2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3"/>
      <c r="C897" s="2"/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3"/>
      <c r="C898" s="2"/>
      <c r="D898" s="2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3"/>
      <c r="C899" s="2"/>
      <c r="D899" s="2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3"/>
      <c r="C900" s="2"/>
      <c r="D900" s="2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3"/>
      <c r="C901" s="2"/>
      <c r="D901" s="2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3"/>
      <c r="C902" s="2"/>
      <c r="D902" s="2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3"/>
      <c r="C903" s="2"/>
      <c r="D903" s="2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3"/>
      <c r="C904" s="2"/>
      <c r="D904" s="2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3"/>
      <c r="C905" s="2"/>
      <c r="D905" s="2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3"/>
      <c r="C906" s="2"/>
      <c r="D906" s="2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3"/>
      <c r="C907" s="2"/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3"/>
      <c r="C908" s="2"/>
      <c r="D908" s="2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3"/>
      <c r="C909" s="2"/>
      <c r="D909" s="2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3"/>
      <c r="C910" s="2"/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3"/>
      <c r="C911" s="2"/>
      <c r="D911" s="2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3"/>
      <c r="C912" s="2"/>
      <c r="D912" s="2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3"/>
      <c r="C913" s="2"/>
      <c r="D913" s="2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3"/>
      <c r="C914" s="2"/>
      <c r="D914" s="2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3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3"/>
      <c r="C916" s="2"/>
      <c r="D916" s="2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3"/>
      <c r="C917" s="2"/>
      <c r="D917" s="2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3"/>
      <c r="C918" s="2"/>
      <c r="D918" s="2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3"/>
      <c r="C919" s="2"/>
      <c r="D919" s="2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3"/>
      <c r="C920" s="2"/>
      <c r="D920" s="2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3"/>
      <c r="C921" s="2"/>
      <c r="D921" s="2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3"/>
      <c r="C922" s="2"/>
      <c r="D922" s="2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3"/>
      <c r="C923" s="2"/>
      <c r="D923" s="2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3"/>
      <c r="C924" s="2"/>
      <c r="D924" s="2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3"/>
      <c r="C925" s="2"/>
      <c r="D925" s="2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3"/>
      <c r="C926" s="2"/>
      <c r="D926" s="2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3"/>
      <c r="C927" s="2"/>
      <c r="D927" s="2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3"/>
      <c r="C928" s="2"/>
      <c r="D928" s="2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3"/>
      <c r="C929" s="2"/>
      <c r="D929" s="2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3"/>
      <c r="C930" s="2"/>
      <c r="D930" s="2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3"/>
      <c r="C931" s="2"/>
      <c r="D931" s="2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3"/>
      <c r="C932" s="2"/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3"/>
      <c r="C933" s="2"/>
      <c r="D933" s="2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3"/>
      <c r="C934" s="2"/>
      <c r="D934" s="2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3"/>
      <c r="C935" s="2"/>
      <c r="D935" s="2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3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3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3"/>
      <c r="C938" s="2"/>
      <c r="D938" s="2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3"/>
      <c r="C939" s="2"/>
      <c r="D939" s="2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3"/>
      <c r="C940" s="2"/>
      <c r="D940" s="2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3"/>
      <c r="C941" s="2"/>
      <c r="D941" s="2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3"/>
      <c r="C942" s="2"/>
      <c r="D942" s="2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3"/>
      <c r="C943" s="2"/>
      <c r="D943" s="2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3"/>
      <c r="C944" s="2"/>
      <c r="D944" s="2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3"/>
      <c r="C945" s="2"/>
      <c r="D945" s="2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3"/>
      <c r="C946" s="2"/>
      <c r="D946" s="2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3"/>
      <c r="C947" s="2"/>
      <c r="D947" s="2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3"/>
      <c r="C948" s="2"/>
      <c r="D948" s="2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3"/>
      <c r="C949" s="2"/>
      <c r="D949" s="2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3"/>
      <c r="C950" s="2"/>
      <c r="D950" s="2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3"/>
      <c r="C951" s="2"/>
      <c r="D951" s="2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3"/>
      <c r="C952" s="2"/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3"/>
      <c r="C953" s="2"/>
      <c r="D953" s="2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3"/>
      <c r="C954" s="2"/>
      <c r="D954" s="2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3"/>
      <c r="C955" s="2"/>
      <c r="D955" s="2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3"/>
      <c r="C956" s="2"/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3"/>
      <c r="C957" s="2"/>
      <c r="D957" s="2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3"/>
      <c r="C958" s="2"/>
      <c r="D958" s="2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3"/>
      <c r="C959" s="2"/>
      <c r="D959" s="2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3"/>
      <c r="C960" s="2"/>
      <c r="D960" s="2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3"/>
      <c r="C961" s="2"/>
      <c r="D961" s="2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3"/>
      <c r="C962" s="2"/>
      <c r="D962" s="2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3"/>
      <c r="C963" s="2"/>
      <c r="D963" s="2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3"/>
      <c r="C964" s="2"/>
      <c r="D964" s="2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3"/>
      <c r="C965" s="2"/>
      <c r="D965" s="2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3"/>
      <c r="C966" s="2"/>
      <c r="D966" s="2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3"/>
      <c r="C967" s="2"/>
      <c r="D967" s="2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3"/>
      <c r="C968" s="2"/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3"/>
      <c r="C969" s="2"/>
      <c r="D969" s="2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3"/>
      <c r="C970" s="2"/>
      <c r="D970" s="2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3"/>
      <c r="C971" s="2"/>
      <c r="D971" s="2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3"/>
      <c r="C972" s="2"/>
      <c r="D972" s="2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3"/>
      <c r="C973" s="2"/>
      <c r="D973" s="2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3"/>
      <c r="C974" s="2"/>
      <c r="D974" s="2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3"/>
      <c r="C975" s="2"/>
      <c r="D975" s="2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3"/>
      <c r="C976" s="2"/>
      <c r="D976" s="2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3"/>
      <c r="C977" s="2"/>
      <c r="D977" s="2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3"/>
      <c r="C978" s="2"/>
      <c r="D978" s="2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3"/>
      <c r="C979" s="2"/>
      <c r="D979" s="2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3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3"/>
      <c r="C981" s="2"/>
      <c r="D981" s="2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3"/>
      <c r="C982" s="2"/>
      <c r="D982" s="2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3"/>
      <c r="C983" s="2"/>
      <c r="D983" s="2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3"/>
      <c r="C984" s="2"/>
      <c r="D984" s="2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3"/>
      <c r="C985" s="2"/>
      <c r="D985" s="2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3"/>
      <c r="C986" s="2"/>
      <c r="D986" s="2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3"/>
      <c r="C987" s="2"/>
      <c r="D987" s="2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3"/>
      <c r="C988" s="2"/>
      <c r="D988" s="2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3"/>
      <c r="C989" s="2"/>
      <c r="D989" s="2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3"/>
      <c r="C990" s="2"/>
      <c r="D990" s="2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3"/>
      <c r="C991" s="2"/>
      <c r="D991" s="2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3"/>
      <c r="C992" s="2"/>
      <c r="D992" s="2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3"/>
      <c r="C993" s="2"/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3"/>
      <c r="C994" s="2"/>
      <c r="D994" s="2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3"/>
      <c r="C995" s="2"/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3"/>
      <c r="C996" s="2"/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3"/>
      <c r="C997" s="2"/>
      <c r="D997" s="2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3"/>
      <c r="C998" s="2"/>
      <c r="D998" s="2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3"/>
      <c r="C999" s="2"/>
      <c r="D999" s="2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3"/>
      <c r="C1000" s="2"/>
      <c r="D1000" s="2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82" r:id="rId1" display="Spousal RRSP  VEQT.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4" colorId="64" zoomScale="85" zoomScaleNormal="85" zoomScalePageLayoutView="100" workbookViewId="0">
      <selection pane="topLeft" activeCell="E10" activeCellId="0" sqref="E10"/>
    </sheetView>
  </sheetViews>
  <sheetFormatPr defaultColWidth="14.640625" defaultRowHeight="15.75" zeroHeight="false" outlineLevelRow="0" outlineLevelCol="0"/>
  <cols>
    <col collapsed="false" customWidth="true" hidden="false" outlineLevel="0" max="1" min="1" style="1" width="36.99"/>
    <col collapsed="false" customWidth="true" hidden="false" outlineLevel="0" max="2" min="2" style="1" width="27.99"/>
    <col collapsed="false" customWidth="true" hidden="false" outlineLevel="0" max="3" min="3" style="1" width="28.98"/>
    <col collapsed="false" customWidth="true" hidden="false" outlineLevel="0" max="4" min="4" style="1" width="26.43"/>
    <col collapsed="false" customWidth="true" hidden="false" outlineLevel="0" max="5" min="5" style="1" width="26"/>
    <col collapsed="false" customWidth="true" hidden="false" outlineLevel="0" max="6" min="6" style="1" width="18.71"/>
    <col collapsed="false" customWidth="true" hidden="false" outlineLevel="0" max="7" min="7" style="1" width="18.58"/>
    <col collapsed="false" customWidth="true" hidden="false" outlineLevel="0" max="8" min="8" style="1" width="19.43"/>
    <col collapsed="false" customWidth="true" hidden="false" outlineLevel="0" max="9" min="9" style="1" width="21.14"/>
  </cols>
  <sheetData>
    <row r="1" customFormat="false" ht="15.75" hidden="false" customHeight="true" outlineLevel="0" collapsed="false">
      <c r="A1" s="2"/>
      <c r="B1" s="3"/>
      <c r="C1" s="2"/>
      <c r="D1" s="2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5" t="s">
        <v>0</v>
      </c>
      <c r="B2" s="3"/>
      <c r="C2" s="2"/>
      <c r="D2" s="6" t="s">
        <v>1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3" t="s">
        <v>2</v>
      </c>
      <c r="C3" s="2"/>
      <c r="D3" s="2" t="s">
        <v>3</v>
      </c>
      <c r="E3" s="7" t="n">
        <v>0</v>
      </c>
      <c r="F3" s="2"/>
      <c r="G3" s="2"/>
      <c r="H3" s="2" t="s">
        <v>4</v>
      </c>
      <c r="I3" s="8" t="n">
        <v>0.8061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5</v>
      </c>
      <c r="B4" s="9" t="n">
        <v>5828.1</v>
      </c>
      <c r="C4" s="2"/>
      <c r="D4" s="2" t="s">
        <v>6</v>
      </c>
      <c r="E4" s="7" t="n">
        <v>18575.66</v>
      </c>
      <c r="F4" s="2"/>
      <c r="G4" s="2"/>
      <c r="H4" s="2" t="s">
        <v>7</v>
      </c>
      <c r="I4" s="8" t="n">
        <v>22.49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8</v>
      </c>
      <c r="B5" s="3" t="n">
        <v>0</v>
      </c>
      <c r="C5" s="2"/>
      <c r="D5" s="2" t="s">
        <v>9</v>
      </c>
      <c r="E5" s="7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10</v>
      </c>
      <c r="B6" s="9" t="n">
        <v>373.85</v>
      </c>
      <c r="C6" s="2" t="s">
        <v>130</v>
      </c>
      <c r="D6" s="2" t="s">
        <v>124</v>
      </c>
      <c r="E6" s="4" t="n">
        <v>183987.5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12</v>
      </c>
      <c r="B7" s="9" t="n">
        <v>238.57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13</v>
      </c>
      <c r="B8" s="3"/>
      <c r="C8" s="2"/>
      <c r="D8" s="2"/>
      <c r="E8" s="4"/>
      <c r="F8" s="2"/>
      <c r="G8" s="10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" hidden="false" customHeight="true" outlineLevel="0" collapsed="false">
      <c r="A9" s="2" t="s">
        <v>15</v>
      </c>
      <c r="B9" s="3"/>
      <c r="C9" s="2"/>
      <c r="D9" s="11" t="s">
        <v>16</v>
      </c>
      <c r="E9" s="12" t="n">
        <f aca="false">SUM(E3:E5)</f>
        <v>18575.66</v>
      </c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7" hidden="false" customHeight="true" outlineLevel="0" collapsed="false">
      <c r="A10" s="2" t="s">
        <v>128</v>
      </c>
      <c r="B10" s="3"/>
      <c r="C10" s="2"/>
      <c r="D10" s="13" t="s">
        <v>18</v>
      </c>
      <c r="E10" s="12" t="n">
        <f aca="false">SUM(B31:B86,E6)</f>
        <v>702377.329364055</v>
      </c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3.5" hidden="false" customHeight="true" outlineLevel="0" collapsed="false">
      <c r="A11" s="2"/>
      <c r="C11" s="2"/>
      <c r="D11" s="2" t="s">
        <v>19</v>
      </c>
      <c r="E11" s="14" t="n">
        <f aca="false">SUM(E9,E10)</f>
        <v>720952.989364055</v>
      </c>
      <c r="F11" s="2"/>
      <c r="G11" s="15" t="n">
        <f aca="false">E11-May!E11</f>
        <v>15625.1464105116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" hidden="false" customHeight="true" outlineLevel="0" collapsed="false">
      <c r="A12" s="2"/>
      <c r="B12" s="3"/>
      <c r="C12" s="2"/>
      <c r="D12" s="2"/>
      <c r="E12" s="4"/>
      <c r="F12" s="2"/>
      <c r="G12" s="2"/>
      <c r="H12" s="2" t="s">
        <v>20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3" hidden="false" customHeight="true" outlineLevel="0" collapsed="false">
      <c r="A13" s="5" t="s">
        <v>21</v>
      </c>
      <c r="B13" s="3"/>
      <c r="C13" s="2"/>
      <c r="D13" s="16" t="s">
        <v>22</v>
      </c>
      <c r="E13" s="7" t="n">
        <f aca="false">SUM(B4:B12)</f>
        <v>6440.52</v>
      </c>
      <c r="F13" s="2"/>
      <c r="G13" s="2"/>
      <c r="H13" s="2" t="s">
        <v>23</v>
      </c>
      <c r="I13" s="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0.5" hidden="false" customHeight="true" outlineLevel="0" collapsed="false">
      <c r="A14" s="2"/>
      <c r="B14" s="3"/>
      <c r="C14" s="2"/>
      <c r="D14" s="16" t="s">
        <v>24</v>
      </c>
      <c r="E14" s="7" t="n">
        <f aca="false">SUM(B15:B28)</f>
        <v>5944.01</v>
      </c>
      <c r="F14" s="2"/>
      <c r="G14" s="2"/>
      <c r="H14" s="2" t="s">
        <v>25</v>
      </c>
      <c r="I14" s="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0" hidden="false" customHeight="true" outlineLevel="0" collapsed="false">
      <c r="A15" s="2" t="s">
        <v>26</v>
      </c>
      <c r="B15" s="3" t="s">
        <v>27</v>
      </c>
      <c r="C15" s="2"/>
      <c r="D15" s="11" t="s">
        <v>28</v>
      </c>
      <c r="E15" s="18" t="n">
        <f aca="false">E13-E14</f>
        <v>496.510000000001</v>
      </c>
      <c r="F15" s="2"/>
      <c r="G15" s="2"/>
      <c r="H15" s="2" t="s">
        <v>29</v>
      </c>
      <c r="I15" s="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30</v>
      </c>
      <c r="B16" s="9" t="n">
        <v>0</v>
      </c>
      <c r="C16" s="2"/>
      <c r="D16" s="2"/>
      <c r="E16" s="4"/>
      <c r="F16" s="2"/>
      <c r="G16" s="2"/>
      <c r="H16" s="2" t="s">
        <v>31</v>
      </c>
      <c r="I16" s="7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32</v>
      </c>
      <c r="B17" s="9" t="n">
        <v>0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33</v>
      </c>
      <c r="B18" s="9" t="n">
        <v>0</v>
      </c>
      <c r="C18" s="2"/>
      <c r="D18" s="2" t="s">
        <v>34</v>
      </c>
      <c r="E18" s="7" t="n">
        <f aca="false">SUM(B50:B69,B85,B31:B47,E4)</f>
        <v>302482.188905055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35</v>
      </c>
      <c r="B19" s="9"/>
      <c r="C19" s="2"/>
      <c r="D19" s="2" t="s">
        <v>36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3" t="n">
        <v>0</v>
      </c>
      <c r="C20" s="2"/>
      <c r="D20" s="2" t="s">
        <v>38</v>
      </c>
      <c r="E20" s="20" t="n">
        <f aca="false">SUM(B31:B84)/E11</f>
        <v>0.706824157582808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1" t="s">
        <v>39</v>
      </c>
      <c r="B21" s="3"/>
      <c r="C21" s="2"/>
      <c r="D21" s="2" t="s">
        <v>40</v>
      </c>
      <c r="E21" s="20" t="n">
        <f aca="false">B85/E11</f>
        <v>0.0122100055480246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41</v>
      </c>
      <c r="B22" s="9" t="n">
        <v>39</v>
      </c>
      <c r="C22" s="2"/>
      <c r="D22" s="2" t="s">
        <v>42</v>
      </c>
      <c r="E22" s="20" t="n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s">
        <v>131</v>
      </c>
      <c r="B23" s="3" t="n">
        <v>0</v>
      </c>
      <c r="C23" s="2"/>
      <c r="D23" s="2" t="s">
        <v>16</v>
      </c>
      <c r="E23" s="20" t="n">
        <f aca="false">E9/E11</f>
        <v>0.025765424755899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44</v>
      </c>
      <c r="B24" s="9" t="n">
        <f aca="false">44.8+43.31</f>
        <v>88.11</v>
      </c>
      <c r="C24" s="2"/>
      <c r="D24" s="2" t="s">
        <v>45</v>
      </c>
      <c r="E24" s="20" t="n">
        <f aca="false">B86/E11</f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s">
        <v>75</v>
      </c>
      <c r="B25" s="9" t="n">
        <v>0</v>
      </c>
      <c r="C25" s="2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s">
        <v>133</v>
      </c>
      <c r="B26" s="3" t="n">
        <v>5000</v>
      </c>
      <c r="C26" s="2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7" hidden="false" customHeight="true" outlineLevel="0" collapsed="false">
      <c r="A27" s="2" t="s">
        <v>134</v>
      </c>
      <c r="B27" s="3" t="n">
        <v>816.9</v>
      </c>
      <c r="C27" s="2"/>
      <c r="D27" s="5" t="s">
        <v>49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3"/>
      <c r="C28" s="2"/>
      <c r="D28" s="2" t="s">
        <v>51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5" t="s">
        <v>52</v>
      </c>
      <c r="B29" s="3"/>
      <c r="C29" s="2"/>
      <c r="D29" s="2" t="s">
        <v>53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1" t="s">
        <v>54</v>
      </c>
      <c r="B30" s="3"/>
      <c r="C30" s="2"/>
      <c r="D30" s="2" t="s">
        <v>55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56</v>
      </c>
      <c r="B31" s="9" t="n">
        <f aca="false">C31/I3</f>
        <v>40194.4423768763</v>
      </c>
      <c r="C31" s="22" t="n">
        <v>32400.74</v>
      </c>
      <c r="D31" s="2" t="s">
        <v>57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s">
        <v>58</v>
      </c>
      <c r="B32" s="22" t="n">
        <v>47.12</v>
      </c>
      <c r="C32" s="2"/>
      <c r="D32" s="2" t="s">
        <v>59</v>
      </c>
      <c r="E32" s="7" t="n">
        <f aca="false">180000/3</f>
        <v>60000</v>
      </c>
      <c r="F32" s="23" t="s">
        <v>60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s">
        <v>61</v>
      </c>
      <c r="B33" s="22" t="n">
        <v>5288.36</v>
      </c>
      <c r="C33" s="2"/>
      <c r="D33" s="2" t="s">
        <v>116</v>
      </c>
      <c r="E33" s="4" t="s">
        <v>117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s">
        <v>62</v>
      </c>
      <c r="B34" s="22" t="n">
        <v>7041.75</v>
      </c>
      <c r="C34" s="2"/>
      <c r="D34" s="2" t="s">
        <v>118</v>
      </c>
      <c r="E34" s="4" t="n">
        <v>543200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s">
        <v>63</v>
      </c>
      <c r="B35" s="22" t="n">
        <v>6296.66</v>
      </c>
      <c r="C35" s="2"/>
      <c r="D35" s="2" t="s">
        <v>120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s">
        <v>64</v>
      </c>
      <c r="B36" s="9" t="n">
        <v>4512.56</v>
      </c>
      <c r="C36" s="2"/>
      <c r="D36" s="2" t="s">
        <v>121</v>
      </c>
      <c r="E36" s="3" t="n">
        <f aca="false">135017.35 + 48970.15</f>
        <v>183987.5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65</v>
      </c>
      <c r="B37" s="22" t="n">
        <v>0</v>
      </c>
      <c r="C37" s="2"/>
      <c r="D37" s="2" t="s">
        <v>122</v>
      </c>
      <c r="E37" s="4" t="n">
        <v>462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66</v>
      </c>
      <c r="B38" s="22" t="n">
        <v>0</v>
      </c>
      <c r="C38" s="2"/>
      <c r="D38" s="2" t="s">
        <v>123</v>
      </c>
      <c r="E38" s="4" t="n">
        <v>400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67</v>
      </c>
      <c r="B39" s="22" t="n">
        <v>0</v>
      </c>
      <c r="C39" s="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68</v>
      </c>
      <c r="B40" s="22" t="n">
        <v>16133.04</v>
      </c>
      <c r="C40" s="24"/>
      <c r="D40" s="2" t="s">
        <v>127</v>
      </c>
      <c r="E40" s="4" t="n">
        <v>150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69</v>
      </c>
      <c r="B41" s="9" t="n">
        <v>0</v>
      </c>
      <c r="C41" s="22" t="n">
        <f aca="false">SUM(B32:B41)</f>
        <v>39319.49</v>
      </c>
      <c r="D41" s="2" t="s">
        <v>135</v>
      </c>
      <c r="E41" s="4" t="n">
        <v>816.9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3"/>
      <c r="C42" s="2"/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70</v>
      </c>
      <c r="B43" s="9" t="n">
        <f aca="false">C43/I3</f>
        <v>66.7907207542489</v>
      </c>
      <c r="C43" s="8" t="n">
        <v>53.84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71</v>
      </c>
      <c r="B44" s="9" t="n">
        <f aca="false">C44/I3</f>
        <v>8956.58106934623</v>
      </c>
      <c r="C44" s="8" t="n">
        <v>7219.9</v>
      </c>
      <c r="D44" s="2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s">
        <v>72</v>
      </c>
      <c r="B45" s="9" t="n">
        <f aca="false">C45/I3</f>
        <v>7810.44535417442</v>
      </c>
      <c r="C45" s="8" t="n">
        <v>6296</v>
      </c>
      <c r="D45" s="2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s">
        <v>132</v>
      </c>
      <c r="B46" s="3" t="n">
        <v>438.09</v>
      </c>
      <c r="C46" s="2"/>
      <c r="D46" s="2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s">
        <v>73</v>
      </c>
      <c r="B47" s="9" t="n">
        <f aca="false">C47/I4</f>
        <v>4670.74255224544</v>
      </c>
      <c r="C47" s="8" t="n">
        <v>105045</v>
      </c>
      <c r="D47" s="2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3"/>
      <c r="C48" s="2"/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1" t="s">
        <v>74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s">
        <v>75</v>
      </c>
      <c r="B50" s="9" t="n">
        <v>241.42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s">
        <v>76</v>
      </c>
      <c r="B51" s="22" t="n">
        <v>6196.5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s">
        <v>77</v>
      </c>
      <c r="B52" s="22" t="n">
        <v>1496.5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s">
        <v>78</v>
      </c>
      <c r="B53" s="22" t="n">
        <v>20486.62</v>
      </c>
      <c r="C53" s="2"/>
      <c r="D53" s="2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s">
        <v>79</v>
      </c>
      <c r="B54" s="22" t="n">
        <v>9079.2</v>
      </c>
      <c r="C54" s="2"/>
      <c r="D54" s="2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s">
        <v>80</v>
      </c>
      <c r="B55" s="22" t="n">
        <v>24060.96</v>
      </c>
      <c r="C55" s="2"/>
      <c r="D55" s="2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s">
        <v>68</v>
      </c>
      <c r="B56" s="22" t="n">
        <v>10949.4</v>
      </c>
      <c r="C56" s="2"/>
      <c r="D56" s="2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s">
        <v>81</v>
      </c>
      <c r="B57" s="22" t="n">
        <v>8417.66</v>
      </c>
      <c r="C57" s="2"/>
      <c r="D57" s="2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5" t="s">
        <v>82</v>
      </c>
      <c r="B58" s="22" t="n">
        <v>12098.7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83</v>
      </c>
      <c r="B59" s="22" t="n">
        <v>25725.88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s">
        <v>84</v>
      </c>
      <c r="B60" s="9" t="n">
        <v>7349.64</v>
      </c>
      <c r="C60" s="9" t="n">
        <f aca="false">SUM(B50:B60)</f>
        <v>126102.48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s">
        <v>85</v>
      </c>
      <c r="B61" s="9" t="n">
        <f aca="false">C61/I3</f>
        <v>96.4892693214241</v>
      </c>
      <c r="C61" s="8" t="n">
        <v>77.78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s">
        <v>86</v>
      </c>
      <c r="B62" s="9" t="n">
        <f aca="false">C62/I3</f>
        <v>14947.2273911425</v>
      </c>
      <c r="C62" s="22" t="n">
        <v>12048.96</v>
      </c>
      <c r="D62" s="2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s">
        <v>87</v>
      </c>
      <c r="B63" s="9" t="n">
        <f aca="false">C63/I3</f>
        <v>1633.42017119464</v>
      </c>
      <c r="C63" s="22" t="n">
        <v>1316.7</v>
      </c>
      <c r="D63" s="2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6" t="s">
        <v>88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s">
        <v>89</v>
      </c>
      <c r="B65" s="9" t="n">
        <v>13350.05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s">
        <v>90</v>
      </c>
      <c r="B66" s="9" t="n">
        <v>6700.02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s">
        <v>75</v>
      </c>
      <c r="B67" s="9" t="n">
        <v>85.03</v>
      </c>
      <c r="C67" s="9" t="n">
        <f aca="false">SUM(B65:B67)</f>
        <v>20135.1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6" t="s">
        <v>91</v>
      </c>
      <c r="B68" s="31" t="n">
        <v>10612.64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s">
        <v>92</v>
      </c>
      <c r="B69" s="9" t="n">
        <v>119.75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1" t="s">
        <v>93</v>
      </c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s">
        <v>75</v>
      </c>
      <c r="B71" s="27" t="n">
        <v>664.69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s">
        <v>94</v>
      </c>
      <c r="B72" s="22" t="n">
        <f aca="false">C72/I3</f>
        <v>262.349584418807</v>
      </c>
      <c r="C72" s="8" t="n">
        <v>211.48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s">
        <v>95</v>
      </c>
      <c r="B73" s="22" t="n">
        <v>33717.6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s">
        <v>96</v>
      </c>
      <c r="B74" s="22" t="n">
        <v>12680.07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s">
        <v>97</v>
      </c>
      <c r="B75" s="22" t="n">
        <v>9856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s">
        <v>98</v>
      </c>
      <c r="B76" s="22" t="n">
        <v>4013.88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s">
        <v>99</v>
      </c>
      <c r="B77" s="22" t="n">
        <v>8619.48</v>
      </c>
      <c r="C77" s="2"/>
      <c r="D77" s="2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s">
        <v>100</v>
      </c>
      <c r="B79" s="9" t="n">
        <v>6779.12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s">
        <v>101</v>
      </c>
      <c r="B80" s="22" t="n">
        <v>3189.2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s">
        <v>102</v>
      </c>
      <c r="B81" s="9" t="n">
        <f aca="false">C81/I3</f>
        <v>5435.95087458132</v>
      </c>
      <c r="C81" s="22" t="n">
        <v>4381.92</v>
      </c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8" t="s">
        <v>103</v>
      </c>
      <c r="B82" s="9" t="n">
        <v>13319.66</v>
      </c>
      <c r="C82" s="2"/>
      <c r="D82" s="2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6" t="s">
        <v>104</v>
      </c>
      <c r="B83" s="9" t="n">
        <v>6864.47</v>
      </c>
      <c r="C83" s="2"/>
      <c r="D83" s="2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s">
        <v>105</v>
      </c>
      <c r="B84" s="22" t="n">
        <v>129080.83</v>
      </c>
      <c r="C84" s="2"/>
      <c r="D84" s="2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s">
        <v>106</v>
      </c>
      <c r="B85" s="9" t="n">
        <v>8802.84</v>
      </c>
      <c r="C85" s="2" t="s">
        <v>107</v>
      </c>
      <c r="D85" s="23" t="s">
        <v>108</v>
      </c>
      <c r="E85" s="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3"/>
      <c r="C86" s="2" t="s">
        <v>109</v>
      </c>
      <c r="D86" s="2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1" t="s">
        <v>110</v>
      </c>
      <c r="B87" s="9" t="n">
        <f aca="false">SUM(B31:B86)</f>
        <v>518389.829364055</v>
      </c>
      <c r="C87" s="2"/>
      <c r="D87" s="2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1" t="s">
        <v>111</v>
      </c>
      <c r="B88" s="3"/>
      <c r="C88" s="2"/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3"/>
      <c r="C89" s="2"/>
      <c r="D89" s="2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3"/>
      <c r="C90" s="2"/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3"/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3"/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3"/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3"/>
      <c r="C94" s="2"/>
      <c r="D94" s="2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3"/>
      <c r="C95" s="2"/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3"/>
      <c r="C96" s="2"/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3"/>
      <c r="C97" s="2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3"/>
      <c r="C98" s="2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3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3"/>
      <c r="C100" s="2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3"/>
      <c r="C101" s="2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3"/>
      <c r="C102" s="2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3"/>
      <c r="C103" s="2"/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3"/>
      <c r="C104" s="2"/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3"/>
      <c r="C105" s="2"/>
      <c r="D105" s="2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3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3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3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3"/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3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3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3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3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3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3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3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3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3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3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3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3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3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3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3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3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3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3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3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3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3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3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3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3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3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3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3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3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3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3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3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3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3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3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3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3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3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3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3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3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3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3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3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3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3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3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3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3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3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3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3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3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3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3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3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3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3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3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3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3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3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3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3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3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3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3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3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3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3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3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3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3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3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3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3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3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3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3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3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3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3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3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3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3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3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3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3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3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3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3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3"/>
      <c r="C200" s="2"/>
      <c r="D200" s="2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3"/>
      <c r="C201" s="2"/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3"/>
      <c r="C202" s="2"/>
      <c r="D202" s="2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3"/>
      <c r="C203" s="2"/>
      <c r="D203" s="2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3"/>
      <c r="C204" s="2"/>
      <c r="D204" s="2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3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3"/>
      <c r="C206" s="2"/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3"/>
      <c r="C207" s="2"/>
      <c r="D207" s="2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3"/>
      <c r="C208" s="2"/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3"/>
      <c r="C209" s="2"/>
      <c r="D209" s="2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3"/>
      <c r="C210" s="2"/>
      <c r="D210" s="2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3"/>
      <c r="C211" s="2"/>
      <c r="D211" s="2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3"/>
      <c r="C212" s="2"/>
      <c r="D212" s="2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3"/>
      <c r="C213" s="2"/>
      <c r="D213" s="2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3"/>
      <c r="C214" s="2"/>
      <c r="D214" s="2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3"/>
      <c r="C215" s="2"/>
      <c r="D215" s="2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3"/>
      <c r="C216" s="2"/>
      <c r="D216" s="2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3"/>
      <c r="C217" s="2"/>
      <c r="D217" s="2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3"/>
      <c r="C218" s="2"/>
      <c r="D218" s="2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3"/>
      <c r="C219" s="2"/>
      <c r="D219" s="2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3"/>
      <c r="C220" s="2"/>
      <c r="D220" s="2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3"/>
      <c r="C221" s="2"/>
      <c r="D221" s="2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3"/>
      <c r="C222" s="2"/>
      <c r="D222" s="2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3"/>
      <c r="C223" s="2"/>
      <c r="D223" s="2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3"/>
      <c r="C224" s="2"/>
      <c r="D224" s="2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3"/>
      <c r="C225" s="2"/>
      <c r="D225" s="2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3"/>
      <c r="C226" s="2"/>
      <c r="D226" s="2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3"/>
      <c r="C227" s="2"/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3"/>
      <c r="C228" s="2"/>
      <c r="D228" s="2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3"/>
      <c r="C229" s="2"/>
      <c r="D229" s="2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3"/>
      <c r="C230" s="2"/>
      <c r="D230" s="2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3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3"/>
      <c r="C232" s="2"/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3"/>
      <c r="C233" s="2"/>
      <c r="D233" s="2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3"/>
      <c r="C234" s="2"/>
      <c r="D234" s="2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3"/>
      <c r="C235" s="2"/>
      <c r="D235" s="2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3"/>
      <c r="C236" s="2"/>
      <c r="D236" s="2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3"/>
      <c r="C237" s="2"/>
      <c r="D237" s="2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3"/>
      <c r="C238" s="2"/>
      <c r="D238" s="2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3"/>
      <c r="C239" s="2"/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3"/>
      <c r="C240" s="2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3"/>
      <c r="C241" s="2"/>
      <c r="D241" s="2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3"/>
      <c r="C242" s="2"/>
      <c r="D242" s="2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3"/>
      <c r="C243" s="2"/>
      <c r="D243" s="2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3"/>
      <c r="C244" s="2"/>
      <c r="D244" s="2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3"/>
      <c r="C245" s="2"/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3"/>
      <c r="C246" s="2"/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3"/>
      <c r="C247" s="2"/>
      <c r="D247" s="2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3"/>
      <c r="C248" s="2"/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3"/>
      <c r="C249" s="2"/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3"/>
      <c r="C250" s="2"/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3"/>
      <c r="C251" s="2"/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3"/>
      <c r="C252" s="2"/>
      <c r="D252" s="2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3"/>
      <c r="C253" s="2"/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3"/>
      <c r="C254" s="2"/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3"/>
      <c r="C255" s="2"/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3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3"/>
      <c r="C257" s="2"/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3"/>
      <c r="C258" s="2"/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3"/>
      <c r="C259" s="2"/>
      <c r="D259" s="2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3"/>
      <c r="C260" s="2"/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3"/>
      <c r="C261" s="2"/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3"/>
      <c r="C262" s="2"/>
      <c r="D262" s="2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3"/>
      <c r="C263" s="2"/>
      <c r="D263" s="2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3"/>
      <c r="C264" s="2"/>
      <c r="D264" s="2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3"/>
      <c r="C265" s="2"/>
      <c r="D265" s="2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3"/>
      <c r="C266" s="2"/>
      <c r="D266" s="2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3"/>
      <c r="C267" s="2"/>
      <c r="D267" s="2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3"/>
      <c r="C268" s="2"/>
      <c r="D268" s="2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3"/>
      <c r="C269" s="2"/>
      <c r="D269" s="2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3"/>
      <c r="C270" s="2"/>
      <c r="D270" s="2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3"/>
      <c r="C271" s="2"/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3"/>
      <c r="C272" s="2"/>
      <c r="D272" s="2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3"/>
      <c r="C273" s="2"/>
      <c r="D273" s="2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3"/>
      <c r="C274" s="2"/>
      <c r="D274" s="2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3"/>
      <c r="C275" s="2"/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3"/>
      <c r="C276" s="2"/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3"/>
      <c r="C277" s="2"/>
      <c r="D277" s="2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3"/>
      <c r="C278" s="2"/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3"/>
      <c r="C279" s="2"/>
      <c r="D279" s="2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3"/>
      <c r="C280" s="2"/>
      <c r="D280" s="2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3"/>
      <c r="C281" s="2"/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3"/>
      <c r="C282" s="2"/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3"/>
      <c r="C283" s="2"/>
      <c r="D283" s="2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3"/>
      <c r="C284" s="2"/>
      <c r="D284" s="2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3"/>
      <c r="C285" s="2"/>
      <c r="D285" s="2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3"/>
      <c r="C286" s="2"/>
      <c r="D286" s="2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3"/>
      <c r="C287" s="2"/>
      <c r="D287" s="2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3"/>
      <c r="C288" s="2"/>
      <c r="D288" s="2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3"/>
      <c r="C289" s="2"/>
      <c r="D289" s="2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3"/>
      <c r="C290" s="2"/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3"/>
      <c r="C291" s="2"/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3"/>
      <c r="C292" s="2"/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3"/>
      <c r="C293" s="2"/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3"/>
      <c r="C294" s="2"/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3"/>
      <c r="C295" s="2"/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3"/>
      <c r="C296" s="2"/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3"/>
      <c r="C297" s="2"/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3"/>
      <c r="C298" s="2"/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3"/>
      <c r="C299" s="2"/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3"/>
      <c r="C300" s="2"/>
      <c r="D300" s="2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3"/>
      <c r="C301" s="2"/>
      <c r="D301" s="2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3"/>
      <c r="C302" s="2"/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3"/>
      <c r="C303" s="2"/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3"/>
      <c r="C304" s="2"/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3"/>
      <c r="C305" s="2"/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3"/>
      <c r="C306" s="2"/>
      <c r="D306" s="2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3"/>
      <c r="C307" s="2"/>
      <c r="D307" s="2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3"/>
      <c r="C308" s="2"/>
      <c r="D308" s="2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3"/>
      <c r="C309" s="2"/>
      <c r="D309" s="2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3"/>
      <c r="C310" s="2"/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3"/>
      <c r="C311" s="2"/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3"/>
      <c r="C312" s="2"/>
      <c r="D312" s="2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3"/>
      <c r="C313" s="2"/>
      <c r="D313" s="2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3"/>
      <c r="C314" s="2"/>
      <c r="D314" s="2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3"/>
      <c r="C315" s="2"/>
      <c r="D315" s="2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3"/>
      <c r="C316" s="2"/>
      <c r="D316" s="2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3"/>
      <c r="C317" s="2"/>
      <c r="D317" s="2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3"/>
      <c r="C318" s="2"/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3"/>
      <c r="C319" s="2"/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3"/>
      <c r="C320" s="2"/>
      <c r="D320" s="2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3"/>
      <c r="C321" s="2"/>
      <c r="D321" s="2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3"/>
      <c r="C322" s="2"/>
      <c r="D322" s="2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3"/>
      <c r="C323" s="2"/>
      <c r="D323" s="2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3"/>
      <c r="C324" s="2"/>
      <c r="D324" s="2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3"/>
      <c r="C325" s="2"/>
      <c r="D325" s="2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3"/>
      <c r="C326" s="2"/>
      <c r="D326" s="2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3"/>
      <c r="C327" s="2"/>
      <c r="D327" s="2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3"/>
      <c r="C328" s="2"/>
      <c r="D328" s="2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3"/>
      <c r="C329" s="2"/>
      <c r="D329" s="2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3"/>
      <c r="C330" s="2"/>
      <c r="D330" s="2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3"/>
      <c r="C331" s="2"/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3"/>
      <c r="C332" s="2"/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3"/>
      <c r="C333" s="2"/>
      <c r="D333" s="2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3"/>
      <c r="C334" s="2"/>
      <c r="D334" s="2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3"/>
      <c r="C335" s="2"/>
      <c r="D335" s="2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3"/>
      <c r="C336" s="2"/>
      <c r="D336" s="2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3"/>
      <c r="C337" s="2"/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3"/>
      <c r="C338" s="2"/>
      <c r="D338" s="2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3"/>
      <c r="C339" s="2"/>
      <c r="D339" s="2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3"/>
      <c r="C340" s="2"/>
      <c r="D340" s="2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3"/>
      <c r="C341" s="2"/>
      <c r="D341" s="2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3"/>
      <c r="C342" s="2"/>
      <c r="D342" s="2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3"/>
      <c r="C343" s="2"/>
      <c r="D343" s="2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3"/>
      <c r="C344" s="2"/>
      <c r="D344" s="2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3"/>
      <c r="C345" s="2"/>
      <c r="D345" s="2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3"/>
      <c r="C346" s="2"/>
      <c r="D346" s="2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3"/>
      <c r="C347" s="2"/>
      <c r="D347" s="2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3"/>
      <c r="C348" s="2"/>
      <c r="D348" s="2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3"/>
      <c r="C349" s="2"/>
      <c r="D349" s="2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3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3"/>
      <c r="C351" s="2"/>
      <c r="D351" s="2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3"/>
      <c r="C352" s="2"/>
      <c r="D352" s="2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3"/>
      <c r="C353" s="2"/>
      <c r="D353" s="2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3"/>
      <c r="C354" s="2"/>
      <c r="D354" s="2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3"/>
      <c r="C355" s="2"/>
      <c r="D355" s="2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3"/>
      <c r="C356" s="2"/>
      <c r="D356" s="2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3"/>
      <c r="C357" s="2"/>
      <c r="D357" s="2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3"/>
      <c r="C358" s="2"/>
      <c r="D358" s="2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3"/>
      <c r="C359" s="2"/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3"/>
      <c r="C360" s="2"/>
      <c r="D360" s="2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3"/>
      <c r="C361" s="2"/>
      <c r="D361" s="2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3"/>
      <c r="C362" s="2"/>
      <c r="D362" s="2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3"/>
      <c r="C363" s="2"/>
      <c r="D363" s="2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3"/>
      <c r="C364" s="2"/>
      <c r="D364" s="2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3"/>
      <c r="C365" s="2"/>
      <c r="D365" s="2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3"/>
      <c r="C366" s="2"/>
      <c r="D366" s="2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3"/>
      <c r="C367" s="2"/>
      <c r="D367" s="2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3"/>
      <c r="C368" s="2"/>
      <c r="D368" s="2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3"/>
      <c r="C369" s="2"/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3"/>
      <c r="C370" s="2"/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3"/>
      <c r="C371" s="2"/>
      <c r="D371" s="2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3"/>
      <c r="C372" s="2"/>
      <c r="D372" s="2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3"/>
      <c r="C373" s="2"/>
      <c r="D373" s="2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3"/>
      <c r="C374" s="2"/>
      <c r="D374" s="2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3"/>
      <c r="C375" s="2"/>
      <c r="D375" s="2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3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3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3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3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3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3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3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3"/>
      <c r="C383" s="2"/>
      <c r="D383" s="2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3"/>
      <c r="C384" s="2"/>
      <c r="D384" s="2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3"/>
      <c r="C385" s="2"/>
      <c r="D385" s="2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3"/>
      <c r="C386" s="2"/>
      <c r="D386" s="2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3"/>
      <c r="C387" s="2"/>
      <c r="D387" s="2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3"/>
      <c r="C388" s="2"/>
      <c r="D388" s="2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3"/>
      <c r="C389" s="2"/>
      <c r="D389" s="2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3"/>
      <c r="C390" s="2"/>
      <c r="D390" s="2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3"/>
      <c r="C391" s="2"/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3"/>
      <c r="C392" s="2"/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3"/>
      <c r="C393" s="2"/>
      <c r="D393" s="2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3"/>
      <c r="C394" s="2"/>
      <c r="D394" s="2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3"/>
      <c r="C395" s="2"/>
      <c r="D395" s="2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3"/>
      <c r="C396" s="2"/>
      <c r="D396" s="2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3"/>
      <c r="C397" s="2"/>
      <c r="D397" s="2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3"/>
      <c r="C398" s="2"/>
      <c r="D398" s="2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3"/>
      <c r="C399" s="2"/>
      <c r="D399" s="2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3"/>
      <c r="C400" s="2"/>
      <c r="D400" s="2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3"/>
      <c r="C401" s="2"/>
      <c r="D401" s="2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3"/>
      <c r="C402" s="2"/>
      <c r="D402" s="2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3"/>
      <c r="C403" s="2"/>
      <c r="D403" s="2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3"/>
      <c r="C404" s="2"/>
      <c r="D404" s="2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3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3"/>
      <c r="C406" s="2"/>
      <c r="D406" s="2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3"/>
      <c r="C407" s="2"/>
      <c r="D407" s="2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3"/>
      <c r="C408" s="2"/>
      <c r="D408" s="2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3"/>
      <c r="C409" s="2"/>
      <c r="D409" s="2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3"/>
      <c r="C410" s="2"/>
      <c r="D410" s="2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3"/>
      <c r="C411" s="2"/>
      <c r="D411" s="2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3"/>
      <c r="C412" s="2"/>
      <c r="D412" s="2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3"/>
      <c r="C413" s="2"/>
      <c r="D413" s="2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3"/>
      <c r="C414" s="2"/>
      <c r="D414" s="2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3"/>
      <c r="C415" s="2"/>
      <c r="D415" s="2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3"/>
      <c r="C416" s="2"/>
      <c r="D416" s="2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3"/>
      <c r="C417" s="2"/>
      <c r="D417" s="2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3"/>
      <c r="C418" s="2"/>
      <c r="D418" s="2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3"/>
      <c r="C419" s="2"/>
      <c r="D419" s="2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3"/>
      <c r="C420" s="2"/>
      <c r="D420" s="2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3"/>
      <c r="C421" s="2"/>
      <c r="D421" s="2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3"/>
      <c r="C422" s="2"/>
      <c r="D422" s="2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3"/>
      <c r="C423" s="2"/>
      <c r="D423" s="2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3"/>
      <c r="C424" s="2"/>
      <c r="D424" s="2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3"/>
      <c r="C425" s="2"/>
      <c r="D425" s="2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3"/>
      <c r="C426" s="2"/>
      <c r="D426" s="2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3"/>
      <c r="C427" s="2"/>
      <c r="D427" s="2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3"/>
      <c r="C428" s="2"/>
      <c r="D428" s="2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3"/>
      <c r="C429" s="2"/>
      <c r="D429" s="2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3"/>
      <c r="C430" s="2"/>
      <c r="D430" s="2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3"/>
      <c r="C431" s="2"/>
      <c r="D431" s="2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3"/>
      <c r="C432" s="2"/>
      <c r="D432" s="2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3"/>
      <c r="C433" s="2"/>
      <c r="D433" s="2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3"/>
      <c r="C434" s="2"/>
      <c r="D434" s="2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3"/>
      <c r="C435" s="2"/>
      <c r="D435" s="2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3"/>
      <c r="C436" s="2"/>
      <c r="D436" s="2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3"/>
      <c r="C437" s="2"/>
      <c r="D437" s="2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3"/>
      <c r="C438" s="2"/>
      <c r="D438" s="2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3"/>
      <c r="C439" s="2"/>
      <c r="D439" s="2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3"/>
      <c r="C440" s="2"/>
      <c r="D440" s="2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3"/>
      <c r="C441" s="2"/>
      <c r="D441" s="2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3"/>
      <c r="C442" s="2"/>
      <c r="D442" s="2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3"/>
      <c r="C443" s="2"/>
      <c r="D443" s="2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3"/>
      <c r="C444" s="2"/>
      <c r="D444" s="2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3"/>
      <c r="C445" s="2"/>
      <c r="D445" s="2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3"/>
      <c r="C446" s="2"/>
      <c r="D446" s="2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3"/>
      <c r="C447" s="2"/>
      <c r="D447" s="2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3"/>
      <c r="C448" s="2"/>
      <c r="D448" s="2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3"/>
      <c r="C449" s="2"/>
      <c r="D449" s="2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3"/>
      <c r="C450" s="2"/>
      <c r="D450" s="2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3"/>
      <c r="C451" s="2"/>
      <c r="D451" s="2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3"/>
      <c r="C452" s="2"/>
      <c r="D452" s="2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3"/>
      <c r="C453" s="2"/>
      <c r="D453" s="2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3"/>
      <c r="C454" s="2"/>
      <c r="D454" s="2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3"/>
      <c r="C455" s="2"/>
      <c r="D455" s="2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3"/>
      <c r="C456" s="2"/>
      <c r="D456" s="2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3"/>
      <c r="C457" s="2"/>
      <c r="D457" s="2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3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3"/>
      <c r="C459" s="2"/>
      <c r="D459" s="2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3"/>
      <c r="C460" s="2"/>
      <c r="D460" s="2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3"/>
      <c r="C461" s="2"/>
      <c r="D461" s="2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3"/>
      <c r="C462" s="2"/>
      <c r="D462" s="2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3"/>
      <c r="C463" s="2"/>
      <c r="D463" s="2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3"/>
      <c r="C464" s="2"/>
      <c r="D464" s="2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3"/>
      <c r="C465" s="2"/>
      <c r="D465" s="2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3"/>
      <c r="C466" s="2"/>
      <c r="D466" s="2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3"/>
      <c r="C467" s="2"/>
      <c r="D467" s="2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3"/>
      <c r="C468" s="2"/>
      <c r="D468" s="2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3"/>
      <c r="C469" s="2"/>
      <c r="D469" s="2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3"/>
      <c r="C470" s="2"/>
      <c r="D470" s="2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3"/>
      <c r="C471" s="2"/>
      <c r="D471" s="2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3"/>
      <c r="C472" s="2"/>
      <c r="D472" s="2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3"/>
      <c r="C473" s="2"/>
      <c r="D473" s="2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3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3"/>
      <c r="C475" s="2"/>
      <c r="D475" s="2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3"/>
      <c r="C476" s="2"/>
      <c r="D476" s="2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3"/>
      <c r="C477" s="2"/>
      <c r="D477" s="2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3"/>
      <c r="C478" s="2"/>
      <c r="D478" s="2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3"/>
      <c r="C479" s="2"/>
      <c r="D479" s="2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3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3"/>
      <c r="C481" s="2"/>
      <c r="D481" s="2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3"/>
      <c r="C482" s="2"/>
      <c r="D482" s="2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3"/>
      <c r="C483" s="2"/>
      <c r="D483" s="2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3"/>
      <c r="C484" s="2"/>
      <c r="D484" s="2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3"/>
      <c r="C485" s="2"/>
      <c r="D485" s="2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3"/>
      <c r="C486" s="2"/>
      <c r="D486" s="2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3"/>
      <c r="C487" s="2"/>
      <c r="D487" s="2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3"/>
      <c r="C488" s="2"/>
      <c r="D488" s="2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3"/>
      <c r="C489" s="2"/>
      <c r="D489" s="2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3"/>
      <c r="C490" s="2"/>
      <c r="D490" s="2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3"/>
      <c r="C491" s="2"/>
      <c r="D491" s="2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3"/>
      <c r="C492" s="2"/>
      <c r="D492" s="2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3"/>
      <c r="C493" s="2"/>
      <c r="D493" s="2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3"/>
      <c r="C494" s="2"/>
      <c r="D494" s="2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3"/>
      <c r="C495" s="2"/>
      <c r="D495" s="2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3"/>
      <c r="C496" s="2"/>
      <c r="D496" s="2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3"/>
      <c r="C497" s="2"/>
      <c r="D497" s="2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3"/>
      <c r="C498" s="2"/>
      <c r="D498" s="2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3"/>
      <c r="C499" s="2"/>
      <c r="D499" s="2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3"/>
      <c r="C500" s="2"/>
      <c r="D500" s="2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3"/>
      <c r="C501" s="2"/>
      <c r="D501" s="2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3"/>
      <c r="C502" s="2"/>
      <c r="D502" s="2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3"/>
      <c r="C503" s="2"/>
      <c r="D503" s="2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3"/>
      <c r="C504" s="2"/>
      <c r="D504" s="2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3"/>
      <c r="C505" s="2"/>
      <c r="D505" s="2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3"/>
      <c r="C506" s="2"/>
      <c r="D506" s="2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3"/>
      <c r="C507" s="2"/>
      <c r="D507" s="2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3"/>
      <c r="C508" s="2"/>
      <c r="D508" s="2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3"/>
      <c r="C509" s="2"/>
      <c r="D509" s="2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3"/>
      <c r="C510" s="2"/>
      <c r="D510" s="2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3"/>
      <c r="C511" s="2"/>
      <c r="D511" s="2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3"/>
      <c r="C512" s="2"/>
      <c r="D512" s="2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3"/>
      <c r="C513" s="2"/>
      <c r="D513" s="2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3"/>
      <c r="C514" s="2"/>
      <c r="D514" s="2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3"/>
      <c r="C515" s="2"/>
      <c r="D515" s="2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3"/>
      <c r="C516" s="2"/>
      <c r="D516" s="2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3"/>
      <c r="C517" s="2"/>
      <c r="D517" s="2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3"/>
      <c r="C518" s="2"/>
      <c r="D518" s="2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3"/>
      <c r="C519" s="2"/>
      <c r="D519" s="2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3"/>
      <c r="C520" s="2"/>
      <c r="D520" s="2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3"/>
      <c r="C521" s="2"/>
      <c r="D521" s="2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3"/>
      <c r="C522" s="2"/>
      <c r="D522" s="2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3"/>
      <c r="C523" s="2"/>
      <c r="D523" s="2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3"/>
      <c r="C524" s="2"/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3"/>
      <c r="C525" s="2"/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3"/>
      <c r="C526" s="2"/>
      <c r="D526" s="2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3"/>
      <c r="C527" s="2"/>
      <c r="D527" s="2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3"/>
      <c r="C528" s="2"/>
      <c r="D528" s="2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3"/>
      <c r="C529" s="2"/>
      <c r="D529" s="2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3"/>
      <c r="C530" s="2"/>
      <c r="D530" s="2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3"/>
      <c r="C531" s="2"/>
      <c r="D531" s="2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3"/>
      <c r="C532" s="2"/>
      <c r="D532" s="2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3"/>
      <c r="C533" s="2"/>
      <c r="D533" s="2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3"/>
      <c r="C534" s="2"/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3"/>
      <c r="C535" s="2"/>
      <c r="D535" s="2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3"/>
      <c r="C536" s="2"/>
      <c r="D536" s="2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3"/>
      <c r="C537" s="2"/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3"/>
      <c r="C538" s="2"/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3"/>
      <c r="C539" s="2"/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3"/>
      <c r="C540" s="2"/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3"/>
      <c r="C541" s="2"/>
      <c r="D541" s="2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3"/>
      <c r="C542" s="2"/>
      <c r="D542" s="2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3"/>
      <c r="C543" s="2"/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3"/>
      <c r="C544" s="2"/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3"/>
      <c r="C545" s="2"/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3"/>
      <c r="C546" s="2"/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3"/>
      <c r="C547" s="2"/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3"/>
      <c r="C548" s="2"/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3"/>
      <c r="C549" s="2"/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3"/>
      <c r="C550" s="2"/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3"/>
      <c r="C551" s="2"/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3"/>
      <c r="C552" s="2"/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3"/>
      <c r="C553" s="2"/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3"/>
      <c r="C554" s="2"/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3"/>
      <c r="C555" s="2"/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3"/>
      <c r="C556" s="2"/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3"/>
      <c r="C557" s="2"/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3"/>
      <c r="C558" s="2"/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3"/>
      <c r="C559" s="2"/>
      <c r="D559" s="2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3"/>
      <c r="C560" s="2"/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3"/>
      <c r="C561" s="2"/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3"/>
      <c r="C562" s="2"/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3"/>
      <c r="C563" s="2"/>
      <c r="D563" s="2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3"/>
      <c r="C564" s="2"/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3"/>
      <c r="C565" s="2"/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3"/>
      <c r="C566" s="2"/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3"/>
      <c r="C567" s="2"/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3"/>
      <c r="C568" s="2"/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3"/>
      <c r="C569" s="2"/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3"/>
      <c r="C570" s="2"/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3"/>
      <c r="C571" s="2"/>
      <c r="D571" s="2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3"/>
      <c r="C572" s="2"/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3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3"/>
      <c r="C574" s="2"/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3"/>
      <c r="C575" s="2"/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3"/>
      <c r="C576" s="2"/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3"/>
      <c r="C577" s="2"/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3"/>
      <c r="C578" s="2"/>
      <c r="D578" s="2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3"/>
      <c r="C579" s="2"/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3"/>
      <c r="C580" s="2"/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3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3"/>
      <c r="C582" s="2"/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3"/>
      <c r="C583" s="2"/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3"/>
      <c r="C584" s="2"/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3"/>
      <c r="C585" s="2"/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3"/>
      <c r="C586" s="2"/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3"/>
      <c r="C587" s="2"/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3"/>
      <c r="C588" s="2"/>
      <c r="D588" s="2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3"/>
      <c r="C589" s="2"/>
      <c r="D589" s="2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3"/>
      <c r="C590" s="2"/>
      <c r="D590" s="2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3"/>
      <c r="C591" s="2"/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3"/>
      <c r="C592" s="2"/>
      <c r="D592" s="2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3"/>
      <c r="C593" s="2"/>
      <c r="D593" s="2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3"/>
      <c r="C594" s="2"/>
      <c r="D594" s="2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3"/>
      <c r="C595" s="2"/>
      <c r="D595" s="2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3"/>
      <c r="C596" s="2"/>
      <c r="D596" s="2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3"/>
      <c r="C597" s="2"/>
      <c r="D597" s="2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3"/>
      <c r="C598" s="2"/>
      <c r="D598" s="2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3"/>
      <c r="C599" s="2"/>
      <c r="D599" s="2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3"/>
      <c r="C600" s="2"/>
      <c r="D600" s="2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3"/>
      <c r="C601" s="2"/>
      <c r="D601" s="2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3"/>
      <c r="C602" s="2"/>
      <c r="D602" s="2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3"/>
      <c r="C603" s="2"/>
      <c r="D603" s="2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3"/>
      <c r="C604" s="2"/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3"/>
      <c r="C605" s="2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3"/>
      <c r="C606" s="2"/>
      <c r="D606" s="2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3"/>
      <c r="C607" s="2"/>
      <c r="D607" s="2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3"/>
      <c r="C608" s="2"/>
      <c r="D608" s="2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3"/>
      <c r="C609" s="2"/>
      <c r="D609" s="2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3"/>
      <c r="C610" s="2"/>
      <c r="D610" s="2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3"/>
      <c r="C611" s="2"/>
      <c r="D611" s="2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3"/>
      <c r="C612" s="2"/>
      <c r="D612" s="2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3"/>
      <c r="C613" s="2"/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3"/>
      <c r="C614" s="2"/>
      <c r="D614" s="2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3"/>
      <c r="C615" s="2"/>
      <c r="D615" s="2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3"/>
      <c r="C616" s="2"/>
      <c r="D616" s="2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3"/>
      <c r="C617" s="2"/>
      <c r="D617" s="2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3"/>
      <c r="C618" s="2"/>
      <c r="D618" s="2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3"/>
      <c r="C619" s="2"/>
      <c r="D619" s="2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3"/>
      <c r="C620" s="2"/>
      <c r="D620" s="2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3"/>
      <c r="C621" s="2"/>
      <c r="D621" s="2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3"/>
      <c r="C622" s="2"/>
      <c r="D622" s="2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3"/>
      <c r="C623" s="2"/>
      <c r="D623" s="2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3"/>
      <c r="C624" s="2"/>
      <c r="D624" s="2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3"/>
      <c r="C625" s="2"/>
      <c r="D625" s="2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3"/>
      <c r="C626" s="2"/>
      <c r="D626" s="2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3"/>
      <c r="C627" s="2"/>
      <c r="D627" s="2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3"/>
      <c r="C628" s="2"/>
      <c r="D628" s="2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3"/>
      <c r="C629" s="2"/>
      <c r="D629" s="2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3"/>
      <c r="C630" s="2"/>
      <c r="D630" s="2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3"/>
      <c r="C631" s="2"/>
      <c r="D631" s="2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3"/>
      <c r="C632" s="2"/>
      <c r="D632" s="2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3"/>
      <c r="C633" s="2"/>
      <c r="D633" s="2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3"/>
      <c r="C634" s="2"/>
      <c r="D634" s="2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3"/>
      <c r="C635" s="2"/>
      <c r="D635" s="2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3"/>
      <c r="C636" s="2"/>
      <c r="D636" s="2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3"/>
      <c r="C637" s="2"/>
      <c r="D637" s="2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3"/>
      <c r="C638" s="2"/>
      <c r="D638" s="2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3"/>
      <c r="C639" s="2"/>
      <c r="D639" s="2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3"/>
      <c r="C640" s="2"/>
      <c r="D640" s="2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3"/>
      <c r="C641" s="2"/>
      <c r="D641" s="2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3"/>
      <c r="C642" s="2"/>
      <c r="D642" s="2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3"/>
      <c r="C643" s="2"/>
      <c r="D643" s="2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3"/>
      <c r="C644" s="2"/>
      <c r="D644" s="2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3"/>
      <c r="C645" s="2"/>
      <c r="D645" s="2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3"/>
      <c r="C646" s="2"/>
      <c r="D646" s="2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3"/>
      <c r="C647" s="2"/>
      <c r="D647" s="2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3"/>
      <c r="C648" s="2"/>
      <c r="D648" s="2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3"/>
      <c r="C649" s="2"/>
      <c r="D649" s="2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3"/>
      <c r="C650" s="2"/>
      <c r="D650" s="2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3"/>
      <c r="C651" s="2"/>
      <c r="D651" s="2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3"/>
      <c r="C652" s="2"/>
      <c r="D652" s="2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3"/>
      <c r="C653" s="2"/>
      <c r="D653" s="2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3"/>
      <c r="C654" s="2"/>
      <c r="D654" s="2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3"/>
      <c r="C655" s="2"/>
      <c r="D655" s="2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3"/>
      <c r="C656" s="2"/>
      <c r="D656" s="2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3"/>
      <c r="C657" s="2"/>
      <c r="D657" s="2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3"/>
      <c r="C658" s="2"/>
      <c r="D658" s="2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3"/>
      <c r="C659" s="2"/>
      <c r="D659" s="2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3"/>
      <c r="C660" s="2"/>
      <c r="D660" s="2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3"/>
      <c r="C661" s="2"/>
      <c r="D661" s="2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3"/>
      <c r="C662" s="2"/>
      <c r="D662" s="2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3"/>
      <c r="C663" s="2"/>
      <c r="D663" s="2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3"/>
      <c r="C664" s="2"/>
      <c r="D664" s="2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3"/>
      <c r="C665" s="2"/>
      <c r="D665" s="2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3"/>
      <c r="C666" s="2"/>
      <c r="D666" s="2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3"/>
      <c r="C667" s="2"/>
      <c r="D667" s="2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3"/>
      <c r="C668" s="2"/>
      <c r="D668" s="2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3"/>
      <c r="C669" s="2"/>
      <c r="D669" s="2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3"/>
      <c r="C670" s="2"/>
      <c r="D670" s="2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3"/>
      <c r="C671" s="2"/>
      <c r="D671" s="2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3"/>
      <c r="C672" s="2"/>
      <c r="D672" s="2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3"/>
      <c r="C673" s="2"/>
      <c r="D673" s="2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3"/>
      <c r="C674" s="2"/>
      <c r="D674" s="2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3"/>
      <c r="C675" s="2"/>
      <c r="D675" s="2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3"/>
      <c r="C676" s="2"/>
      <c r="D676" s="2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3"/>
      <c r="C677" s="2"/>
      <c r="D677" s="2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3"/>
      <c r="C678" s="2"/>
      <c r="D678" s="2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3"/>
      <c r="C679" s="2"/>
      <c r="D679" s="2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3"/>
      <c r="C680" s="2"/>
      <c r="D680" s="2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3"/>
      <c r="C681" s="2"/>
      <c r="D681" s="2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3"/>
      <c r="C682" s="2"/>
      <c r="D682" s="2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3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3"/>
      <c r="C684" s="2"/>
      <c r="D684" s="2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3"/>
      <c r="C685" s="2"/>
      <c r="D685" s="2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3"/>
      <c r="C686" s="2"/>
      <c r="D686" s="2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3"/>
      <c r="C687" s="2"/>
      <c r="D687" s="2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3"/>
      <c r="C688" s="2"/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3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3"/>
      <c r="C690" s="2"/>
      <c r="D690" s="2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3"/>
      <c r="C691" s="2"/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3"/>
      <c r="C692" s="2"/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3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3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3"/>
      <c r="C695" s="2"/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3"/>
      <c r="C696" s="2"/>
      <c r="D696" s="2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3"/>
      <c r="C697" s="2"/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3"/>
      <c r="C698" s="2"/>
      <c r="D698" s="2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3"/>
      <c r="C699" s="2"/>
      <c r="D699" s="2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3"/>
      <c r="C700" s="2"/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3"/>
      <c r="C701" s="2"/>
      <c r="D701" s="2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3"/>
      <c r="C702" s="2"/>
      <c r="D702" s="2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3"/>
      <c r="C703" s="2"/>
      <c r="D703" s="2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3"/>
      <c r="C704" s="2"/>
      <c r="D704" s="2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3"/>
      <c r="C705" s="2"/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3"/>
      <c r="C706" s="2"/>
      <c r="D706" s="2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3"/>
      <c r="C707" s="2"/>
      <c r="D707" s="2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3"/>
      <c r="C708" s="2"/>
      <c r="D708" s="2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3"/>
      <c r="C709" s="2"/>
      <c r="D709" s="2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3"/>
      <c r="C710" s="2"/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3"/>
      <c r="C711" s="2"/>
      <c r="D711" s="2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3"/>
      <c r="C712" s="2"/>
      <c r="D712" s="2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3"/>
      <c r="C713" s="2"/>
      <c r="D713" s="2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3"/>
      <c r="C714" s="2"/>
      <c r="D714" s="2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3"/>
      <c r="C715" s="2"/>
      <c r="D715" s="2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3"/>
      <c r="C716" s="2"/>
      <c r="D716" s="2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3"/>
      <c r="C717" s="2"/>
      <c r="D717" s="2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3"/>
      <c r="C718" s="2"/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3"/>
      <c r="C719" s="2"/>
      <c r="D719" s="2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3"/>
      <c r="C720" s="2"/>
      <c r="D720" s="2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3"/>
      <c r="C721" s="2"/>
      <c r="D721" s="2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3"/>
      <c r="C722" s="2"/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3"/>
      <c r="C723" s="2"/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3"/>
      <c r="C724" s="2"/>
      <c r="D724" s="2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3"/>
      <c r="C725" s="2"/>
      <c r="D725" s="2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3"/>
      <c r="C726" s="2"/>
      <c r="D726" s="2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3"/>
      <c r="C727" s="2"/>
      <c r="D727" s="2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3"/>
      <c r="C728" s="2"/>
      <c r="D728" s="2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3"/>
      <c r="C729" s="2"/>
      <c r="D729" s="2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3"/>
      <c r="C730" s="2"/>
      <c r="D730" s="2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3"/>
      <c r="C731" s="2"/>
      <c r="D731" s="2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3"/>
      <c r="C732" s="2"/>
      <c r="D732" s="2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3"/>
      <c r="C733" s="2"/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3"/>
      <c r="C734" s="2"/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3"/>
      <c r="C735" s="2"/>
      <c r="D735" s="2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3"/>
      <c r="C736" s="2"/>
      <c r="D736" s="2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3"/>
      <c r="C737" s="2"/>
      <c r="D737" s="2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3"/>
      <c r="C738" s="2"/>
      <c r="D738" s="2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3"/>
      <c r="C739" s="2"/>
      <c r="D739" s="2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3"/>
      <c r="C740" s="2"/>
      <c r="D740" s="2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3"/>
      <c r="C741" s="2"/>
      <c r="D741" s="2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3"/>
      <c r="C742" s="2"/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3"/>
      <c r="C743" s="2"/>
      <c r="D743" s="2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3"/>
      <c r="C744" s="2"/>
      <c r="D744" s="2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3"/>
      <c r="C745" s="2"/>
      <c r="D745" s="2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3"/>
      <c r="C746" s="2"/>
      <c r="D746" s="2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3"/>
      <c r="C747" s="2"/>
      <c r="D747" s="2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3"/>
      <c r="C748" s="2"/>
      <c r="D748" s="2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3"/>
      <c r="C749" s="2"/>
      <c r="D749" s="2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3"/>
      <c r="C750" s="2"/>
      <c r="D750" s="2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3"/>
      <c r="C751" s="2"/>
      <c r="D751" s="2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3"/>
      <c r="C752" s="2"/>
      <c r="D752" s="2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3"/>
      <c r="C753" s="2"/>
      <c r="D753" s="2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3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3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3"/>
      <c r="C756" s="2"/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3"/>
      <c r="C757" s="2"/>
      <c r="D757" s="2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3"/>
      <c r="C758" s="2"/>
      <c r="D758" s="2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3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3"/>
      <c r="C760" s="2"/>
      <c r="D760" s="2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3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3"/>
      <c r="C762" s="2"/>
      <c r="D762" s="2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3"/>
      <c r="C763" s="2"/>
      <c r="D763" s="2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3"/>
      <c r="C764" s="2"/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3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3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3"/>
      <c r="C767" s="2"/>
      <c r="D767" s="2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3"/>
      <c r="C768" s="2"/>
      <c r="D768" s="2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3"/>
      <c r="C769" s="2"/>
      <c r="D769" s="2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3"/>
      <c r="C770" s="2"/>
      <c r="D770" s="2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3"/>
      <c r="C771" s="2"/>
      <c r="D771" s="2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3"/>
      <c r="C772" s="2"/>
      <c r="D772" s="2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3"/>
      <c r="C773" s="2"/>
      <c r="D773" s="2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3"/>
      <c r="C774" s="2"/>
      <c r="D774" s="2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3"/>
      <c r="C775" s="2"/>
      <c r="D775" s="2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3"/>
      <c r="C776" s="2"/>
      <c r="D776" s="2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3"/>
      <c r="C777" s="2"/>
      <c r="D777" s="2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3"/>
      <c r="C778" s="2"/>
      <c r="D778" s="2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3"/>
      <c r="C779" s="2"/>
      <c r="D779" s="2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3"/>
      <c r="C780" s="2"/>
      <c r="D780" s="2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3"/>
      <c r="C781" s="2"/>
      <c r="D781" s="2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3"/>
      <c r="C782" s="2"/>
      <c r="D782" s="2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3"/>
      <c r="C783" s="2"/>
      <c r="D783" s="2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3"/>
      <c r="C784" s="2"/>
      <c r="D784" s="2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3"/>
      <c r="C785" s="2"/>
      <c r="D785" s="2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3"/>
      <c r="C786" s="2"/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3"/>
      <c r="C787" s="2"/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3"/>
      <c r="C788" s="2"/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3"/>
      <c r="C789" s="2"/>
      <c r="D789" s="2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3"/>
      <c r="C790" s="2"/>
      <c r="D790" s="2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3"/>
      <c r="C791" s="2"/>
      <c r="D791" s="2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3"/>
      <c r="C792" s="2"/>
      <c r="D792" s="2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3"/>
      <c r="C793" s="2"/>
      <c r="D793" s="2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3"/>
      <c r="C794" s="2"/>
      <c r="D794" s="2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3"/>
      <c r="C795" s="2"/>
      <c r="D795" s="2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3"/>
      <c r="C796" s="2"/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3"/>
      <c r="C797" s="2"/>
      <c r="D797" s="2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3"/>
      <c r="C798" s="2"/>
      <c r="D798" s="2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3"/>
      <c r="C799" s="2"/>
      <c r="D799" s="2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3"/>
      <c r="C800" s="2"/>
      <c r="D800" s="2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3"/>
      <c r="C801" s="2"/>
      <c r="D801" s="2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3"/>
      <c r="C802" s="2"/>
      <c r="D802" s="2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3"/>
      <c r="C803" s="2"/>
      <c r="D803" s="2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3"/>
      <c r="C804" s="2"/>
      <c r="D804" s="2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3"/>
      <c r="C805" s="2"/>
      <c r="D805" s="2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3"/>
      <c r="C806" s="2"/>
      <c r="D806" s="2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3"/>
      <c r="C807" s="2"/>
      <c r="D807" s="2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3"/>
      <c r="C808" s="2"/>
      <c r="D808" s="2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3"/>
      <c r="C809" s="2"/>
      <c r="D809" s="2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3"/>
      <c r="C810" s="2"/>
      <c r="D810" s="2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3"/>
      <c r="C811" s="2"/>
      <c r="D811" s="2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3"/>
      <c r="C812" s="2"/>
      <c r="D812" s="2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3"/>
      <c r="C813" s="2"/>
      <c r="D813" s="2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3"/>
      <c r="C814" s="2"/>
      <c r="D814" s="2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3"/>
      <c r="C815" s="2"/>
      <c r="D815" s="2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3"/>
      <c r="C816" s="2"/>
      <c r="D816" s="2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3"/>
      <c r="C817" s="2"/>
      <c r="D817" s="2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3"/>
      <c r="C818" s="2"/>
      <c r="D818" s="2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3"/>
      <c r="C819" s="2"/>
      <c r="D819" s="2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3"/>
      <c r="C820" s="2"/>
      <c r="D820" s="2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3"/>
      <c r="C821" s="2"/>
      <c r="D821" s="2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3"/>
      <c r="C822" s="2"/>
      <c r="D822" s="2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3"/>
      <c r="C823" s="2"/>
      <c r="D823" s="2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3"/>
      <c r="C824" s="2"/>
      <c r="D824" s="2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3"/>
      <c r="C825" s="2"/>
      <c r="D825" s="2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3"/>
      <c r="C826" s="2"/>
      <c r="D826" s="2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3"/>
      <c r="C827" s="2"/>
      <c r="D827" s="2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3"/>
      <c r="C828" s="2"/>
      <c r="D828" s="2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3"/>
      <c r="C829" s="2"/>
      <c r="D829" s="2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3"/>
      <c r="C830" s="2"/>
      <c r="D830" s="2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3"/>
      <c r="C831" s="2"/>
      <c r="D831" s="2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3"/>
      <c r="C832" s="2"/>
      <c r="D832" s="2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3"/>
      <c r="C833" s="2"/>
      <c r="D833" s="2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3"/>
      <c r="C834" s="2"/>
      <c r="D834" s="2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3"/>
      <c r="C835" s="2"/>
      <c r="D835" s="2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3"/>
      <c r="C836" s="2"/>
      <c r="D836" s="2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3"/>
      <c r="C837" s="2"/>
      <c r="D837" s="2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3"/>
      <c r="C838" s="2"/>
      <c r="D838" s="2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3"/>
      <c r="C839" s="2"/>
      <c r="D839" s="2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3"/>
      <c r="C840" s="2"/>
      <c r="D840" s="2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3"/>
      <c r="C841" s="2"/>
      <c r="D841" s="2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3"/>
      <c r="C842" s="2"/>
      <c r="D842" s="2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3"/>
      <c r="C843" s="2"/>
      <c r="D843" s="2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3"/>
      <c r="C844" s="2"/>
      <c r="D844" s="2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3"/>
      <c r="C845" s="2"/>
      <c r="D845" s="2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3"/>
      <c r="C846" s="2"/>
      <c r="D846" s="2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3"/>
      <c r="C847" s="2"/>
      <c r="D847" s="2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3"/>
      <c r="C848" s="2"/>
      <c r="D848" s="2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3"/>
      <c r="C849" s="2"/>
      <c r="D849" s="2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3"/>
      <c r="C850" s="2"/>
      <c r="D850" s="2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3"/>
      <c r="C851" s="2"/>
      <c r="D851" s="2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3"/>
      <c r="C852" s="2"/>
      <c r="D852" s="2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3"/>
      <c r="C853" s="2"/>
      <c r="D853" s="2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3"/>
      <c r="C854" s="2"/>
      <c r="D854" s="2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3"/>
      <c r="C855" s="2"/>
      <c r="D855" s="2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3"/>
      <c r="C856" s="2"/>
      <c r="D856" s="2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3"/>
      <c r="C857" s="2"/>
      <c r="D857" s="2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3"/>
      <c r="C858" s="2"/>
      <c r="D858" s="2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3"/>
      <c r="C859" s="2"/>
      <c r="D859" s="2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3"/>
      <c r="C860" s="2"/>
      <c r="D860" s="2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3"/>
      <c r="C861" s="2"/>
      <c r="D861" s="2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3"/>
      <c r="C862" s="2"/>
      <c r="D862" s="2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3"/>
      <c r="C863" s="2"/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3"/>
      <c r="C864" s="2"/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3"/>
      <c r="C865" s="2"/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3"/>
      <c r="C866" s="2"/>
      <c r="D866" s="2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3"/>
      <c r="C867" s="2"/>
      <c r="D867" s="2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3"/>
      <c r="C868" s="2"/>
      <c r="D868" s="2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3"/>
      <c r="C869" s="2"/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3"/>
      <c r="C870" s="2"/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3"/>
      <c r="C871" s="2"/>
      <c r="D871" s="2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3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3"/>
      <c r="C873" s="2"/>
      <c r="D873" s="2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3"/>
      <c r="C874" s="2"/>
      <c r="D874" s="2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3"/>
      <c r="C875" s="2"/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3"/>
      <c r="C876" s="2"/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3"/>
      <c r="C877" s="2"/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3"/>
      <c r="C878" s="2"/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3"/>
      <c r="C879" s="2"/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3"/>
      <c r="C880" s="2"/>
      <c r="D880" s="2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3"/>
      <c r="C881" s="2"/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3"/>
      <c r="C882" s="2"/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3"/>
      <c r="C883" s="2"/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3"/>
      <c r="C884" s="2"/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3"/>
      <c r="C885" s="2"/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3"/>
      <c r="C886" s="2"/>
      <c r="D886" s="2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3"/>
      <c r="C887" s="2"/>
      <c r="D887" s="2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3"/>
      <c r="C888" s="2"/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3"/>
      <c r="C889" s="2"/>
      <c r="D889" s="2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3"/>
      <c r="C890" s="2"/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3"/>
      <c r="C891" s="2"/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3"/>
      <c r="C892" s="2"/>
      <c r="D892" s="2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3"/>
      <c r="C893" s="2"/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3"/>
      <c r="C894" s="2"/>
      <c r="D894" s="2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3"/>
      <c r="C895" s="2"/>
      <c r="D895" s="2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3"/>
      <c r="C896" s="2"/>
      <c r="D896" s="2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3"/>
      <c r="C897" s="2"/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3"/>
      <c r="C898" s="2"/>
      <c r="D898" s="2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3"/>
      <c r="C899" s="2"/>
      <c r="D899" s="2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3"/>
      <c r="C900" s="2"/>
      <c r="D900" s="2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3"/>
      <c r="C901" s="2"/>
      <c r="D901" s="2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3"/>
      <c r="C902" s="2"/>
      <c r="D902" s="2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3"/>
      <c r="C903" s="2"/>
      <c r="D903" s="2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3"/>
      <c r="C904" s="2"/>
      <c r="D904" s="2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3"/>
      <c r="C905" s="2"/>
      <c r="D905" s="2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3"/>
      <c r="C906" s="2"/>
      <c r="D906" s="2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3"/>
      <c r="C907" s="2"/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3"/>
      <c r="C908" s="2"/>
      <c r="D908" s="2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3"/>
      <c r="C909" s="2"/>
      <c r="D909" s="2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3"/>
      <c r="C910" s="2"/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3"/>
      <c r="C911" s="2"/>
      <c r="D911" s="2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3"/>
      <c r="C912" s="2"/>
      <c r="D912" s="2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3"/>
      <c r="C913" s="2"/>
      <c r="D913" s="2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3"/>
      <c r="C914" s="2"/>
      <c r="D914" s="2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3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3"/>
      <c r="C916" s="2"/>
      <c r="D916" s="2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3"/>
      <c r="C917" s="2"/>
      <c r="D917" s="2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3"/>
      <c r="C918" s="2"/>
      <c r="D918" s="2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3"/>
      <c r="C919" s="2"/>
      <c r="D919" s="2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3"/>
      <c r="C920" s="2"/>
      <c r="D920" s="2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3"/>
      <c r="C921" s="2"/>
      <c r="D921" s="2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3"/>
      <c r="C922" s="2"/>
      <c r="D922" s="2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3"/>
      <c r="C923" s="2"/>
      <c r="D923" s="2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3"/>
      <c r="C924" s="2"/>
      <c r="D924" s="2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3"/>
      <c r="C925" s="2"/>
      <c r="D925" s="2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3"/>
      <c r="C926" s="2"/>
      <c r="D926" s="2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3"/>
      <c r="C927" s="2"/>
      <c r="D927" s="2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3"/>
      <c r="C928" s="2"/>
      <c r="D928" s="2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3"/>
      <c r="C929" s="2"/>
      <c r="D929" s="2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3"/>
      <c r="C930" s="2"/>
      <c r="D930" s="2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3"/>
      <c r="C931" s="2"/>
      <c r="D931" s="2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3"/>
      <c r="C932" s="2"/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3"/>
      <c r="C933" s="2"/>
      <c r="D933" s="2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3"/>
      <c r="C934" s="2"/>
      <c r="D934" s="2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3"/>
      <c r="C935" s="2"/>
      <c r="D935" s="2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3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3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3"/>
      <c r="C938" s="2"/>
      <c r="D938" s="2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3"/>
      <c r="C939" s="2"/>
      <c r="D939" s="2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3"/>
      <c r="C940" s="2"/>
      <c r="D940" s="2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3"/>
      <c r="C941" s="2"/>
      <c r="D941" s="2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3"/>
      <c r="C942" s="2"/>
      <c r="D942" s="2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3"/>
      <c r="C943" s="2"/>
      <c r="D943" s="2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3"/>
      <c r="C944" s="2"/>
      <c r="D944" s="2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3"/>
      <c r="C945" s="2"/>
      <c r="D945" s="2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3"/>
      <c r="C946" s="2"/>
      <c r="D946" s="2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3"/>
      <c r="C947" s="2"/>
      <c r="D947" s="2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3"/>
      <c r="C948" s="2"/>
      <c r="D948" s="2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3"/>
      <c r="C949" s="2"/>
      <c r="D949" s="2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3"/>
      <c r="C950" s="2"/>
      <c r="D950" s="2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3"/>
      <c r="C951" s="2"/>
      <c r="D951" s="2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3"/>
      <c r="C952" s="2"/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3"/>
      <c r="C953" s="2"/>
      <c r="D953" s="2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3"/>
      <c r="C954" s="2"/>
      <c r="D954" s="2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3"/>
      <c r="C955" s="2"/>
      <c r="D955" s="2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3"/>
      <c r="C956" s="2"/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3"/>
      <c r="C957" s="2"/>
      <c r="D957" s="2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3"/>
      <c r="C958" s="2"/>
      <c r="D958" s="2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3"/>
      <c r="C959" s="2"/>
      <c r="D959" s="2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3"/>
      <c r="C960" s="2"/>
      <c r="D960" s="2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3"/>
      <c r="C961" s="2"/>
      <c r="D961" s="2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3"/>
      <c r="C962" s="2"/>
      <c r="D962" s="2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3"/>
      <c r="C963" s="2"/>
      <c r="D963" s="2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3"/>
      <c r="C964" s="2"/>
      <c r="D964" s="2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3"/>
      <c r="C965" s="2"/>
      <c r="D965" s="2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3"/>
      <c r="C966" s="2"/>
      <c r="D966" s="2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3"/>
      <c r="C967" s="2"/>
      <c r="D967" s="2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3"/>
      <c r="C968" s="2"/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3"/>
      <c r="C969" s="2"/>
      <c r="D969" s="2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3"/>
      <c r="C970" s="2"/>
      <c r="D970" s="2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3"/>
      <c r="C971" s="2"/>
      <c r="D971" s="2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3"/>
      <c r="C972" s="2"/>
      <c r="D972" s="2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3"/>
      <c r="C973" s="2"/>
      <c r="D973" s="2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3"/>
      <c r="C974" s="2"/>
      <c r="D974" s="2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3"/>
      <c r="C975" s="2"/>
      <c r="D975" s="2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3"/>
      <c r="C976" s="2"/>
      <c r="D976" s="2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3"/>
      <c r="C977" s="2"/>
      <c r="D977" s="2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3"/>
      <c r="C978" s="2"/>
      <c r="D978" s="2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3"/>
      <c r="C979" s="2"/>
      <c r="D979" s="2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3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3"/>
      <c r="C981" s="2"/>
      <c r="D981" s="2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3"/>
      <c r="C982" s="2"/>
      <c r="D982" s="2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3"/>
      <c r="C983" s="2"/>
      <c r="D983" s="2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3"/>
      <c r="C984" s="2"/>
      <c r="D984" s="2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3"/>
      <c r="C985" s="2"/>
      <c r="D985" s="2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3"/>
      <c r="C986" s="2"/>
      <c r="D986" s="2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3"/>
      <c r="C987" s="2"/>
      <c r="D987" s="2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3"/>
      <c r="C988" s="2"/>
      <c r="D988" s="2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3"/>
      <c r="C989" s="2"/>
      <c r="D989" s="2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3"/>
      <c r="C990" s="2"/>
      <c r="D990" s="2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3"/>
      <c r="C991" s="2"/>
      <c r="D991" s="2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3"/>
      <c r="C992" s="2"/>
      <c r="D992" s="2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3"/>
      <c r="C993" s="2"/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3"/>
      <c r="C994" s="2"/>
      <c r="D994" s="2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3"/>
      <c r="C995" s="2"/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3"/>
      <c r="C996" s="2"/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3"/>
      <c r="C997" s="2"/>
      <c r="D997" s="2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3"/>
      <c r="C998" s="2"/>
      <c r="D998" s="2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3"/>
      <c r="C999" s="2"/>
      <c r="D999" s="2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3"/>
      <c r="C1000" s="2"/>
      <c r="D1000" s="2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82" r:id="rId1" display="Spousal RRSP  VEQT.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58" colorId="64" zoomScale="85" zoomScaleNormal="85" zoomScalePageLayoutView="100" workbookViewId="0">
      <selection pane="topLeft" activeCell="B31" activeCellId="0" sqref="B31"/>
    </sheetView>
  </sheetViews>
  <sheetFormatPr defaultColWidth="14.640625" defaultRowHeight="12.8" zeroHeight="false" outlineLevelRow="0" outlineLevelCol="0"/>
  <cols>
    <col collapsed="false" customWidth="true" hidden="false" outlineLevel="0" max="1" min="1" style="1" width="36.99"/>
    <col collapsed="false" customWidth="true" hidden="false" outlineLevel="0" max="2" min="2" style="32" width="31.43"/>
    <col collapsed="false" customWidth="true" hidden="false" outlineLevel="0" max="3" min="3" style="1" width="28.98"/>
    <col collapsed="false" customWidth="true" hidden="false" outlineLevel="0" max="4" min="4" style="1" width="26.43"/>
    <col collapsed="false" customWidth="true" hidden="false" outlineLevel="0" max="5" min="5" style="1" width="26"/>
    <col collapsed="false" customWidth="true" hidden="false" outlineLevel="0" max="6" min="6" style="1" width="18.71"/>
    <col collapsed="false" customWidth="true" hidden="false" outlineLevel="0" max="7" min="7" style="1" width="18.58"/>
    <col collapsed="false" customWidth="true" hidden="false" outlineLevel="0" max="8" min="8" style="1" width="19.43"/>
    <col collapsed="false" customWidth="true" hidden="false" outlineLevel="0" max="9" min="9" style="1" width="21.14"/>
  </cols>
  <sheetData>
    <row r="1" customFormat="false" ht="13.8" hidden="false" customHeight="true" outlineLevel="0" collapsed="false">
      <c r="A1" s="2"/>
      <c r="B1" s="33"/>
      <c r="C1" s="2"/>
      <c r="D1" s="2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9.15" hidden="false" customHeight="true" outlineLevel="0" collapsed="false">
      <c r="A2" s="5" t="s">
        <v>0</v>
      </c>
      <c r="B2" s="33"/>
      <c r="C2" s="2"/>
      <c r="D2" s="6" t="s">
        <v>1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true" outlineLevel="0" collapsed="false">
      <c r="A3" s="2"/>
      <c r="B3" s="33" t="s">
        <v>2</v>
      </c>
      <c r="C3" s="2"/>
      <c r="D3" s="2" t="s">
        <v>3</v>
      </c>
      <c r="E3" s="7" t="n">
        <v>0</v>
      </c>
      <c r="F3" s="2"/>
      <c r="G3" s="2"/>
      <c r="H3" s="2" t="s">
        <v>4</v>
      </c>
      <c r="I3" s="8" t="n">
        <v>0.8013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true" outlineLevel="0" collapsed="false">
      <c r="A4" s="2" t="s">
        <v>5</v>
      </c>
      <c r="B4" s="33" t="n">
        <v>4029.55</v>
      </c>
      <c r="C4" s="2"/>
      <c r="D4" s="2" t="s">
        <v>6</v>
      </c>
      <c r="E4" s="7" t="n">
        <v>28773.87</v>
      </c>
      <c r="F4" s="2"/>
      <c r="G4" s="2"/>
      <c r="H4" s="2" t="s">
        <v>7</v>
      </c>
      <c r="I4" s="8" t="n">
        <v>22.41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true" outlineLevel="0" collapsed="false">
      <c r="A5" s="2" t="s">
        <v>8</v>
      </c>
      <c r="B5" s="33" t="n">
        <v>0</v>
      </c>
      <c r="C5" s="2"/>
      <c r="D5" s="2" t="s">
        <v>9</v>
      </c>
      <c r="E5" s="7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true" outlineLevel="0" collapsed="false">
      <c r="A6" s="34" t="s">
        <v>10</v>
      </c>
      <c r="B6" s="35" t="n">
        <v>1328.62</v>
      </c>
      <c r="C6" s="2" t="s">
        <v>130</v>
      </c>
      <c r="D6" s="2" t="s">
        <v>124</v>
      </c>
      <c r="E6" s="4" t="n">
        <v>183987.5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true" outlineLevel="0" collapsed="false">
      <c r="A7" s="2" t="s">
        <v>12</v>
      </c>
      <c r="B7" s="33" t="n">
        <v>336.05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35" hidden="false" customHeight="true" outlineLevel="0" collapsed="false">
      <c r="A8" s="2" t="s">
        <v>13</v>
      </c>
      <c r="B8" s="33" t="n">
        <v>2664.05</v>
      </c>
      <c r="C8" s="2"/>
      <c r="D8" s="2"/>
      <c r="E8" s="4"/>
      <c r="F8" s="2"/>
      <c r="G8" s="10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4.45" hidden="false" customHeight="true" outlineLevel="0" collapsed="false">
      <c r="A9" s="2" t="s">
        <v>15</v>
      </c>
      <c r="B9" s="33"/>
      <c r="C9" s="2"/>
      <c r="D9" s="11" t="s">
        <v>16</v>
      </c>
      <c r="E9" s="12" t="n">
        <f aca="false">SUM(E3:E5)</f>
        <v>28773.87</v>
      </c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4.45" hidden="false" customHeight="true" outlineLevel="0" collapsed="false">
      <c r="A10" s="2" t="s">
        <v>136</v>
      </c>
      <c r="B10" s="33" t="n">
        <v>10000</v>
      </c>
      <c r="C10" s="2"/>
      <c r="D10" s="13" t="s">
        <v>18</v>
      </c>
      <c r="E10" s="12" t="n">
        <f aca="false">SUM(B31:B108,E6)</f>
        <v>719406.836137338</v>
      </c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6.8" hidden="false" customHeight="true" outlineLevel="0" collapsed="false">
      <c r="A11" s="2"/>
      <c r="C11" s="2"/>
      <c r="D11" s="2" t="s">
        <v>19</v>
      </c>
      <c r="E11" s="14" t="n">
        <f aca="false">SUM(E9,E10)</f>
        <v>748180.706137338</v>
      </c>
      <c r="F11" s="2"/>
      <c r="G11" s="15" t="n">
        <f aca="false">E11-June!E11</f>
        <v>27227.7167732823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" hidden="false" customHeight="true" outlineLevel="0" collapsed="false">
      <c r="A12" s="2"/>
      <c r="B12" s="33"/>
      <c r="C12" s="2"/>
      <c r="D12" s="2"/>
      <c r="E12" s="4"/>
      <c r="F12" s="2"/>
      <c r="G12" s="2"/>
      <c r="H12" s="2" t="s">
        <v>20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3" hidden="false" customHeight="true" outlineLevel="0" collapsed="false">
      <c r="A13" s="5" t="s">
        <v>21</v>
      </c>
      <c r="B13" s="33"/>
      <c r="C13" s="2"/>
      <c r="D13" s="16" t="s">
        <v>22</v>
      </c>
      <c r="E13" s="7" t="n">
        <f aca="false">SUM(B4:B12)</f>
        <v>18358.27</v>
      </c>
      <c r="F13" s="2"/>
      <c r="G13" s="2"/>
      <c r="H13" s="2" t="s">
        <v>23</v>
      </c>
      <c r="I13" s="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0.5" hidden="false" customHeight="true" outlineLevel="0" collapsed="false">
      <c r="A14" s="2"/>
      <c r="B14" s="33"/>
      <c r="C14" s="2"/>
      <c r="D14" s="16" t="s">
        <v>24</v>
      </c>
      <c r="E14" s="7" t="n">
        <f aca="false">SUM(B15:B28)</f>
        <v>457.39</v>
      </c>
      <c r="F14" s="2"/>
      <c r="G14" s="2"/>
      <c r="H14" s="2" t="s">
        <v>25</v>
      </c>
      <c r="I14" s="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0" hidden="false" customHeight="true" outlineLevel="0" collapsed="false">
      <c r="A15" s="2" t="s">
        <v>26</v>
      </c>
      <c r="B15" s="33" t="s">
        <v>27</v>
      </c>
      <c r="C15" s="2"/>
      <c r="D15" s="11" t="s">
        <v>28</v>
      </c>
      <c r="E15" s="18" t="n">
        <f aca="false">E13-E14</f>
        <v>17900.88</v>
      </c>
      <c r="F15" s="2"/>
      <c r="G15" s="2"/>
      <c r="H15" s="2" t="s">
        <v>29</v>
      </c>
      <c r="I15" s="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true" outlineLevel="0" collapsed="false">
      <c r="A16" s="2" t="s">
        <v>30</v>
      </c>
      <c r="B16" s="33" t="n">
        <v>0</v>
      </c>
      <c r="C16" s="2"/>
      <c r="D16" s="2"/>
      <c r="E16" s="4"/>
      <c r="F16" s="2"/>
      <c r="G16" s="2"/>
      <c r="H16" s="2" t="s">
        <v>31</v>
      </c>
      <c r="I16" s="7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true" outlineLevel="0" collapsed="false">
      <c r="A17" s="2" t="s">
        <v>32</v>
      </c>
      <c r="B17" s="33" t="n">
        <v>0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true" outlineLevel="0" collapsed="false">
      <c r="A18" s="2" t="s">
        <v>33</v>
      </c>
      <c r="B18" s="33" t="n">
        <v>0</v>
      </c>
      <c r="C18" s="2"/>
      <c r="D18" s="2" t="s">
        <v>34</v>
      </c>
      <c r="E18" s="7" t="n">
        <f aca="false">SUM(B31:B66,B88:B95,B103:B105)</f>
        <v>289742.996551664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true" outlineLevel="0" collapsed="false">
      <c r="A19" s="2" t="s">
        <v>35</v>
      </c>
      <c r="B19" s="33"/>
      <c r="C19" s="2"/>
      <c r="D19" s="2" t="s">
        <v>36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true" outlineLevel="0" collapsed="false">
      <c r="A20" s="2"/>
      <c r="B20" s="33" t="n">
        <v>0</v>
      </c>
      <c r="C20" s="2"/>
      <c r="D20" s="2" t="s">
        <v>38</v>
      </c>
      <c r="E20" s="20" t="n">
        <f aca="false">SUM(B31:B103)/E11</f>
        <v>0.703037797984574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21" t="s">
        <v>39</v>
      </c>
      <c r="B21" s="33"/>
      <c r="C21" s="2"/>
      <c r="D21" s="2" t="s">
        <v>40</v>
      </c>
      <c r="E21" s="20" t="n">
        <f aca="false">B105/E11</f>
        <v>0.0120982537049525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true" outlineLevel="0" collapsed="false">
      <c r="A22" s="2" t="s">
        <v>41</v>
      </c>
      <c r="B22" s="33" t="n">
        <v>39</v>
      </c>
      <c r="C22" s="2"/>
      <c r="D22" s="2" t="s">
        <v>137</v>
      </c>
      <c r="E22" s="20" t="n">
        <f aca="false">B104/E11</f>
        <v>0.000492314218982796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true" outlineLevel="0" collapsed="false">
      <c r="A23" s="2" t="s">
        <v>131</v>
      </c>
      <c r="B23" s="33" t="n">
        <v>0</v>
      </c>
      <c r="C23" s="2"/>
      <c r="D23" s="2" t="s">
        <v>16</v>
      </c>
      <c r="E23" s="20" t="n">
        <f aca="false">E9/E11</f>
        <v>0.0384584496285022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true" outlineLevel="0" collapsed="false">
      <c r="A24" s="2" t="s">
        <v>44</v>
      </c>
      <c r="B24" s="33" t="n">
        <v>218.4</v>
      </c>
      <c r="C24" s="2"/>
      <c r="D24" s="2" t="s">
        <v>138</v>
      </c>
      <c r="E24" s="20" t="n">
        <f aca="false">183987.5/E11</f>
        <v>0.245913184462988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true" outlineLevel="0" collapsed="false">
      <c r="A25" s="2" t="s">
        <v>75</v>
      </c>
      <c r="B25" s="33" t="n">
        <v>0</v>
      </c>
      <c r="C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true" outlineLevel="0" collapsed="false">
      <c r="A26" s="2" t="s">
        <v>133</v>
      </c>
      <c r="B26" s="33" t="n">
        <v>0</v>
      </c>
      <c r="C26" s="2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9.15" hidden="false" customHeight="true" outlineLevel="0" collapsed="false">
      <c r="A27" s="2" t="s">
        <v>139</v>
      </c>
      <c r="B27" s="33" t="n">
        <v>199.99</v>
      </c>
      <c r="C27" s="2"/>
      <c r="D27" s="5" t="s">
        <v>49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true" outlineLevel="0" collapsed="false">
      <c r="A28" s="2"/>
      <c r="B28" s="33"/>
      <c r="C28" s="2"/>
      <c r="D28" s="2" t="s">
        <v>51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9.15" hidden="false" customHeight="true" outlineLevel="0" collapsed="false">
      <c r="A29" s="5" t="s">
        <v>52</v>
      </c>
      <c r="B29" s="33"/>
      <c r="C29" s="2"/>
      <c r="D29" s="2" t="s">
        <v>53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21" t="s">
        <v>140</v>
      </c>
      <c r="B30" s="33" t="s">
        <v>141</v>
      </c>
      <c r="C30" s="36" t="s">
        <v>142</v>
      </c>
      <c r="D30" s="2" t="s">
        <v>55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true" outlineLevel="0" collapsed="false">
      <c r="A31" s="2" t="s">
        <v>56</v>
      </c>
      <c r="B31" s="37" t="n">
        <f aca="false">C31/I3</f>
        <v>44321.9393485586</v>
      </c>
      <c r="C31" s="22" t="n">
        <v>35515.17</v>
      </c>
      <c r="D31" s="2" t="s">
        <v>57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true" outlineLevel="0" collapsed="false">
      <c r="A32" s="38" t="s">
        <v>143</v>
      </c>
      <c r="B32" s="39"/>
      <c r="C32" s="40"/>
      <c r="D32" s="2" t="s">
        <v>59</v>
      </c>
      <c r="E32" s="7" t="n">
        <f aca="false">180000/3</f>
        <v>60000</v>
      </c>
      <c r="F32" s="23" t="s">
        <v>60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true" outlineLevel="0" collapsed="false">
      <c r="A33" s="41" t="s">
        <v>75</v>
      </c>
      <c r="B33" s="37" t="n">
        <v>69.24</v>
      </c>
      <c r="C33" s="42"/>
      <c r="D33" s="2" t="s">
        <v>116</v>
      </c>
      <c r="E33" s="4" t="s">
        <v>117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true" outlineLevel="0" collapsed="false">
      <c r="A34" s="41" t="s">
        <v>144</v>
      </c>
      <c r="B34" s="37" t="n">
        <v>5192.5</v>
      </c>
      <c r="C34" s="42"/>
      <c r="D34" s="2" t="s">
        <v>118</v>
      </c>
      <c r="E34" s="4" t="n">
        <v>543200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true" outlineLevel="0" collapsed="false">
      <c r="A35" s="41" t="s">
        <v>145</v>
      </c>
      <c r="B35" s="37" t="n">
        <v>7492.75</v>
      </c>
      <c r="C35" s="42"/>
      <c r="D35" s="2" t="s">
        <v>120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true" outlineLevel="0" collapsed="false">
      <c r="A36" s="41" t="s">
        <v>146</v>
      </c>
      <c r="B36" s="37" t="n">
        <v>6245.86</v>
      </c>
      <c r="C36" s="42"/>
      <c r="D36" s="2" t="s">
        <v>121</v>
      </c>
      <c r="E36" s="3" t="n">
        <f aca="false">135017.35 + 48970.15</f>
        <v>183987.5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true" outlineLevel="0" collapsed="false">
      <c r="A37" s="41" t="s">
        <v>147</v>
      </c>
      <c r="B37" s="37" t="n">
        <v>16293.48</v>
      </c>
      <c r="C37" s="42"/>
      <c r="D37" s="2" t="s">
        <v>122</v>
      </c>
      <c r="E37" s="4" t="n">
        <v>462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true" outlineLevel="0" collapsed="false">
      <c r="A38" s="41" t="s">
        <v>148</v>
      </c>
      <c r="B38" s="37" t="n">
        <v>4313.4</v>
      </c>
      <c r="C38" s="42"/>
      <c r="D38" s="2" t="s">
        <v>123</v>
      </c>
      <c r="E38" s="4" t="n">
        <v>400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true" outlineLevel="0" collapsed="false">
      <c r="A39" s="41"/>
      <c r="B39" s="37"/>
      <c r="C39" s="4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true" outlineLevel="0" collapsed="false">
      <c r="A40" s="41"/>
      <c r="B40" s="37"/>
      <c r="C40" s="42"/>
      <c r="D40" s="2" t="s">
        <v>127</v>
      </c>
      <c r="E40" s="4" t="n">
        <v>150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true" outlineLevel="0" collapsed="false">
      <c r="A41" s="43" t="s">
        <v>149</v>
      </c>
      <c r="B41" s="37"/>
      <c r="C41" s="42"/>
      <c r="D41" s="2" t="s">
        <v>135</v>
      </c>
      <c r="E41" s="4" t="n">
        <v>816.9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true" outlineLevel="0" collapsed="false">
      <c r="A42" s="41" t="s">
        <v>75</v>
      </c>
      <c r="B42" s="37" t="n">
        <v>89.8165481093224</v>
      </c>
      <c r="C42" s="42" t="s">
        <v>150</v>
      </c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true" outlineLevel="0" collapsed="false">
      <c r="A43" s="41" t="s">
        <v>151</v>
      </c>
      <c r="B43" s="37" t="n">
        <v>7403.09497067266</v>
      </c>
      <c r="C43" s="42" t="s">
        <v>152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true" outlineLevel="0" collapsed="false">
      <c r="A44" s="41" t="s">
        <v>153</v>
      </c>
      <c r="B44" s="37" t="n">
        <v>8049.91888181705</v>
      </c>
      <c r="C44" s="42" t="s">
        <v>154</v>
      </c>
      <c r="D44" s="2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true" outlineLevel="0" collapsed="false">
      <c r="A45" s="41"/>
      <c r="B45" s="37"/>
      <c r="C45" s="42"/>
      <c r="D45" s="2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true" outlineLevel="0" collapsed="false">
      <c r="A46" s="41"/>
      <c r="B46" s="37"/>
      <c r="C46" s="42"/>
      <c r="D46" s="2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true" outlineLevel="0" collapsed="false">
      <c r="A47" s="43" t="s">
        <v>155</v>
      </c>
      <c r="B47" s="37"/>
      <c r="C47" s="42"/>
      <c r="D47" s="2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true" outlineLevel="0" collapsed="false">
      <c r="A48" s="41" t="s">
        <v>75</v>
      </c>
      <c r="B48" s="37" t="n">
        <v>527.63</v>
      </c>
      <c r="C48" s="42"/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true" outlineLevel="0" collapsed="false">
      <c r="A49" s="44" t="s">
        <v>156</v>
      </c>
      <c r="B49" s="37" t="n">
        <v>6070.14</v>
      </c>
      <c r="C49" s="4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true" outlineLevel="0" collapsed="false">
      <c r="A50" s="41" t="s">
        <v>157</v>
      </c>
      <c r="B50" s="37" t="n">
        <v>9698.4</v>
      </c>
      <c r="C50" s="4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true" outlineLevel="0" collapsed="false">
      <c r="A51" s="41" t="s">
        <v>158</v>
      </c>
      <c r="B51" s="37" t="n">
        <v>1181.5</v>
      </c>
      <c r="C51" s="4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true" outlineLevel="0" collapsed="false">
      <c r="A52" s="41" t="s">
        <v>159</v>
      </c>
      <c r="B52" s="37" t="n">
        <v>7488.8</v>
      </c>
      <c r="C52" s="4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true" outlineLevel="0" collapsed="false">
      <c r="A53" s="41" t="s">
        <v>160</v>
      </c>
      <c r="B53" s="37" t="n">
        <v>12838.5</v>
      </c>
      <c r="C53" s="42"/>
      <c r="D53" s="2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true" outlineLevel="0" collapsed="false">
      <c r="A54" s="41" t="s">
        <v>161</v>
      </c>
      <c r="B54" s="37" t="n">
        <v>24768.04</v>
      </c>
      <c r="C54" s="42"/>
      <c r="D54" s="2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true" outlineLevel="0" collapsed="false">
      <c r="A55" s="41" t="s">
        <v>147</v>
      </c>
      <c r="B55" s="37" t="n">
        <v>11056.29</v>
      </c>
      <c r="C55" s="42"/>
      <c r="D55" s="2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true" outlineLevel="0" collapsed="false">
      <c r="A56" s="41" t="s">
        <v>148</v>
      </c>
      <c r="B56" s="37" t="n">
        <v>8046.15</v>
      </c>
      <c r="C56" s="42"/>
      <c r="D56" s="2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true" outlineLevel="0" collapsed="false">
      <c r="A57" s="41" t="s">
        <v>162</v>
      </c>
      <c r="B57" s="37" t="n">
        <v>26366.7</v>
      </c>
      <c r="C57" s="42"/>
      <c r="D57" s="2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true" outlineLevel="0" collapsed="false">
      <c r="A58" s="45" t="s">
        <v>163</v>
      </c>
      <c r="B58" s="37" t="n">
        <v>20853.08</v>
      </c>
      <c r="C58" s="4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true" outlineLevel="0" collapsed="false">
      <c r="A59" s="41"/>
      <c r="B59" s="37"/>
      <c r="C59" s="4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true" outlineLevel="0" collapsed="false">
      <c r="A60" s="41"/>
      <c r="B60" s="37"/>
      <c r="C60" s="4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true" outlineLevel="0" collapsed="false">
      <c r="A61" s="43" t="s">
        <v>164</v>
      </c>
      <c r="B61" s="37"/>
      <c r="C61" s="4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true" outlineLevel="0" collapsed="false">
      <c r="A62" s="41" t="s">
        <v>75</v>
      </c>
      <c r="B62" s="37" t="n">
        <v>97.0672656932485</v>
      </c>
      <c r="C62" s="42" t="s">
        <v>165</v>
      </c>
      <c r="D62" s="2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true" outlineLevel="0" collapsed="false">
      <c r="A63" s="41" t="s">
        <v>166</v>
      </c>
      <c r="B63" s="37" t="n">
        <v>16018.5698240359</v>
      </c>
      <c r="C63" s="42" t="s">
        <v>167</v>
      </c>
      <c r="D63" s="2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true" outlineLevel="0" collapsed="false">
      <c r="A64" s="41" t="s">
        <v>168</v>
      </c>
      <c r="B64" s="37" t="n">
        <v>1601.70972170223</v>
      </c>
      <c r="C64" s="42" t="s">
        <v>169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true" outlineLevel="0" collapsed="false">
      <c r="A65" s="41"/>
      <c r="B65" s="37"/>
      <c r="C65" s="4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true" outlineLevel="0" collapsed="false">
      <c r="A66" s="41"/>
      <c r="B66" s="37"/>
      <c r="C66" s="4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true" outlineLevel="0" collapsed="false">
      <c r="A67" s="43" t="s">
        <v>170</v>
      </c>
      <c r="B67" s="37"/>
      <c r="C67" s="4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true" outlineLevel="0" collapsed="false">
      <c r="A68" s="41" t="s">
        <v>75</v>
      </c>
      <c r="B68" s="46" t="n">
        <v>27.17</v>
      </c>
      <c r="C68" s="4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true" outlineLevel="0" collapsed="false">
      <c r="A69" s="41" t="s">
        <v>171</v>
      </c>
      <c r="B69" s="37" t="n">
        <v>8511.84</v>
      </c>
      <c r="C69" s="4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true" outlineLevel="0" collapsed="false">
      <c r="A70" s="44" t="s">
        <v>159</v>
      </c>
      <c r="B70" s="37" t="n">
        <v>6910.12</v>
      </c>
      <c r="C70" s="4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true" outlineLevel="0" collapsed="false">
      <c r="A71" s="41" t="s">
        <v>172</v>
      </c>
      <c r="B71" s="37" t="n">
        <v>3854.76</v>
      </c>
      <c r="C71" s="4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true" outlineLevel="0" collapsed="false">
      <c r="A72" s="41" t="s">
        <v>173</v>
      </c>
      <c r="B72" s="37" t="n">
        <v>12610.6</v>
      </c>
      <c r="C72" s="4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true" outlineLevel="0" collapsed="false">
      <c r="A73" s="41" t="s">
        <v>174</v>
      </c>
      <c r="B73" s="37" t="n">
        <v>10142.91</v>
      </c>
      <c r="C73" s="4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true" outlineLevel="0" collapsed="false">
      <c r="A74" s="41" t="s">
        <v>175</v>
      </c>
      <c r="B74" s="37" t="n">
        <v>43994.64</v>
      </c>
      <c r="C74" s="4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true" outlineLevel="0" collapsed="false">
      <c r="A75" s="41"/>
      <c r="B75" s="37"/>
      <c r="C75" s="4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true" outlineLevel="0" collapsed="false">
      <c r="A76" s="41"/>
      <c r="B76" s="37"/>
      <c r="C76" s="4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true" outlineLevel="0" collapsed="false">
      <c r="A77" s="43" t="s">
        <v>176</v>
      </c>
      <c r="B77" s="37"/>
      <c r="C77" s="42"/>
      <c r="D77" s="2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true" outlineLevel="0" collapsed="false">
      <c r="A78" s="41" t="s">
        <v>75</v>
      </c>
      <c r="B78" s="37" t="n">
        <v>28.7657556470735</v>
      </c>
      <c r="C78" s="42" t="s">
        <v>177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true" outlineLevel="0" collapsed="false">
      <c r="A79" s="41" t="s">
        <v>178</v>
      </c>
      <c r="B79" s="37" t="n">
        <v>8846.87383002621</v>
      </c>
      <c r="C79" s="42" t="s">
        <v>179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true" outlineLevel="0" collapsed="false">
      <c r="A80" s="41"/>
      <c r="B80" s="37"/>
      <c r="C80" s="4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true" outlineLevel="0" collapsed="false">
      <c r="A81" s="41"/>
      <c r="B81" s="37"/>
      <c r="C81" s="42"/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true" outlineLevel="0" collapsed="false">
      <c r="A82" s="43" t="s">
        <v>180</v>
      </c>
      <c r="B82" s="37"/>
      <c r="C82" s="42"/>
      <c r="D82" s="2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true" outlineLevel="0" collapsed="false">
      <c r="A83" s="41" t="s">
        <v>75</v>
      </c>
      <c r="B83" s="37" t="n">
        <v>80.58</v>
      </c>
      <c r="C83" s="42"/>
      <c r="D83" s="2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true" outlineLevel="0" collapsed="false">
      <c r="A84" s="41" t="s">
        <v>181</v>
      </c>
      <c r="B84" s="37" t="n">
        <v>7011.36</v>
      </c>
      <c r="C84" s="42"/>
      <c r="D84" s="2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true" outlineLevel="0" collapsed="false">
      <c r="A85" s="41"/>
      <c r="B85" s="37"/>
      <c r="C85" s="42"/>
      <c r="D85" s="2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true" outlineLevel="0" collapsed="false">
      <c r="A86" s="47"/>
      <c r="B86" s="48"/>
      <c r="C86" s="49"/>
      <c r="D86" s="2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true" outlineLevel="0" collapsed="false">
      <c r="A87" s="21" t="s">
        <v>182</v>
      </c>
      <c r="B87" s="37"/>
      <c r="C87" s="8"/>
      <c r="D87" s="2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true" outlineLevel="0" collapsed="false">
      <c r="A88" s="50" t="s">
        <v>183</v>
      </c>
      <c r="B88" s="46" t="n">
        <v>10855.85</v>
      </c>
      <c r="C88" s="8"/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true" outlineLevel="0" collapsed="false">
      <c r="A89" s="2" t="s">
        <v>75</v>
      </c>
      <c r="B89" s="37" t="n">
        <v>119.75</v>
      </c>
      <c r="C89" s="8"/>
      <c r="D89" s="2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true" outlineLevel="0" collapsed="false">
      <c r="A90" s="2"/>
      <c r="B90" s="37"/>
      <c r="C90" s="8"/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true" outlineLevel="0" collapsed="false">
      <c r="A91" s="26" t="s">
        <v>184</v>
      </c>
      <c r="B91" s="37"/>
      <c r="C91" s="8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6.5" hidden="false" customHeight="true" outlineLevel="0" collapsed="false">
      <c r="A92" s="2" t="s">
        <v>89</v>
      </c>
      <c r="B92" s="37" t="n">
        <v>12014.12</v>
      </c>
      <c r="C92" s="8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true" outlineLevel="0" collapsed="false">
      <c r="A93" s="2" t="s">
        <v>90</v>
      </c>
      <c r="B93" s="37" t="n">
        <v>6636.43</v>
      </c>
      <c r="C93" s="8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true" outlineLevel="0" collapsed="false">
      <c r="A94" s="2" t="s">
        <v>75</v>
      </c>
      <c r="B94" s="37" t="n">
        <v>85.03</v>
      </c>
      <c r="C94" s="9" t="n">
        <f aca="false">SUM(B92:B94)</f>
        <v>18735.58</v>
      </c>
      <c r="D94" s="2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true" outlineLevel="0" collapsed="false">
      <c r="A95" s="2"/>
      <c r="B95" s="37"/>
      <c r="C95" s="8"/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true" outlineLevel="0" collapsed="false">
      <c r="A96" s="2"/>
      <c r="B96" s="37"/>
      <c r="C96" s="8"/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true" outlineLevel="0" collapsed="false">
      <c r="A97" s="26" t="s">
        <v>185</v>
      </c>
      <c r="B97" s="37"/>
      <c r="C97" s="8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true" outlineLevel="0" collapsed="false">
      <c r="A98" s="2" t="s">
        <v>186</v>
      </c>
      <c r="B98" s="37" t="n">
        <v>13449.42</v>
      </c>
      <c r="C98" s="8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true" outlineLevel="0" collapsed="false">
      <c r="A99" s="2"/>
      <c r="B99" s="37"/>
      <c r="C99" s="8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true" outlineLevel="0" collapsed="false">
      <c r="A100" s="2"/>
      <c r="B100" s="37"/>
      <c r="C100" s="8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true" outlineLevel="0" collapsed="false">
      <c r="A101" s="2"/>
      <c r="B101" s="37"/>
      <c r="C101" s="8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true" outlineLevel="0" collapsed="false">
      <c r="A102" s="2" t="s">
        <v>105</v>
      </c>
      <c r="B102" s="37" t="n">
        <v>130207.3</v>
      </c>
      <c r="C102" s="8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true" outlineLevel="0" collapsed="false">
      <c r="A103" s="2" t="s">
        <v>73</v>
      </c>
      <c r="B103" s="37" t="n">
        <f aca="false">C103/I4</f>
        <v>4527.21999107541</v>
      </c>
      <c r="C103" s="8" t="n">
        <v>101455</v>
      </c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true" outlineLevel="0" collapsed="false">
      <c r="A104" s="2" t="s">
        <v>132</v>
      </c>
      <c r="B104" s="37" t="n">
        <v>368.34</v>
      </c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true" outlineLevel="0" collapsed="false">
      <c r="A105" s="2" t="s">
        <v>106</v>
      </c>
      <c r="B105" s="37" t="n">
        <v>9051.68</v>
      </c>
      <c r="C105" s="8" t="s">
        <v>107</v>
      </c>
      <c r="D105" s="23" t="s">
        <v>108</v>
      </c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true" outlineLevel="0" collapsed="false">
      <c r="B106" s="1"/>
      <c r="C106" s="8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true" outlineLevel="0" collapsed="false">
      <c r="A107" s="2"/>
      <c r="B107" s="37"/>
      <c r="C107" s="8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true" outlineLevel="0" collapsed="false">
      <c r="A108" s="2"/>
      <c r="B108" s="9"/>
      <c r="C108" s="8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true" outlineLevel="0" collapsed="false">
      <c r="A109" s="21" t="s">
        <v>110</v>
      </c>
      <c r="B109" s="33" t="n">
        <f aca="false">SUM(B31:B108)</f>
        <v>535419.336137338</v>
      </c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true" outlineLevel="0" collapsed="false">
      <c r="B110" s="33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true" outlineLevel="0" collapsed="false">
      <c r="A111" s="2"/>
      <c r="B111" s="33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true" outlineLevel="0" collapsed="false">
      <c r="A112" s="2"/>
      <c r="B112" s="33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true" outlineLevel="0" collapsed="false">
      <c r="A113" s="2"/>
      <c r="B113" s="33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true" outlineLevel="0" collapsed="false">
      <c r="A114" s="21" t="s">
        <v>111</v>
      </c>
      <c r="B114" s="33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true" outlineLevel="0" collapsed="false">
      <c r="A115" s="2"/>
      <c r="B115" s="33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true" outlineLevel="0" collapsed="false">
      <c r="A116" s="2"/>
      <c r="B116" s="33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true" outlineLevel="0" collapsed="false">
      <c r="A117" s="2"/>
      <c r="B117" s="33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true" outlineLevel="0" collapsed="false">
      <c r="A118" s="2"/>
      <c r="B118" s="33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true" outlineLevel="0" collapsed="false">
      <c r="A119" s="2"/>
      <c r="B119" s="33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true" outlineLevel="0" collapsed="false">
      <c r="A120" s="2"/>
      <c r="B120" s="33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true" outlineLevel="0" collapsed="false">
      <c r="A121" s="2"/>
      <c r="B121" s="33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true" outlineLevel="0" collapsed="false">
      <c r="A122" s="2"/>
      <c r="B122" s="33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true" outlineLevel="0" collapsed="false">
      <c r="A123" s="2"/>
      <c r="B123" s="33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true" outlineLevel="0" collapsed="false">
      <c r="A124" s="2"/>
      <c r="B124" s="33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true" outlineLevel="0" collapsed="false">
      <c r="A125" s="2"/>
      <c r="B125" s="33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true" outlineLevel="0" collapsed="false">
      <c r="A126" s="2"/>
      <c r="B126" s="33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true" outlineLevel="0" collapsed="false">
      <c r="A127" s="2"/>
      <c r="B127" s="33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true" outlineLevel="0" collapsed="false">
      <c r="A128" s="2"/>
      <c r="B128" s="33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true" outlineLevel="0" collapsed="false">
      <c r="A129" s="2"/>
      <c r="B129" s="33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true" outlineLevel="0" collapsed="false">
      <c r="A130" s="2"/>
      <c r="B130" s="33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true" outlineLevel="0" collapsed="false">
      <c r="A131" s="2"/>
      <c r="B131" s="33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true" outlineLevel="0" collapsed="false">
      <c r="A132" s="2"/>
      <c r="B132" s="33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true" outlineLevel="0" collapsed="false">
      <c r="A133" s="2"/>
      <c r="B133" s="33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true" outlineLevel="0" collapsed="false">
      <c r="A134" s="2"/>
      <c r="B134" s="33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true" outlineLevel="0" collapsed="false">
      <c r="A135" s="2"/>
      <c r="B135" s="33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true" outlineLevel="0" collapsed="false">
      <c r="A136" s="2"/>
      <c r="B136" s="33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true" outlineLevel="0" collapsed="false">
      <c r="A137" s="2"/>
      <c r="B137" s="33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true" outlineLevel="0" collapsed="false">
      <c r="A138" s="2"/>
      <c r="B138" s="33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true" outlineLevel="0" collapsed="false">
      <c r="A139" s="2"/>
      <c r="B139" s="33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true" outlineLevel="0" collapsed="false">
      <c r="A140" s="2"/>
      <c r="B140" s="33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true" outlineLevel="0" collapsed="false">
      <c r="A141" s="2"/>
      <c r="B141" s="33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true" outlineLevel="0" collapsed="false">
      <c r="A142" s="2"/>
      <c r="B142" s="33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true" outlineLevel="0" collapsed="false">
      <c r="A143" s="2"/>
      <c r="B143" s="33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true" outlineLevel="0" collapsed="false">
      <c r="A144" s="2"/>
      <c r="B144" s="33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true" outlineLevel="0" collapsed="false">
      <c r="A145" s="2"/>
      <c r="B145" s="33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true" outlineLevel="0" collapsed="false">
      <c r="A146" s="2"/>
      <c r="B146" s="33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true" outlineLevel="0" collapsed="false">
      <c r="A147" s="2"/>
      <c r="B147" s="33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true" outlineLevel="0" collapsed="false">
      <c r="A148" s="2"/>
      <c r="B148" s="33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true" outlineLevel="0" collapsed="false">
      <c r="A149" s="2"/>
      <c r="B149" s="33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true" outlineLevel="0" collapsed="false">
      <c r="A150" s="2"/>
      <c r="B150" s="33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true" outlineLevel="0" collapsed="false">
      <c r="A151" s="2"/>
      <c r="B151" s="33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true" outlineLevel="0" collapsed="false">
      <c r="A152" s="2"/>
      <c r="B152" s="33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true" outlineLevel="0" collapsed="false">
      <c r="A153" s="2"/>
      <c r="B153" s="33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true" outlineLevel="0" collapsed="false">
      <c r="A154" s="2"/>
      <c r="B154" s="33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true" outlineLevel="0" collapsed="false">
      <c r="A155" s="2"/>
      <c r="B155" s="33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true" outlineLevel="0" collapsed="false">
      <c r="A156" s="2"/>
      <c r="B156" s="33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true" outlineLevel="0" collapsed="false">
      <c r="A157" s="2"/>
      <c r="B157" s="33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true" outlineLevel="0" collapsed="false">
      <c r="A158" s="2"/>
      <c r="B158" s="33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true" outlineLevel="0" collapsed="false">
      <c r="A159" s="2"/>
      <c r="B159" s="33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true" outlineLevel="0" collapsed="false">
      <c r="A160" s="2"/>
      <c r="B160" s="33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true" outlineLevel="0" collapsed="false">
      <c r="A161" s="2"/>
      <c r="B161" s="33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true" outlineLevel="0" collapsed="false">
      <c r="A162" s="2"/>
      <c r="B162" s="33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true" outlineLevel="0" collapsed="false">
      <c r="A163" s="2"/>
      <c r="B163" s="33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true" outlineLevel="0" collapsed="false">
      <c r="A164" s="2"/>
      <c r="B164" s="33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true" outlineLevel="0" collapsed="false">
      <c r="A165" s="2"/>
      <c r="B165" s="33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true" outlineLevel="0" collapsed="false">
      <c r="A166" s="2"/>
      <c r="B166" s="33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true" outlineLevel="0" collapsed="false">
      <c r="A167" s="2"/>
      <c r="B167" s="33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true" outlineLevel="0" collapsed="false">
      <c r="A168" s="2"/>
      <c r="B168" s="33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true" outlineLevel="0" collapsed="false">
      <c r="A169" s="2"/>
      <c r="B169" s="33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true" outlineLevel="0" collapsed="false">
      <c r="A170" s="2"/>
      <c r="B170" s="33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true" outlineLevel="0" collapsed="false">
      <c r="A171" s="2"/>
      <c r="B171" s="33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true" outlineLevel="0" collapsed="false">
      <c r="A172" s="2"/>
      <c r="B172" s="33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true" outlineLevel="0" collapsed="false">
      <c r="A173" s="2"/>
      <c r="B173" s="33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true" outlineLevel="0" collapsed="false">
      <c r="A174" s="2"/>
      <c r="B174" s="33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true" outlineLevel="0" collapsed="false">
      <c r="A175" s="2"/>
      <c r="B175" s="33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true" outlineLevel="0" collapsed="false">
      <c r="A176" s="2"/>
      <c r="B176" s="33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true" outlineLevel="0" collapsed="false">
      <c r="A177" s="2"/>
      <c r="B177" s="33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true" outlineLevel="0" collapsed="false">
      <c r="A178" s="2"/>
      <c r="B178" s="33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true" outlineLevel="0" collapsed="false">
      <c r="A179" s="2"/>
      <c r="B179" s="33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true" outlineLevel="0" collapsed="false">
      <c r="A180" s="2"/>
      <c r="B180" s="33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true" outlineLevel="0" collapsed="false">
      <c r="A181" s="2"/>
      <c r="B181" s="33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true" outlineLevel="0" collapsed="false">
      <c r="A182" s="2"/>
      <c r="B182" s="33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true" outlineLevel="0" collapsed="false">
      <c r="A183" s="2"/>
      <c r="B183" s="33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true" outlineLevel="0" collapsed="false">
      <c r="A184" s="2"/>
      <c r="B184" s="33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true" outlineLevel="0" collapsed="false">
      <c r="A185" s="2"/>
      <c r="B185" s="33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true" outlineLevel="0" collapsed="false">
      <c r="A186" s="2"/>
      <c r="B186" s="33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true" outlineLevel="0" collapsed="false">
      <c r="A187" s="2"/>
      <c r="B187" s="33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true" outlineLevel="0" collapsed="false">
      <c r="A188" s="2"/>
      <c r="B188" s="33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true" outlineLevel="0" collapsed="false">
      <c r="A189" s="2"/>
      <c r="B189" s="33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true" outlineLevel="0" collapsed="false">
      <c r="A190" s="2"/>
      <c r="B190" s="33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true" outlineLevel="0" collapsed="false">
      <c r="A191" s="2"/>
      <c r="B191" s="33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true" outlineLevel="0" collapsed="false">
      <c r="A192" s="2"/>
      <c r="B192" s="33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true" outlineLevel="0" collapsed="false">
      <c r="A193" s="2"/>
      <c r="B193" s="33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true" outlineLevel="0" collapsed="false">
      <c r="A194" s="2"/>
      <c r="B194" s="33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true" outlineLevel="0" collapsed="false">
      <c r="A195" s="2"/>
      <c r="B195" s="33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true" outlineLevel="0" collapsed="false">
      <c r="A196" s="2"/>
      <c r="B196" s="33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true" outlineLevel="0" collapsed="false">
      <c r="A197" s="2"/>
      <c r="B197" s="33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true" outlineLevel="0" collapsed="false">
      <c r="A198" s="2"/>
      <c r="B198" s="33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true" outlineLevel="0" collapsed="false">
      <c r="A199" s="2"/>
      <c r="B199" s="33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true" outlineLevel="0" collapsed="false">
      <c r="A200" s="2"/>
      <c r="B200" s="33"/>
      <c r="C200" s="2"/>
      <c r="D200" s="2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true" outlineLevel="0" collapsed="false">
      <c r="A201" s="2"/>
      <c r="B201" s="33"/>
      <c r="C201" s="2"/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true" outlineLevel="0" collapsed="false">
      <c r="A202" s="2"/>
      <c r="B202" s="33"/>
      <c r="C202" s="2"/>
      <c r="D202" s="2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true" outlineLevel="0" collapsed="false">
      <c r="A203" s="2"/>
      <c r="B203" s="33"/>
      <c r="C203" s="2"/>
      <c r="D203" s="2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true" outlineLevel="0" collapsed="false">
      <c r="A204" s="2"/>
      <c r="B204" s="33"/>
      <c r="C204" s="2"/>
      <c r="D204" s="2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true" outlineLevel="0" collapsed="false">
      <c r="A205" s="2"/>
      <c r="B205" s="33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true" outlineLevel="0" collapsed="false">
      <c r="A206" s="2"/>
      <c r="B206" s="33"/>
      <c r="C206" s="2"/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true" outlineLevel="0" collapsed="false">
      <c r="A207" s="2"/>
      <c r="B207" s="33"/>
      <c r="C207" s="2"/>
      <c r="D207" s="2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true" outlineLevel="0" collapsed="false">
      <c r="A208" s="2"/>
      <c r="B208" s="33"/>
      <c r="C208" s="2"/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true" outlineLevel="0" collapsed="false">
      <c r="A209" s="2"/>
      <c r="B209" s="33"/>
      <c r="C209" s="2"/>
      <c r="D209" s="2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true" outlineLevel="0" collapsed="false">
      <c r="A210" s="2"/>
      <c r="B210" s="33"/>
      <c r="C210" s="2"/>
      <c r="D210" s="2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true" outlineLevel="0" collapsed="false">
      <c r="A211" s="2"/>
      <c r="B211" s="33"/>
      <c r="C211" s="2"/>
      <c r="D211" s="2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true" outlineLevel="0" collapsed="false">
      <c r="A212" s="2"/>
      <c r="B212" s="33"/>
      <c r="C212" s="2"/>
      <c r="D212" s="2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true" outlineLevel="0" collapsed="false">
      <c r="A213" s="2"/>
      <c r="B213" s="33"/>
      <c r="C213" s="2"/>
      <c r="D213" s="2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true" outlineLevel="0" collapsed="false">
      <c r="A214" s="2"/>
      <c r="B214" s="33"/>
      <c r="C214" s="2"/>
      <c r="D214" s="2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true" outlineLevel="0" collapsed="false">
      <c r="A215" s="2"/>
      <c r="B215" s="33"/>
      <c r="C215" s="2"/>
      <c r="D215" s="2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true" outlineLevel="0" collapsed="false">
      <c r="A216" s="2"/>
      <c r="B216" s="33"/>
      <c r="C216" s="2"/>
      <c r="D216" s="2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true" outlineLevel="0" collapsed="false">
      <c r="A217" s="2"/>
      <c r="B217" s="33"/>
      <c r="C217" s="2"/>
      <c r="D217" s="2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true" outlineLevel="0" collapsed="false">
      <c r="A218" s="2"/>
      <c r="B218" s="33"/>
      <c r="C218" s="2"/>
      <c r="D218" s="2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true" outlineLevel="0" collapsed="false">
      <c r="A219" s="2"/>
      <c r="B219" s="33"/>
      <c r="C219" s="2"/>
      <c r="D219" s="2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true" outlineLevel="0" collapsed="false">
      <c r="A220" s="2"/>
      <c r="B220" s="33"/>
      <c r="C220" s="2"/>
      <c r="D220" s="2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true" outlineLevel="0" collapsed="false">
      <c r="A221" s="2"/>
      <c r="B221" s="33"/>
      <c r="C221" s="2"/>
      <c r="D221" s="2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true" outlineLevel="0" collapsed="false">
      <c r="A222" s="2"/>
      <c r="B222" s="33"/>
      <c r="C222" s="2"/>
      <c r="D222" s="2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true" outlineLevel="0" collapsed="false">
      <c r="A223" s="2"/>
      <c r="B223" s="33"/>
      <c r="C223" s="2"/>
      <c r="D223" s="2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true" outlineLevel="0" collapsed="false">
      <c r="A224" s="2"/>
      <c r="B224" s="33"/>
      <c r="C224" s="2"/>
      <c r="D224" s="2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true" outlineLevel="0" collapsed="false">
      <c r="A225" s="2"/>
      <c r="B225" s="33"/>
      <c r="C225" s="2"/>
      <c r="D225" s="2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true" outlineLevel="0" collapsed="false">
      <c r="A226" s="2"/>
      <c r="B226" s="33"/>
      <c r="C226" s="2"/>
      <c r="D226" s="2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true" outlineLevel="0" collapsed="false">
      <c r="A227" s="2"/>
      <c r="B227" s="33"/>
      <c r="C227" s="2"/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true" outlineLevel="0" collapsed="false">
      <c r="A228" s="2"/>
      <c r="B228" s="33"/>
      <c r="C228" s="2"/>
      <c r="D228" s="2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true" outlineLevel="0" collapsed="false">
      <c r="A229" s="2"/>
      <c r="B229" s="33"/>
      <c r="C229" s="2"/>
      <c r="D229" s="2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true" outlineLevel="0" collapsed="false">
      <c r="A230" s="2"/>
      <c r="B230" s="33"/>
      <c r="C230" s="2"/>
      <c r="D230" s="2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true" outlineLevel="0" collapsed="false">
      <c r="A231" s="2"/>
      <c r="B231" s="33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true" outlineLevel="0" collapsed="false">
      <c r="A232" s="2"/>
      <c r="B232" s="33"/>
      <c r="C232" s="2"/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true" outlineLevel="0" collapsed="false">
      <c r="A233" s="2"/>
      <c r="B233" s="33"/>
      <c r="C233" s="2"/>
      <c r="D233" s="2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true" outlineLevel="0" collapsed="false">
      <c r="A234" s="2"/>
      <c r="B234" s="33"/>
      <c r="C234" s="2"/>
      <c r="D234" s="2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true" outlineLevel="0" collapsed="false">
      <c r="A235" s="2"/>
      <c r="B235" s="33"/>
      <c r="C235" s="2"/>
      <c r="D235" s="2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true" outlineLevel="0" collapsed="false">
      <c r="A236" s="2"/>
      <c r="B236" s="33"/>
      <c r="C236" s="2"/>
      <c r="D236" s="2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true" outlineLevel="0" collapsed="false">
      <c r="A237" s="2"/>
      <c r="B237" s="33"/>
      <c r="C237" s="2"/>
      <c r="D237" s="2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true" outlineLevel="0" collapsed="false">
      <c r="A238" s="2"/>
      <c r="B238" s="33"/>
      <c r="C238" s="2"/>
      <c r="D238" s="2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true" outlineLevel="0" collapsed="false">
      <c r="A239" s="2"/>
      <c r="B239" s="33"/>
      <c r="C239" s="2"/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true" outlineLevel="0" collapsed="false">
      <c r="A240" s="2"/>
      <c r="B240" s="33"/>
      <c r="C240" s="2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true" outlineLevel="0" collapsed="false">
      <c r="A241" s="2"/>
      <c r="B241" s="33"/>
      <c r="C241" s="2"/>
      <c r="D241" s="2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true" outlineLevel="0" collapsed="false">
      <c r="A242" s="2"/>
      <c r="B242" s="33"/>
      <c r="C242" s="2"/>
      <c r="D242" s="2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true" outlineLevel="0" collapsed="false">
      <c r="A243" s="2"/>
      <c r="B243" s="33"/>
      <c r="C243" s="2"/>
      <c r="D243" s="2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true" outlineLevel="0" collapsed="false">
      <c r="A244" s="2"/>
      <c r="B244" s="33"/>
      <c r="C244" s="2"/>
      <c r="D244" s="2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true" outlineLevel="0" collapsed="false">
      <c r="A245" s="2"/>
      <c r="B245" s="33"/>
      <c r="C245" s="2"/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true" outlineLevel="0" collapsed="false">
      <c r="A246" s="2"/>
      <c r="B246" s="33"/>
      <c r="C246" s="2"/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true" outlineLevel="0" collapsed="false">
      <c r="A247" s="2"/>
      <c r="B247" s="33"/>
      <c r="C247" s="2"/>
      <c r="D247" s="2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true" outlineLevel="0" collapsed="false">
      <c r="A248" s="2"/>
      <c r="B248" s="33"/>
      <c r="C248" s="2"/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true" outlineLevel="0" collapsed="false">
      <c r="A249" s="2"/>
      <c r="B249" s="33"/>
      <c r="C249" s="2"/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true" outlineLevel="0" collapsed="false">
      <c r="A250" s="2"/>
      <c r="B250" s="33"/>
      <c r="C250" s="2"/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true" outlineLevel="0" collapsed="false">
      <c r="A251" s="2"/>
      <c r="B251" s="33"/>
      <c r="C251" s="2"/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true" outlineLevel="0" collapsed="false">
      <c r="A252" s="2"/>
      <c r="B252" s="33"/>
      <c r="C252" s="2"/>
      <c r="D252" s="2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true" outlineLevel="0" collapsed="false">
      <c r="A253" s="2"/>
      <c r="B253" s="33"/>
      <c r="C253" s="2"/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true" outlineLevel="0" collapsed="false">
      <c r="A254" s="2"/>
      <c r="B254" s="33"/>
      <c r="C254" s="2"/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true" outlineLevel="0" collapsed="false">
      <c r="A255" s="2"/>
      <c r="B255" s="33"/>
      <c r="C255" s="2"/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true" outlineLevel="0" collapsed="false">
      <c r="A256" s="2"/>
      <c r="B256" s="33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true" outlineLevel="0" collapsed="false">
      <c r="A257" s="2"/>
      <c r="B257" s="33"/>
      <c r="C257" s="2"/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true" outlineLevel="0" collapsed="false">
      <c r="A258" s="2"/>
      <c r="B258" s="33"/>
      <c r="C258" s="2"/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true" outlineLevel="0" collapsed="false">
      <c r="A259" s="2"/>
      <c r="B259" s="33"/>
      <c r="C259" s="2"/>
      <c r="D259" s="2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true" outlineLevel="0" collapsed="false">
      <c r="A260" s="2"/>
      <c r="B260" s="33"/>
      <c r="C260" s="2"/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true" outlineLevel="0" collapsed="false">
      <c r="A261" s="2"/>
      <c r="B261" s="33"/>
      <c r="C261" s="2"/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true" outlineLevel="0" collapsed="false">
      <c r="A262" s="2"/>
      <c r="B262" s="33"/>
      <c r="C262" s="2"/>
      <c r="D262" s="2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true" outlineLevel="0" collapsed="false">
      <c r="A263" s="2"/>
      <c r="B263" s="33"/>
      <c r="C263" s="2"/>
      <c r="D263" s="2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true" outlineLevel="0" collapsed="false">
      <c r="A264" s="2"/>
      <c r="B264" s="33"/>
      <c r="C264" s="2"/>
      <c r="D264" s="2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true" outlineLevel="0" collapsed="false">
      <c r="A265" s="2"/>
      <c r="B265" s="33"/>
      <c r="C265" s="2"/>
      <c r="D265" s="2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true" outlineLevel="0" collapsed="false">
      <c r="A266" s="2"/>
      <c r="B266" s="33"/>
      <c r="C266" s="2"/>
      <c r="D266" s="2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true" outlineLevel="0" collapsed="false">
      <c r="A267" s="2"/>
      <c r="B267" s="33"/>
      <c r="C267" s="2"/>
      <c r="D267" s="2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true" outlineLevel="0" collapsed="false">
      <c r="A268" s="2"/>
      <c r="B268" s="33"/>
      <c r="C268" s="2"/>
      <c r="D268" s="2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true" outlineLevel="0" collapsed="false">
      <c r="A269" s="2"/>
      <c r="B269" s="33"/>
      <c r="C269" s="2"/>
      <c r="D269" s="2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true" outlineLevel="0" collapsed="false">
      <c r="A270" s="2"/>
      <c r="B270" s="33"/>
      <c r="C270" s="2"/>
      <c r="D270" s="2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true" outlineLevel="0" collapsed="false">
      <c r="A271" s="2"/>
      <c r="B271" s="33"/>
      <c r="C271" s="2"/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true" outlineLevel="0" collapsed="false">
      <c r="A272" s="2"/>
      <c r="B272" s="33"/>
      <c r="C272" s="2"/>
      <c r="D272" s="2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true" outlineLevel="0" collapsed="false">
      <c r="A273" s="2"/>
      <c r="B273" s="33"/>
      <c r="C273" s="2"/>
      <c r="D273" s="2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true" outlineLevel="0" collapsed="false">
      <c r="A274" s="2"/>
      <c r="B274" s="33"/>
      <c r="C274" s="2"/>
      <c r="D274" s="2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true" outlineLevel="0" collapsed="false">
      <c r="A275" s="2"/>
      <c r="B275" s="33"/>
      <c r="C275" s="2"/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true" outlineLevel="0" collapsed="false">
      <c r="A276" s="2"/>
      <c r="B276" s="33"/>
      <c r="C276" s="2"/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true" outlineLevel="0" collapsed="false">
      <c r="A277" s="2"/>
      <c r="B277" s="33"/>
      <c r="C277" s="2"/>
      <c r="D277" s="2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true" outlineLevel="0" collapsed="false">
      <c r="A278" s="2"/>
      <c r="B278" s="33"/>
      <c r="C278" s="2"/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true" outlineLevel="0" collapsed="false">
      <c r="A279" s="2"/>
      <c r="B279" s="33"/>
      <c r="C279" s="2"/>
      <c r="D279" s="2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true" outlineLevel="0" collapsed="false">
      <c r="A280" s="2"/>
      <c r="B280" s="33"/>
      <c r="C280" s="2"/>
      <c r="D280" s="2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true" outlineLevel="0" collapsed="false">
      <c r="A281" s="2"/>
      <c r="B281" s="33"/>
      <c r="C281" s="2"/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true" outlineLevel="0" collapsed="false">
      <c r="A282" s="2"/>
      <c r="B282" s="33"/>
      <c r="C282" s="2"/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true" outlineLevel="0" collapsed="false">
      <c r="A283" s="2"/>
      <c r="B283" s="33"/>
      <c r="C283" s="2"/>
      <c r="D283" s="2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true" outlineLevel="0" collapsed="false">
      <c r="A284" s="2"/>
      <c r="B284" s="33"/>
      <c r="C284" s="2"/>
      <c r="D284" s="2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true" outlineLevel="0" collapsed="false">
      <c r="A285" s="2"/>
      <c r="B285" s="33"/>
      <c r="C285" s="2"/>
      <c r="D285" s="2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true" outlineLevel="0" collapsed="false">
      <c r="A286" s="2"/>
      <c r="B286" s="33"/>
      <c r="C286" s="2"/>
      <c r="D286" s="2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true" outlineLevel="0" collapsed="false">
      <c r="A287" s="2"/>
      <c r="B287" s="33"/>
      <c r="C287" s="2"/>
      <c r="D287" s="2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true" outlineLevel="0" collapsed="false">
      <c r="A288" s="2"/>
      <c r="B288" s="33"/>
      <c r="C288" s="2"/>
      <c r="D288" s="2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true" outlineLevel="0" collapsed="false">
      <c r="A289" s="2"/>
      <c r="B289" s="33"/>
      <c r="C289" s="2"/>
      <c r="D289" s="2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true" outlineLevel="0" collapsed="false">
      <c r="A290" s="2"/>
      <c r="B290" s="33"/>
      <c r="C290" s="2"/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true" outlineLevel="0" collapsed="false">
      <c r="A291" s="2"/>
      <c r="B291" s="33"/>
      <c r="C291" s="2"/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true" outlineLevel="0" collapsed="false">
      <c r="A292" s="2"/>
      <c r="B292" s="33"/>
      <c r="C292" s="2"/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true" outlineLevel="0" collapsed="false">
      <c r="A293" s="2"/>
      <c r="B293" s="33"/>
      <c r="C293" s="2"/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true" outlineLevel="0" collapsed="false">
      <c r="A294" s="2"/>
      <c r="B294" s="33"/>
      <c r="C294" s="2"/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true" outlineLevel="0" collapsed="false">
      <c r="A295" s="2"/>
      <c r="B295" s="33"/>
      <c r="C295" s="2"/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true" outlineLevel="0" collapsed="false">
      <c r="A296" s="2"/>
      <c r="B296" s="33"/>
      <c r="C296" s="2"/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true" outlineLevel="0" collapsed="false">
      <c r="A297" s="2"/>
      <c r="B297" s="33"/>
      <c r="C297" s="2"/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true" outlineLevel="0" collapsed="false">
      <c r="A298" s="2"/>
      <c r="B298" s="33"/>
      <c r="C298" s="2"/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true" outlineLevel="0" collapsed="false">
      <c r="A299" s="2"/>
      <c r="B299" s="33"/>
      <c r="C299" s="2"/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true" outlineLevel="0" collapsed="false">
      <c r="A300" s="2"/>
      <c r="B300" s="33"/>
      <c r="C300" s="2"/>
      <c r="D300" s="2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true" outlineLevel="0" collapsed="false">
      <c r="A301" s="2"/>
      <c r="B301" s="33"/>
      <c r="C301" s="2"/>
      <c r="D301" s="2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true" outlineLevel="0" collapsed="false">
      <c r="A302" s="2"/>
      <c r="B302" s="33"/>
      <c r="C302" s="2"/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true" outlineLevel="0" collapsed="false">
      <c r="A303" s="2"/>
      <c r="B303" s="33"/>
      <c r="C303" s="2"/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true" outlineLevel="0" collapsed="false">
      <c r="A304" s="2"/>
      <c r="B304" s="33"/>
      <c r="C304" s="2"/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true" outlineLevel="0" collapsed="false">
      <c r="A305" s="2"/>
      <c r="B305" s="33"/>
      <c r="C305" s="2"/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true" outlineLevel="0" collapsed="false">
      <c r="A306" s="2"/>
      <c r="B306" s="33"/>
      <c r="C306" s="2"/>
      <c r="D306" s="2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true" outlineLevel="0" collapsed="false">
      <c r="A307" s="2"/>
      <c r="B307" s="33"/>
      <c r="C307" s="2"/>
      <c r="D307" s="2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true" outlineLevel="0" collapsed="false">
      <c r="A308" s="2"/>
      <c r="B308" s="33"/>
      <c r="C308" s="2"/>
      <c r="D308" s="2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true" outlineLevel="0" collapsed="false">
      <c r="A309" s="2"/>
      <c r="B309" s="33"/>
      <c r="C309" s="2"/>
      <c r="D309" s="2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true" outlineLevel="0" collapsed="false">
      <c r="A310" s="2"/>
      <c r="B310" s="33"/>
      <c r="C310" s="2"/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true" outlineLevel="0" collapsed="false">
      <c r="A311" s="2"/>
      <c r="B311" s="33"/>
      <c r="C311" s="2"/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true" outlineLevel="0" collapsed="false">
      <c r="A312" s="2"/>
      <c r="B312" s="33"/>
      <c r="C312" s="2"/>
      <c r="D312" s="2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true" outlineLevel="0" collapsed="false">
      <c r="A313" s="2"/>
      <c r="B313" s="33"/>
      <c r="C313" s="2"/>
      <c r="D313" s="2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true" outlineLevel="0" collapsed="false">
      <c r="A314" s="2"/>
      <c r="B314" s="33"/>
      <c r="C314" s="2"/>
      <c r="D314" s="2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true" outlineLevel="0" collapsed="false">
      <c r="A315" s="2"/>
      <c r="B315" s="33"/>
      <c r="C315" s="2"/>
      <c r="D315" s="2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true" outlineLevel="0" collapsed="false">
      <c r="A316" s="2"/>
      <c r="B316" s="33"/>
      <c r="C316" s="2"/>
      <c r="D316" s="2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true" outlineLevel="0" collapsed="false">
      <c r="A317" s="2"/>
      <c r="B317" s="33"/>
      <c r="C317" s="2"/>
      <c r="D317" s="2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true" outlineLevel="0" collapsed="false">
      <c r="A318" s="2"/>
      <c r="B318" s="33"/>
      <c r="C318" s="2"/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true" outlineLevel="0" collapsed="false">
      <c r="A319" s="2"/>
      <c r="B319" s="33"/>
      <c r="C319" s="2"/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true" outlineLevel="0" collapsed="false">
      <c r="A320" s="2"/>
      <c r="B320" s="33"/>
      <c r="C320" s="2"/>
      <c r="D320" s="2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true" outlineLevel="0" collapsed="false">
      <c r="A321" s="2"/>
      <c r="B321" s="33"/>
      <c r="C321" s="2"/>
      <c r="D321" s="2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true" outlineLevel="0" collapsed="false">
      <c r="A322" s="2"/>
      <c r="B322" s="33"/>
      <c r="C322" s="2"/>
      <c r="D322" s="2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true" outlineLevel="0" collapsed="false">
      <c r="A323" s="2"/>
      <c r="B323" s="33"/>
      <c r="C323" s="2"/>
      <c r="D323" s="2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true" outlineLevel="0" collapsed="false">
      <c r="A324" s="2"/>
      <c r="B324" s="33"/>
      <c r="C324" s="2"/>
      <c r="D324" s="2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true" outlineLevel="0" collapsed="false">
      <c r="A325" s="2"/>
      <c r="B325" s="33"/>
      <c r="C325" s="2"/>
      <c r="D325" s="2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true" outlineLevel="0" collapsed="false">
      <c r="A326" s="2"/>
      <c r="B326" s="33"/>
      <c r="C326" s="2"/>
      <c r="D326" s="2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true" outlineLevel="0" collapsed="false">
      <c r="A327" s="2"/>
      <c r="B327" s="33"/>
      <c r="C327" s="2"/>
      <c r="D327" s="2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true" outlineLevel="0" collapsed="false">
      <c r="A328" s="2"/>
      <c r="B328" s="33"/>
      <c r="C328" s="2"/>
      <c r="D328" s="2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true" outlineLevel="0" collapsed="false">
      <c r="A329" s="2"/>
      <c r="B329" s="33"/>
      <c r="C329" s="2"/>
      <c r="D329" s="2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true" outlineLevel="0" collapsed="false">
      <c r="A330" s="2"/>
      <c r="B330" s="33"/>
      <c r="C330" s="2"/>
      <c r="D330" s="2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true" outlineLevel="0" collapsed="false">
      <c r="A331" s="2"/>
      <c r="B331" s="33"/>
      <c r="C331" s="2"/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true" outlineLevel="0" collapsed="false">
      <c r="A332" s="2"/>
      <c r="B332" s="33"/>
      <c r="C332" s="2"/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true" outlineLevel="0" collapsed="false">
      <c r="A333" s="2"/>
      <c r="B333" s="33"/>
      <c r="C333" s="2"/>
      <c r="D333" s="2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true" outlineLevel="0" collapsed="false">
      <c r="A334" s="2"/>
      <c r="B334" s="33"/>
      <c r="C334" s="2"/>
      <c r="D334" s="2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true" outlineLevel="0" collapsed="false">
      <c r="A335" s="2"/>
      <c r="B335" s="33"/>
      <c r="C335" s="2"/>
      <c r="D335" s="2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true" outlineLevel="0" collapsed="false">
      <c r="A336" s="2"/>
      <c r="B336" s="33"/>
      <c r="C336" s="2"/>
      <c r="D336" s="2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true" outlineLevel="0" collapsed="false">
      <c r="A337" s="2"/>
      <c r="B337" s="33"/>
      <c r="C337" s="2"/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true" outlineLevel="0" collapsed="false">
      <c r="A338" s="2"/>
      <c r="B338" s="33"/>
      <c r="C338" s="2"/>
      <c r="D338" s="2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true" outlineLevel="0" collapsed="false">
      <c r="A339" s="2"/>
      <c r="B339" s="33"/>
      <c r="C339" s="2"/>
      <c r="D339" s="2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true" outlineLevel="0" collapsed="false">
      <c r="A340" s="2"/>
      <c r="B340" s="33"/>
      <c r="C340" s="2"/>
      <c r="D340" s="2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true" outlineLevel="0" collapsed="false">
      <c r="A341" s="2"/>
      <c r="B341" s="33"/>
      <c r="C341" s="2"/>
      <c r="D341" s="2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true" outlineLevel="0" collapsed="false">
      <c r="A342" s="2"/>
      <c r="B342" s="33"/>
      <c r="C342" s="2"/>
      <c r="D342" s="2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true" outlineLevel="0" collapsed="false">
      <c r="A343" s="2"/>
      <c r="B343" s="33"/>
      <c r="C343" s="2"/>
      <c r="D343" s="2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true" outlineLevel="0" collapsed="false">
      <c r="A344" s="2"/>
      <c r="B344" s="33"/>
      <c r="C344" s="2"/>
      <c r="D344" s="2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true" outlineLevel="0" collapsed="false">
      <c r="A345" s="2"/>
      <c r="B345" s="33"/>
      <c r="C345" s="2"/>
      <c r="D345" s="2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true" outlineLevel="0" collapsed="false">
      <c r="A346" s="2"/>
      <c r="B346" s="33"/>
      <c r="C346" s="2"/>
      <c r="D346" s="2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true" outlineLevel="0" collapsed="false">
      <c r="A347" s="2"/>
      <c r="B347" s="33"/>
      <c r="C347" s="2"/>
      <c r="D347" s="2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true" outlineLevel="0" collapsed="false">
      <c r="A348" s="2"/>
      <c r="B348" s="33"/>
      <c r="C348" s="2"/>
      <c r="D348" s="2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true" outlineLevel="0" collapsed="false">
      <c r="A349" s="2"/>
      <c r="B349" s="33"/>
      <c r="C349" s="2"/>
      <c r="D349" s="2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true" outlineLevel="0" collapsed="false">
      <c r="A350" s="2"/>
      <c r="B350" s="33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true" outlineLevel="0" collapsed="false">
      <c r="A351" s="2"/>
      <c r="B351" s="33"/>
      <c r="C351" s="2"/>
      <c r="D351" s="2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true" outlineLevel="0" collapsed="false">
      <c r="A352" s="2"/>
      <c r="B352" s="33"/>
      <c r="C352" s="2"/>
      <c r="D352" s="2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true" outlineLevel="0" collapsed="false">
      <c r="A353" s="2"/>
      <c r="B353" s="33"/>
      <c r="C353" s="2"/>
      <c r="D353" s="2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true" outlineLevel="0" collapsed="false">
      <c r="A354" s="2"/>
      <c r="B354" s="33"/>
      <c r="C354" s="2"/>
      <c r="D354" s="2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true" outlineLevel="0" collapsed="false">
      <c r="A355" s="2"/>
      <c r="B355" s="33"/>
      <c r="C355" s="2"/>
      <c r="D355" s="2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true" outlineLevel="0" collapsed="false">
      <c r="A356" s="2"/>
      <c r="B356" s="33"/>
      <c r="C356" s="2"/>
      <c r="D356" s="2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true" outlineLevel="0" collapsed="false">
      <c r="A357" s="2"/>
      <c r="B357" s="33"/>
      <c r="C357" s="2"/>
      <c r="D357" s="2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true" outlineLevel="0" collapsed="false">
      <c r="A358" s="2"/>
      <c r="B358" s="33"/>
      <c r="C358" s="2"/>
      <c r="D358" s="2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true" outlineLevel="0" collapsed="false">
      <c r="A359" s="2"/>
      <c r="B359" s="33"/>
      <c r="C359" s="2"/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true" outlineLevel="0" collapsed="false">
      <c r="A360" s="2"/>
      <c r="B360" s="33"/>
      <c r="C360" s="2"/>
      <c r="D360" s="2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true" outlineLevel="0" collapsed="false">
      <c r="A361" s="2"/>
      <c r="B361" s="33"/>
      <c r="C361" s="2"/>
      <c r="D361" s="2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true" outlineLevel="0" collapsed="false">
      <c r="A362" s="2"/>
      <c r="B362" s="33"/>
      <c r="C362" s="2"/>
      <c r="D362" s="2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true" outlineLevel="0" collapsed="false">
      <c r="A363" s="2"/>
      <c r="B363" s="33"/>
      <c r="C363" s="2"/>
      <c r="D363" s="2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true" outlineLevel="0" collapsed="false">
      <c r="A364" s="2"/>
      <c r="B364" s="33"/>
      <c r="C364" s="2"/>
      <c r="D364" s="2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true" outlineLevel="0" collapsed="false">
      <c r="A365" s="2"/>
      <c r="B365" s="33"/>
      <c r="C365" s="2"/>
      <c r="D365" s="2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true" outlineLevel="0" collapsed="false">
      <c r="A366" s="2"/>
      <c r="B366" s="33"/>
      <c r="C366" s="2"/>
      <c r="D366" s="2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true" outlineLevel="0" collapsed="false">
      <c r="A367" s="2"/>
      <c r="B367" s="33"/>
      <c r="C367" s="2"/>
      <c r="D367" s="2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true" outlineLevel="0" collapsed="false">
      <c r="A368" s="2"/>
      <c r="B368" s="33"/>
      <c r="C368" s="2"/>
      <c r="D368" s="2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true" outlineLevel="0" collapsed="false">
      <c r="A369" s="2"/>
      <c r="B369" s="33"/>
      <c r="C369" s="2"/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true" outlineLevel="0" collapsed="false">
      <c r="A370" s="2"/>
      <c r="B370" s="33"/>
      <c r="C370" s="2"/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true" outlineLevel="0" collapsed="false">
      <c r="A371" s="2"/>
      <c r="B371" s="33"/>
      <c r="C371" s="2"/>
      <c r="D371" s="2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true" outlineLevel="0" collapsed="false">
      <c r="A372" s="2"/>
      <c r="B372" s="33"/>
      <c r="C372" s="2"/>
      <c r="D372" s="2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true" outlineLevel="0" collapsed="false">
      <c r="A373" s="2"/>
      <c r="B373" s="33"/>
      <c r="C373" s="2"/>
      <c r="D373" s="2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true" outlineLevel="0" collapsed="false">
      <c r="A374" s="2"/>
      <c r="B374" s="33"/>
      <c r="C374" s="2"/>
      <c r="D374" s="2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true" outlineLevel="0" collapsed="false">
      <c r="A375" s="2"/>
      <c r="B375" s="33"/>
      <c r="C375" s="2"/>
      <c r="D375" s="2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true" outlineLevel="0" collapsed="false">
      <c r="A376" s="2"/>
      <c r="B376" s="33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true" outlineLevel="0" collapsed="false">
      <c r="A377" s="2"/>
      <c r="B377" s="33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true" outlineLevel="0" collapsed="false">
      <c r="A378" s="2"/>
      <c r="B378" s="33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true" outlineLevel="0" collapsed="false">
      <c r="A379" s="2"/>
      <c r="B379" s="33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true" outlineLevel="0" collapsed="false">
      <c r="A380" s="2"/>
      <c r="B380" s="33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true" outlineLevel="0" collapsed="false">
      <c r="A381" s="2"/>
      <c r="B381" s="33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true" outlineLevel="0" collapsed="false">
      <c r="A382" s="2"/>
      <c r="B382" s="33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true" outlineLevel="0" collapsed="false">
      <c r="A383" s="2"/>
      <c r="B383" s="33"/>
      <c r="C383" s="2"/>
      <c r="D383" s="2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true" outlineLevel="0" collapsed="false">
      <c r="A384" s="2"/>
      <c r="B384" s="33"/>
      <c r="C384" s="2"/>
      <c r="D384" s="2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true" outlineLevel="0" collapsed="false">
      <c r="A385" s="2"/>
      <c r="B385" s="33"/>
      <c r="C385" s="2"/>
      <c r="D385" s="2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true" outlineLevel="0" collapsed="false">
      <c r="A386" s="2"/>
      <c r="B386" s="33"/>
      <c r="C386" s="2"/>
      <c r="D386" s="2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true" outlineLevel="0" collapsed="false">
      <c r="A387" s="2"/>
      <c r="B387" s="33"/>
      <c r="C387" s="2"/>
      <c r="D387" s="2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true" outlineLevel="0" collapsed="false">
      <c r="A388" s="2"/>
      <c r="B388" s="33"/>
      <c r="C388" s="2"/>
      <c r="D388" s="2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true" outlineLevel="0" collapsed="false">
      <c r="A389" s="2"/>
      <c r="B389" s="33"/>
      <c r="C389" s="2"/>
      <c r="D389" s="2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true" outlineLevel="0" collapsed="false">
      <c r="A390" s="2"/>
      <c r="B390" s="33"/>
      <c r="C390" s="2"/>
      <c r="D390" s="2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true" outlineLevel="0" collapsed="false">
      <c r="A391" s="2"/>
      <c r="B391" s="33"/>
      <c r="C391" s="2"/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true" outlineLevel="0" collapsed="false">
      <c r="A392" s="2"/>
      <c r="B392" s="33"/>
      <c r="C392" s="2"/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true" outlineLevel="0" collapsed="false">
      <c r="A393" s="2"/>
      <c r="B393" s="33"/>
      <c r="C393" s="2"/>
      <c r="D393" s="2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true" outlineLevel="0" collapsed="false">
      <c r="A394" s="2"/>
      <c r="B394" s="33"/>
      <c r="C394" s="2"/>
      <c r="D394" s="2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true" outlineLevel="0" collapsed="false">
      <c r="A395" s="2"/>
      <c r="B395" s="33"/>
      <c r="C395" s="2"/>
      <c r="D395" s="2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true" outlineLevel="0" collapsed="false">
      <c r="A396" s="2"/>
      <c r="B396" s="33"/>
      <c r="C396" s="2"/>
      <c r="D396" s="2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true" outlineLevel="0" collapsed="false">
      <c r="A397" s="2"/>
      <c r="B397" s="33"/>
      <c r="C397" s="2"/>
      <c r="D397" s="2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true" outlineLevel="0" collapsed="false">
      <c r="A398" s="2"/>
      <c r="B398" s="33"/>
      <c r="C398" s="2"/>
      <c r="D398" s="2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true" outlineLevel="0" collapsed="false">
      <c r="A399" s="2"/>
      <c r="B399" s="33"/>
      <c r="C399" s="2"/>
      <c r="D399" s="2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true" outlineLevel="0" collapsed="false">
      <c r="A400" s="2"/>
      <c r="B400" s="33"/>
      <c r="C400" s="2"/>
      <c r="D400" s="2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true" outlineLevel="0" collapsed="false">
      <c r="A401" s="2"/>
      <c r="B401" s="33"/>
      <c r="C401" s="2"/>
      <c r="D401" s="2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true" outlineLevel="0" collapsed="false">
      <c r="A402" s="2"/>
      <c r="B402" s="33"/>
      <c r="C402" s="2"/>
      <c r="D402" s="2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true" outlineLevel="0" collapsed="false">
      <c r="A403" s="2"/>
      <c r="B403" s="33"/>
      <c r="C403" s="2"/>
      <c r="D403" s="2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true" outlineLevel="0" collapsed="false">
      <c r="A404" s="2"/>
      <c r="B404" s="33"/>
      <c r="C404" s="2"/>
      <c r="D404" s="2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true" outlineLevel="0" collapsed="false">
      <c r="A405" s="2"/>
      <c r="B405" s="33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true" outlineLevel="0" collapsed="false">
      <c r="A406" s="2"/>
      <c r="B406" s="33"/>
      <c r="C406" s="2"/>
      <c r="D406" s="2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true" outlineLevel="0" collapsed="false">
      <c r="A407" s="2"/>
      <c r="B407" s="33"/>
      <c r="C407" s="2"/>
      <c r="D407" s="2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true" outlineLevel="0" collapsed="false">
      <c r="A408" s="2"/>
      <c r="B408" s="33"/>
      <c r="C408" s="2"/>
      <c r="D408" s="2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true" outlineLevel="0" collapsed="false">
      <c r="A409" s="2"/>
      <c r="B409" s="33"/>
      <c r="C409" s="2"/>
      <c r="D409" s="2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true" outlineLevel="0" collapsed="false">
      <c r="A410" s="2"/>
      <c r="B410" s="33"/>
      <c r="C410" s="2"/>
      <c r="D410" s="2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true" outlineLevel="0" collapsed="false">
      <c r="A411" s="2"/>
      <c r="B411" s="33"/>
      <c r="C411" s="2"/>
      <c r="D411" s="2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true" outlineLevel="0" collapsed="false">
      <c r="A412" s="2"/>
      <c r="B412" s="33"/>
      <c r="C412" s="2"/>
      <c r="D412" s="2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true" outlineLevel="0" collapsed="false">
      <c r="A413" s="2"/>
      <c r="B413" s="33"/>
      <c r="C413" s="2"/>
      <c r="D413" s="2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true" outlineLevel="0" collapsed="false">
      <c r="A414" s="2"/>
      <c r="B414" s="33"/>
      <c r="C414" s="2"/>
      <c r="D414" s="2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true" outlineLevel="0" collapsed="false">
      <c r="A415" s="2"/>
      <c r="B415" s="33"/>
      <c r="C415" s="2"/>
      <c r="D415" s="2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true" outlineLevel="0" collapsed="false">
      <c r="A416" s="2"/>
      <c r="B416" s="33"/>
      <c r="C416" s="2"/>
      <c r="D416" s="2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true" outlineLevel="0" collapsed="false">
      <c r="A417" s="2"/>
      <c r="B417" s="33"/>
      <c r="C417" s="2"/>
      <c r="D417" s="2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true" outlineLevel="0" collapsed="false">
      <c r="A418" s="2"/>
      <c r="B418" s="33"/>
      <c r="C418" s="2"/>
      <c r="D418" s="2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true" outlineLevel="0" collapsed="false">
      <c r="A419" s="2"/>
      <c r="B419" s="33"/>
      <c r="C419" s="2"/>
      <c r="D419" s="2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true" outlineLevel="0" collapsed="false">
      <c r="A420" s="2"/>
      <c r="B420" s="33"/>
      <c r="C420" s="2"/>
      <c r="D420" s="2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true" outlineLevel="0" collapsed="false">
      <c r="A421" s="2"/>
      <c r="B421" s="33"/>
      <c r="C421" s="2"/>
      <c r="D421" s="2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true" outlineLevel="0" collapsed="false">
      <c r="A422" s="2"/>
      <c r="B422" s="33"/>
      <c r="C422" s="2"/>
      <c r="D422" s="2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true" outlineLevel="0" collapsed="false">
      <c r="A423" s="2"/>
      <c r="B423" s="33"/>
      <c r="C423" s="2"/>
      <c r="D423" s="2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true" outlineLevel="0" collapsed="false">
      <c r="A424" s="2"/>
      <c r="B424" s="33"/>
      <c r="C424" s="2"/>
      <c r="D424" s="2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true" outlineLevel="0" collapsed="false">
      <c r="A425" s="2"/>
      <c r="B425" s="33"/>
      <c r="C425" s="2"/>
      <c r="D425" s="2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true" outlineLevel="0" collapsed="false">
      <c r="A426" s="2"/>
      <c r="B426" s="33"/>
      <c r="C426" s="2"/>
      <c r="D426" s="2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true" outlineLevel="0" collapsed="false">
      <c r="A427" s="2"/>
      <c r="B427" s="33"/>
      <c r="C427" s="2"/>
      <c r="D427" s="2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true" outlineLevel="0" collapsed="false">
      <c r="A428" s="2"/>
      <c r="B428" s="33"/>
      <c r="C428" s="2"/>
      <c r="D428" s="2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true" outlineLevel="0" collapsed="false">
      <c r="A429" s="2"/>
      <c r="B429" s="33"/>
      <c r="C429" s="2"/>
      <c r="D429" s="2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true" outlineLevel="0" collapsed="false">
      <c r="A430" s="2"/>
      <c r="B430" s="33"/>
      <c r="C430" s="2"/>
      <c r="D430" s="2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true" outlineLevel="0" collapsed="false">
      <c r="A431" s="2"/>
      <c r="B431" s="33"/>
      <c r="C431" s="2"/>
      <c r="D431" s="2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true" outlineLevel="0" collapsed="false">
      <c r="A432" s="2"/>
      <c r="B432" s="33"/>
      <c r="C432" s="2"/>
      <c r="D432" s="2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true" outlineLevel="0" collapsed="false">
      <c r="A433" s="2"/>
      <c r="B433" s="33"/>
      <c r="C433" s="2"/>
      <c r="D433" s="2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true" outlineLevel="0" collapsed="false">
      <c r="A434" s="2"/>
      <c r="B434" s="33"/>
      <c r="C434" s="2"/>
      <c r="D434" s="2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true" outlineLevel="0" collapsed="false">
      <c r="A435" s="2"/>
      <c r="B435" s="33"/>
      <c r="C435" s="2"/>
      <c r="D435" s="2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true" outlineLevel="0" collapsed="false">
      <c r="A436" s="2"/>
      <c r="B436" s="33"/>
      <c r="C436" s="2"/>
      <c r="D436" s="2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true" outlineLevel="0" collapsed="false">
      <c r="A437" s="2"/>
      <c r="B437" s="33"/>
      <c r="C437" s="2"/>
      <c r="D437" s="2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true" outlineLevel="0" collapsed="false">
      <c r="A438" s="2"/>
      <c r="B438" s="33"/>
      <c r="C438" s="2"/>
      <c r="D438" s="2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true" outlineLevel="0" collapsed="false">
      <c r="A439" s="2"/>
      <c r="B439" s="33"/>
      <c r="C439" s="2"/>
      <c r="D439" s="2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true" outlineLevel="0" collapsed="false">
      <c r="A440" s="2"/>
      <c r="B440" s="33"/>
      <c r="C440" s="2"/>
      <c r="D440" s="2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true" outlineLevel="0" collapsed="false">
      <c r="A441" s="2"/>
      <c r="B441" s="33"/>
      <c r="C441" s="2"/>
      <c r="D441" s="2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true" outlineLevel="0" collapsed="false">
      <c r="A442" s="2"/>
      <c r="B442" s="33"/>
      <c r="C442" s="2"/>
      <c r="D442" s="2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true" outlineLevel="0" collapsed="false">
      <c r="A443" s="2"/>
      <c r="B443" s="33"/>
      <c r="C443" s="2"/>
      <c r="D443" s="2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true" outlineLevel="0" collapsed="false">
      <c r="A444" s="2"/>
      <c r="B444" s="33"/>
      <c r="C444" s="2"/>
      <c r="D444" s="2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true" outlineLevel="0" collapsed="false">
      <c r="A445" s="2"/>
      <c r="B445" s="33"/>
      <c r="C445" s="2"/>
      <c r="D445" s="2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true" outlineLevel="0" collapsed="false">
      <c r="A446" s="2"/>
      <c r="B446" s="33"/>
      <c r="C446" s="2"/>
      <c r="D446" s="2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true" outlineLevel="0" collapsed="false">
      <c r="A447" s="2"/>
      <c r="B447" s="33"/>
      <c r="C447" s="2"/>
      <c r="D447" s="2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true" outlineLevel="0" collapsed="false">
      <c r="A448" s="2"/>
      <c r="B448" s="33"/>
      <c r="C448" s="2"/>
      <c r="D448" s="2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true" outlineLevel="0" collapsed="false">
      <c r="A449" s="2"/>
      <c r="B449" s="33"/>
      <c r="C449" s="2"/>
      <c r="D449" s="2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true" outlineLevel="0" collapsed="false">
      <c r="A450" s="2"/>
      <c r="B450" s="33"/>
      <c r="C450" s="2"/>
      <c r="D450" s="2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true" outlineLevel="0" collapsed="false">
      <c r="A451" s="2"/>
      <c r="B451" s="33"/>
      <c r="C451" s="2"/>
      <c r="D451" s="2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true" outlineLevel="0" collapsed="false">
      <c r="A452" s="2"/>
      <c r="B452" s="33"/>
      <c r="C452" s="2"/>
      <c r="D452" s="2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true" outlineLevel="0" collapsed="false">
      <c r="A453" s="2"/>
      <c r="B453" s="33"/>
      <c r="C453" s="2"/>
      <c r="D453" s="2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true" outlineLevel="0" collapsed="false">
      <c r="A454" s="2"/>
      <c r="B454" s="33"/>
      <c r="C454" s="2"/>
      <c r="D454" s="2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true" outlineLevel="0" collapsed="false">
      <c r="A455" s="2"/>
      <c r="B455" s="33"/>
      <c r="C455" s="2"/>
      <c r="D455" s="2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true" outlineLevel="0" collapsed="false">
      <c r="A456" s="2"/>
      <c r="B456" s="33"/>
      <c r="C456" s="2"/>
      <c r="D456" s="2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true" outlineLevel="0" collapsed="false">
      <c r="A457" s="2"/>
      <c r="B457" s="33"/>
      <c r="C457" s="2"/>
      <c r="D457" s="2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true" outlineLevel="0" collapsed="false">
      <c r="A458" s="2"/>
      <c r="B458" s="33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true" outlineLevel="0" collapsed="false">
      <c r="A459" s="2"/>
      <c r="B459" s="33"/>
      <c r="C459" s="2"/>
      <c r="D459" s="2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true" outlineLevel="0" collapsed="false">
      <c r="A460" s="2"/>
      <c r="B460" s="33"/>
      <c r="C460" s="2"/>
      <c r="D460" s="2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true" outlineLevel="0" collapsed="false">
      <c r="A461" s="2"/>
      <c r="B461" s="33"/>
      <c r="C461" s="2"/>
      <c r="D461" s="2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true" outlineLevel="0" collapsed="false">
      <c r="A462" s="2"/>
      <c r="B462" s="33"/>
      <c r="C462" s="2"/>
      <c r="D462" s="2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true" outlineLevel="0" collapsed="false">
      <c r="A463" s="2"/>
      <c r="B463" s="33"/>
      <c r="C463" s="2"/>
      <c r="D463" s="2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true" outlineLevel="0" collapsed="false">
      <c r="A464" s="2"/>
      <c r="B464" s="33"/>
      <c r="C464" s="2"/>
      <c r="D464" s="2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true" outlineLevel="0" collapsed="false">
      <c r="A465" s="2"/>
      <c r="B465" s="33"/>
      <c r="C465" s="2"/>
      <c r="D465" s="2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true" outlineLevel="0" collapsed="false">
      <c r="A466" s="2"/>
      <c r="B466" s="33"/>
      <c r="C466" s="2"/>
      <c r="D466" s="2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true" outlineLevel="0" collapsed="false">
      <c r="A467" s="2"/>
      <c r="B467" s="33"/>
      <c r="C467" s="2"/>
      <c r="D467" s="2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true" outlineLevel="0" collapsed="false">
      <c r="A468" s="2"/>
      <c r="B468" s="33"/>
      <c r="C468" s="2"/>
      <c r="D468" s="2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true" outlineLevel="0" collapsed="false">
      <c r="A469" s="2"/>
      <c r="B469" s="33"/>
      <c r="C469" s="2"/>
      <c r="D469" s="2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true" outlineLevel="0" collapsed="false">
      <c r="A470" s="2"/>
      <c r="B470" s="33"/>
      <c r="C470" s="2"/>
      <c r="D470" s="2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true" outlineLevel="0" collapsed="false">
      <c r="A471" s="2"/>
      <c r="B471" s="33"/>
      <c r="C471" s="2"/>
      <c r="D471" s="2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true" outlineLevel="0" collapsed="false">
      <c r="A472" s="2"/>
      <c r="B472" s="33"/>
      <c r="C472" s="2"/>
      <c r="D472" s="2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true" outlineLevel="0" collapsed="false">
      <c r="A473" s="2"/>
      <c r="B473" s="33"/>
      <c r="C473" s="2"/>
      <c r="D473" s="2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true" outlineLevel="0" collapsed="false">
      <c r="A474" s="2"/>
      <c r="B474" s="33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true" outlineLevel="0" collapsed="false">
      <c r="A475" s="2"/>
      <c r="B475" s="33"/>
      <c r="C475" s="2"/>
      <c r="D475" s="2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true" outlineLevel="0" collapsed="false">
      <c r="A476" s="2"/>
      <c r="B476" s="33"/>
      <c r="C476" s="2"/>
      <c r="D476" s="2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true" outlineLevel="0" collapsed="false">
      <c r="A477" s="2"/>
      <c r="B477" s="33"/>
      <c r="C477" s="2"/>
      <c r="D477" s="2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true" outlineLevel="0" collapsed="false">
      <c r="A478" s="2"/>
      <c r="B478" s="33"/>
      <c r="C478" s="2"/>
      <c r="D478" s="2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true" outlineLevel="0" collapsed="false">
      <c r="A479" s="2"/>
      <c r="B479" s="33"/>
      <c r="C479" s="2"/>
      <c r="D479" s="2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true" outlineLevel="0" collapsed="false">
      <c r="A480" s="2"/>
      <c r="B480" s="33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true" outlineLevel="0" collapsed="false">
      <c r="A481" s="2"/>
      <c r="B481" s="33"/>
      <c r="C481" s="2"/>
      <c r="D481" s="2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true" outlineLevel="0" collapsed="false">
      <c r="A482" s="2"/>
      <c r="B482" s="33"/>
      <c r="C482" s="2"/>
      <c r="D482" s="2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true" outlineLevel="0" collapsed="false">
      <c r="A483" s="2"/>
      <c r="B483" s="33"/>
      <c r="C483" s="2"/>
      <c r="D483" s="2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true" outlineLevel="0" collapsed="false">
      <c r="A484" s="2"/>
      <c r="B484" s="33"/>
      <c r="C484" s="2"/>
      <c r="D484" s="2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true" outlineLevel="0" collapsed="false">
      <c r="A485" s="2"/>
      <c r="B485" s="33"/>
      <c r="C485" s="2"/>
      <c r="D485" s="2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true" outlineLevel="0" collapsed="false">
      <c r="A486" s="2"/>
      <c r="B486" s="33"/>
      <c r="C486" s="2"/>
      <c r="D486" s="2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true" outlineLevel="0" collapsed="false">
      <c r="A487" s="2"/>
      <c r="B487" s="33"/>
      <c r="C487" s="2"/>
      <c r="D487" s="2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true" outlineLevel="0" collapsed="false">
      <c r="A488" s="2"/>
      <c r="B488" s="33"/>
      <c r="C488" s="2"/>
      <c r="D488" s="2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true" outlineLevel="0" collapsed="false">
      <c r="A489" s="2"/>
      <c r="B489" s="33"/>
      <c r="C489" s="2"/>
      <c r="D489" s="2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true" outlineLevel="0" collapsed="false">
      <c r="A490" s="2"/>
      <c r="B490" s="33"/>
      <c r="C490" s="2"/>
      <c r="D490" s="2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true" outlineLevel="0" collapsed="false">
      <c r="A491" s="2"/>
      <c r="B491" s="33"/>
      <c r="C491" s="2"/>
      <c r="D491" s="2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true" outlineLevel="0" collapsed="false">
      <c r="A492" s="2"/>
      <c r="B492" s="33"/>
      <c r="C492" s="2"/>
      <c r="D492" s="2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true" outlineLevel="0" collapsed="false">
      <c r="A493" s="2"/>
      <c r="B493" s="33"/>
      <c r="C493" s="2"/>
      <c r="D493" s="2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true" outlineLevel="0" collapsed="false">
      <c r="A494" s="2"/>
      <c r="B494" s="33"/>
      <c r="C494" s="2"/>
      <c r="D494" s="2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true" outlineLevel="0" collapsed="false">
      <c r="A495" s="2"/>
      <c r="B495" s="33"/>
      <c r="C495" s="2"/>
      <c r="D495" s="2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true" outlineLevel="0" collapsed="false">
      <c r="A496" s="2"/>
      <c r="B496" s="33"/>
      <c r="C496" s="2"/>
      <c r="D496" s="2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true" outlineLevel="0" collapsed="false">
      <c r="A497" s="2"/>
      <c r="B497" s="33"/>
      <c r="C497" s="2"/>
      <c r="D497" s="2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true" outlineLevel="0" collapsed="false">
      <c r="A498" s="2"/>
      <c r="B498" s="33"/>
      <c r="C498" s="2"/>
      <c r="D498" s="2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true" outlineLevel="0" collapsed="false">
      <c r="A499" s="2"/>
      <c r="B499" s="33"/>
      <c r="C499" s="2"/>
      <c r="D499" s="2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true" outlineLevel="0" collapsed="false">
      <c r="A500" s="2"/>
      <c r="B500" s="33"/>
      <c r="C500" s="2"/>
      <c r="D500" s="2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true" outlineLevel="0" collapsed="false">
      <c r="A501" s="2"/>
      <c r="B501" s="33"/>
      <c r="C501" s="2"/>
      <c r="D501" s="2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true" outlineLevel="0" collapsed="false">
      <c r="A502" s="2"/>
      <c r="B502" s="33"/>
      <c r="C502" s="2"/>
      <c r="D502" s="2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true" outlineLevel="0" collapsed="false">
      <c r="A503" s="2"/>
      <c r="B503" s="33"/>
      <c r="C503" s="2"/>
      <c r="D503" s="2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true" outlineLevel="0" collapsed="false">
      <c r="A504" s="2"/>
      <c r="B504" s="33"/>
      <c r="C504" s="2"/>
      <c r="D504" s="2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true" outlineLevel="0" collapsed="false">
      <c r="A505" s="2"/>
      <c r="B505" s="33"/>
      <c r="C505" s="2"/>
      <c r="D505" s="2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true" outlineLevel="0" collapsed="false">
      <c r="A506" s="2"/>
      <c r="B506" s="33"/>
      <c r="C506" s="2"/>
      <c r="D506" s="2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true" outlineLevel="0" collapsed="false">
      <c r="A507" s="2"/>
      <c r="B507" s="33"/>
      <c r="C507" s="2"/>
      <c r="D507" s="2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true" outlineLevel="0" collapsed="false">
      <c r="A508" s="2"/>
      <c r="B508" s="33"/>
      <c r="C508" s="2"/>
      <c r="D508" s="2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true" outlineLevel="0" collapsed="false">
      <c r="A509" s="2"/>
      <c r="B509" s="33"/>
      <c r="C509" s="2"/>
      <c r="D509" s="2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true" outlineLevel="0" collapsed="false">
      <c r="A510" s="2"/>
      <c r="B510" s="33"/>
      <c r="C510" s="2"/>
      <c r="D510" s="2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true" outlineLevel="0" collapsed="false">
      <c r="A511" s="2"/>
      <c r="B511" s="33"/>
      <c r="C511" s="2"/>
      <c r="D511" s="2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true" outlineLevel="0" collapsed="false">
      <c r="A512" s="2"/>
      <c r="B512" s="33"/>
      <c r="C512" s="2"/>
      <c r="D512" s="2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true" outlineLevel="0" collapsed="false">
      <c r="A513" s="2"/>
      <c r="B513" s="33"/>
      <c r="C513" s="2"/>
      <c r="D513" s="2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true" outlineLevel="0" collapsed="false">
      <c r="A514" s="2"/>
      <c r="B514" s="33"/>
      <c r="C514" s="2"/>
      <c r="D514" s="2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true" outlineLevel="0" collapsed="false">
      <c r="A515" s="2"/>
      <c r="B515" s="33"/>
      <c r="C515" s="2"/>
      <c r="D515" s="2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true" outlineLevel="0" collapsed="false">
      <c r="A516" s="2"/>
      <c r="B516" s="33"/>
      <c r="C516" s="2"/>
      <c r="D516" s="2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true" outlineLevel="0" collapsed="false">
      <c r="A517" s="2"/>
      <c r="B517" s="33"/>
      <c r="C517" s="2"/>
      <c r="D517" s="2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true" outlineLevel="0" collapsed="false">
      <c r="A518" s="2"/>
      <c r="B518" s="33"/>
      <c r="C518" s="2"/>
      <c r="D518" s="2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true" outlineLevel="0" collapsed="false">
      <c r="A519" s="2"/>
      <c r="B519" s="33"/>
      <c r="C519" s="2"/>
      <c r="D519" s="2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true" outlineLevel="0" collapsed="false">
      <c r="A520" s="2"/>
      <c r="B520" s="33"/>
      <c r="C520" s="2"/>
      <c r="D520" s="2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true" outlineLevel="0" collapsed="false">
      <c r="A521" s="2"/>
      <c r="B521" s="33"/>
      <c r="C521" s="2"/>
      <c r="D521" s="2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true" outlineLevel="0" collapsed="false">
      <c r="A522" s="2"/>
      <c r="B522" s="33"/>
      <c r="C522" s="2"/>
      <c r="D522" s="2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true" outlineLevel="0" collapsed="false">
      <c r="A523" s="2"/>
      <c r="B523" s="33"/>
      <c r="C523" s="2"/>
      <c r="D523" s="2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true" outlineLevel="0" collapsed="false">
      <c r="A524" s="2"/>
      <c r="B524" s="33"/>
      <c r="C524" s="2"/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true" outlineLevel="0" collapsed="false">
      <c r="A525" s="2"/>
      <c r="B525" s="33"/>
      <c r="C525" s="2"/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true" outlineLevel="0" collapsed="false">
      <c r="A526" s="2"/>
      <c r="B526" s="33"/>
      <c r="C526" s="2"/>
      <c r="D526" s="2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true" outlineLevel="0" collapsed="false">
      <c r="A527" s="2"/>
      <c r="B527" s="33"/>
      <c r="C527" s="2"/>
      <c r="D527" s="2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true" outlineLevel="0" collapsed="false">
      <c r="A528" s="2"/>
      <c r="B528" s="33"/>
      <c r="C528" s="2"/>
      <c r="D528" s="2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true" outlineLevel="0" collapsed="false">
      <c r="A529" s="2"/>
      <c r="B529" s="33"/>
      <c r="C529" s="2"/>
      <c r="D529" s="2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true" outlineLevel="0" collapsed="false">
      <c r="A530" s="2"/>
      <c r="B530" s="33"/>
      <c r="C530" s="2"/>
      <c r="D530" s="2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true" outlineLevel="0" collapsed="false">
      <c r="A531" s="2"/>
      <c r="B531" s="33"/>
      <c r="C531" s="2"/>
      <c r="D531" s="2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true" outlineLevel="0" collapsed="false">
      <c r="A532" s="2"/>
      <c r="B532" s="33"/>
      <c r="C532" s="2"/>
      <c r="D532" s="2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true" outlineLevel="0" collapsed="false">
      <c r="A533" s="2"/>
      <c r="B533" s="33"/>
      <c r="C533" s="2"/>
      <c r="D533" s="2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true" outlineLevel="0" collapsed="false">
      <c r="A534" s="2"/>
      <c r="B534" s="33"/>
      <c r="C534" s="2"/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true" outlineLevel="0" collapsed="false">
      <c r="A535" s="2"/>
      <c r="B535" s="33"/>
      <c r="C535" s="2"/>
      <c r="D535" s="2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true" outlineLevel="0" collapsed="false">
      <c r="A536" s="2"/>
      <c r="B536" s="33"/>
      <c r="C536" s="2"/>
      <c r="D536" s="2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true" outlineLevel="0" collapsed="false">
      <c r="A537" s="2"/>
      <c r="B537" s="33"/>
      <c r="C537" s="2"/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true" outlineLevel="0" collapsed="false">
      <c r="A538" s="2"/>
      <c r="B538" s="33"/>
      <c r="C538" s="2"/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true" outlineLevel="0" collapsed="false">
      <c r="A539" s="2"/>
      <c r="B539" s="33"/>
      <c r="C539" s="2"/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true" outlineLevel="0" collapsed="false">
      <c r="A540" s="2"/>
      <c r="B540" s="33"/>
      <c r="C540" s="2"/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true" outlineLevel="0" collapsed="false">
      <c r="A541" s="2"/>
      <c r="B541" s="33"/>
      <c r="C541" s="2"/>
      <c r="D541" s="2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true" outlineLevel="0" collapsed="false">
      <c r="A542" s="2"/>
      <c r="B542" s="33"/>
      <c r="C542" s="2"/>
      <c r="D542" s="2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true" outlineLevel="0" collapsed="false">
      <c r="A543" s="2"/>
      <c r="B543" s="33"/>
      <c r="C543" s="2"/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true" outlineLevel="0" collapsed="false">
      <c r="A544" s="2"/>
      <c r="B544" s="33"/>
      <c r="C544" s="2"/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true" outlineLevel="0" collapsed="false">
      <c r="A545" s="2"/>
      <c r="B545" s="33"/>
      <c r="C545" s="2"/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true" outlineLevel="0" collapsed="false">
      <c r="A546" s="2"/>
      <c r="B546" s="33"/>
      <c r="C546" s="2"/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true" outlineLevel="0" collapsed="false">
      <c r="A547" s="2"/>
      <c r="B547" s="33"/>
      <c r="C547" s="2"/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true" outlineLevel="0" collapsed="false">
      <c r="A548" s="2"/>
      <c r="B548" s="33"/>
      <c r="C548" s="2"/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true" outlineLevel="0" collapsed="false">
      <c r="A549" s="2"/>
      <c r="B549" s="33"/>
      <c r="C549" s="2"/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true" outlineLevel="0" collapsed="false">
      <c r="A550" s="2"/>
      <c r="B550" s="33"/>
      <c r="C550" s="2"/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true" outlineLevel="0" collapsed="false">
      <c r="A551" s="2"/>
      <c r="B551" s="33"/>
      <c r="C551" s="2"/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true" outlineLevel="0" collapsed="false">
      <c r="A552" s="2"/>
      <c r="B552" s="33"/>
      <c r="C552" s="2"/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true" outlineLevel="0" collapsed="false">
      <c r="A553" s="2"/>
      <c r="B553" s="33"/>
      <c r="C553" s="2"/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true" outlineLevel="0" collapsed="false">
      <c r="A554" s="2"/>
      <c r="B554" s="33"/>
      <c r="C554" s="2"/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true" outlineLevel="0" collapsed="false">
      <c r="A555" s="2"/>
      <c r="B555" s="33"/>
      <c r="C555" s="2"/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true" outlineLevel="0" collapsed="false">
      <c r="A556" s="2"/>
      <c r="B556" s="33"/>
      <c r="C556" s="2"/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true" outlineLevel="0" collapsed="false">
      <c r="A557" s="2"/>
      <c r="B557" s="33"/>
      <c r="C557" s="2"/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true" outlineLevel="0" collapsed="false">
      <c r="A558" s="2"/>
      <c r="B558" s="33"/>
      <c r="C558" s="2"/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true" outlineLevel="0" collapsed="false">
      <c r="A559" s="2"/>
      <c r="B559" s="33"/>
      <c r="C559" s="2"/>
      <c r="D559" s="2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true" outlineLevel="0" collapsed="false">
      <c r="A560" s="2"/>
      <c r="B560" s="33"/>
      <c r="C560" s="2"/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true" outlineLevel="0" collapsed="false">
      <c r="A561" s="2"/>
      <c r="B561" s="33"/>
      <c r="C561" s="2"/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true" outlineLevel="0" collapsed="false">
      <c r="A562" s="2"/>
      <c r="B562" s="33"/>
      <c r="C562" s="2"/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true" outlineLevel="0" collapsed="false">
      <c r="A563" s="2"/>
      <c r="B563" s="33"/>
      <c r="C563" s="2"/>
      <c r="D563" s="2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true" outlineLevel="0" collapsed="false">
      <c r="A564" s="2"/>
      <c r="B564" s="33"/>
      <c r="C564" s="2"/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true" outlineLevel="0" collapsed="false">
      <c r="A565" s="2"/>
      <c r="B565" s="33"/>
      <c r="C565" s="2"/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true" outlineLevel="0" collapsed="false">
      <c r="A566" s="2"/>
      <c r="B566" s="33"/>
      <c r="C566" s="2"/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true" outlineLevel="0" collapsed="false">
      <c r="A567" s="2"/>
      <c r="B567" s="33"/>
      <c r="C567" s="2"/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true" outlineLevel="0" collapsed="false">
      <c r="A568" s="2"/>
      <c r="B568" s="33"/>
      <c r="C568" s="2"/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true" outlineLevel="0" collapsed="false">
      <c r="A569" s="2"/>
      <c r="B569" s="33"/>
      <c r="C569" s="2"/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true" outlineLevel="0" collapsed="false">
      <c r="A570" s="2"/>
      <c r="B570" s="33"/>
      <c r="C570" s="2"/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true" outlineLevel="0" collapsed="false">
      <c r="A571" s="2"/>
      <c r="B571" s="33"/>
      <c r="C571" s="2"/>
      <c r="D571" s="2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true" outlineLevel="0" collapsed="false">
      <c r="A572" s="2"/>
      <c r="B572" s="33"/>
      <c r="C572" s="2"/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true" outlineLevel="0" collapsed="false">
      <c r="A573" s="2"/>
      <c r="B573" s="33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true" outlineLevel="0" collapsed="false">
      <c r="A574" s="2"/>
      <c r="B574" s="33"/>
      <c r="C574" s="2"/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true" outlineLevel="0" collapsed="false">
      <c r="A575" s="2"/>
      <c r="B575" s="33"/>
      <c r="C575" s="2"/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true" outlineLevel="0" collapsed="false">
      <c r="A576" s="2"/>
      <c r="B576" s="33"/>
      <c r="C576" s="2"/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true" outlineLevel="0" collapsed="false">
      <c r="A577" s="2"/>
      <c r="B577" s="33"/>
      <c r="C577" s="2"/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true" outlineLevel="0" collapsed="false">
      <c r="A578" s="2"/>
      <c r="B578" s="33"/>
      <c r="C578" s="2"/>
      <c r="D578" s="2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true" outlineLevel="0" collapsed="false">
      <c r="A579" s="2"/>
      <c r="B579" s="33"/>
      <c r="C579" s="2"/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true" outlineLevel="0" collapsed="false">
      <c r="A580" s="2"/>
      <c r="B580" s="33"/>
      <c r="C580" s="2"/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true" outlineLevel="0" collapsed="false">
      <c r="A581" s="2"/>
      <c r="B581" s="33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true" outlineLevel="0" collapsed="false">
      <c r="A582" s="2"/>
      <c r="B582" s="33"/>
      <c r="C582" s="2"/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true" outlineLevel="0" collapsed="false">
      <c r="A583" s="2"/>
      <c r="B583" s="33"/>
      <c r="C583" s="2"/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true" outlineLevel="0" collapsed="false">
      <c r="A584" s="2"/>
      <c r="B584" s="33"/>
      <c r="C584" s="2"/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true" outlineLevel="0" collapsed="false">
      <c r="A585" s="2"/>
      <c r="B585" s="33"/>
      <c r="C585" s="2"/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true" outlineLevel="0" collapsed="false">
      <c r="A586" s="2"/>
      <c r="B586" s="33"/>
      <c r="C586" s="2"/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true" outlineLevel="0" collapsed="false">
      <c r="A587" s="2"/>
      <c r="B587" s="33"/>
      <c r="C587" s="2"/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true" outlineLevel="0" collapsed="false">
      <c r="A588" s="2"/>
      <c r="B588" s="33"/>
      <c r="C588" s="2"/>
      <c r="D588" s="2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true" outlineLevel="0" collapsed="false">
      <c r="A589" s="2"/>
      <c r="B589" s="33"/>
      <c r="C589" s="2"/>
      <c r="D589" s="2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true" outlineLevel="0" collapsed="false">
      <c r="A590" s="2"/>
      <c r="B590" s="33"/>
      <c r="C590" s="2"/>
      <c r="D590" s="2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true" outlineLevel="0" collapsed="false">
      <c r="A591" s="2"/>
      <c r="B591" s="33"/>
      <c r="C591" s="2"/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true" outlineLevel="0" collapsed="false">
      <c r="A592" s="2"/>
      <c r="B592" s="33"/>
      <c r="C592" s="2"/>
      <c r="D592" s="2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true" outlineLevel="0" collapsed="false">
      <c r="A593" s="2"/>
      <c r="B593" s="33"/>
      <c r="C593" s="2"/>
      <c r="D593" s="2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true" outlineLevel="0" collapsed="false">
      <c r="A594" s="2"/>
      <c r="B594" s="33"/>
      <c r="C594" s="2"/>
      <c r="D594" s="2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true" outlineLevel="0" collapsed="false">
      <c r="A595" s="2"/>
      <c r="B595" s="33"/>
      <c r="C595" s="2"/>
      <c r="D595" s="2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true" outlineLevel="0" collapsed="false">
      <c r="A596" s="2"/>
      <c r="B596" s="33"/>
      <c r="C596" s="2"/>
      <c r="D596" s="2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true" outlineLevel="0" collapsed="false">
      <c r="A597" s="2"/>
      <c r="B597" s="33"/>
      <c r="C597" s="2"/>
      <c r="D597" s="2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true" outlineLevel="0" collapsed="false">
      <c r="A598" s="2"/>
      <c r="B598" s="33"/>
      <c r="C598" s="2"/>
      <c r="D598" s="2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true" outlineLevel="0" collapsed="false">
      <c r="A599" s="2"/>
      <c r="B599" s="33"/>
      <c r="C599" s="2"/>
      <c r="D599" s="2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true" outlineLevel="0" collapsed="false">
      <c r="A600" s="2"/>
      <c r="B600" s="33"/>
      <c r="C600" s="2"/>
      <c r="D600" s="2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true" outlineLevel="0" collapsed="false">
      <c r="A601" s="2"/>
      <c r="B601" s="33"/>
      <c r="C601" s="2"/>
      <c r="D601" s="2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true" outlineLevel="0" collapsed="false">
      <c r="A602" s="2"/>
      <c r="B602" s="33"/>
      <c r="C602" s="2"/>
      <c r="D602" s="2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true" outlineLevel="0" collapsed="false">
      <c r="A603" s="2"/>
      <c r="B603" s="33"/>
      <c r="C603" s="2"/>
      <c r="D603" s="2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true" outlineLevel="0" collapsed="false">
      <c r="A604" s="2"/>
      <c r="B604" s="33"/>
      <c r="C604" s="2"/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true" outlineLevel="0" collapsed="false">
      <c r="A605" s="2"/>
      <c r="B605" s="33"/>
      <c r="C605" s="2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true" outlineLevel="0" collapsed="false">
      <c r="A606" s="2"/>
      <c r="B606" s="33"/>
      <c r="C606" s="2"/>
      <c r="D606" s="2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true" outlineLevel="0" collapsed="false">
      <c r="A607" s="2"/>
      <c r="B607" s="33"/>
      <c r="C607" s="2"/>
      <c r="D607" s="2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true" outlineLevel="0" collapsed="false">
      <c r="A608" s="2"/>
      <c r="B608" s="33"/>
      <c r="C608" s="2"/>
      <c r="D608" s="2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true" outlineLevel="0" collapsed="false">
      <c r="A609" s="2"/>
      <c r="B609" s="33"/>
      <c r="C609" s="2"/>
      <c r="D609" s="2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true" outlineLevel="0" collapsed="false">
      <c r="A610" s="2"/>
      <c r="B610" s="33"/>
      <c r="C610" s="2"/>
      <c r="D610" s="2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true" outlineLevel="0" collapsed="false">
      <c r="A611" s="2"/>
      <c r="B611" s="33"/>
      <c r="C611" s="2"/>
      <c r="D611" s="2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true" outlineLevel="0" collapsed="false">
      <c r="A612" s="2"/>
      <c r="B612" s="33"/>
      <c r="C612" s="2"/>
      <c r="D612" s="2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true" outlineLevel="0" collapsed="false">
      <c r="A613" s="2"/>
      <c r="B613" s="33"/>
      <c r="C613" s="2"/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true" outlineLevel="0" collapsed="false">
      <c r="A614" s="2"/>
      <c r="B614" s="33"/>
      <c r="C614" s="2"/>
      <c r="D614" s="2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true" outlineLevel="0" collapsed="false">
      <c r="A615" s="2"/>
      <c r="B615" s="33"/>
      <c r="C615" s="2"/>
      <c r="D615" s="2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true" outlineLevel="0" collapsed="false">
      <c r="A616" s="2"/>
      <c r="B616" s="33"/>
      <c r="C616" s="2"/>
      <c r="D616" s="2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true" outlineLevel="0" collapsed="false">
      <c r="A617" s="2"/>
      <c r="B617" s="33"/>
      <c r="C617" s="2"/>
      <c r="D617" s="2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true" outlineLevel="0" collapsed="false">
      <c r="A618" s="2"/>
      <c r="B618" s="33"/>
      <c r="C618" s="2"/>
      <c r="D618" s="2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true" outlineLevel="0" collapsed="false">
      <c r="A619" s="2"/>
      <c r="B619" s="33"/>
      <c r="C619" s="2"/>
      <c r="D619" s="2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true" outlineLevel="0" collapsed="false">
      <c r="A620" s="2"/>
      <c r="B620" s="33"/>
      <c r="C620" s="2"/>
      <c r="D620" s="2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true" outlineLevel="0" collapsed="false">
      <c r="A621" s="2"/>
      <c r="B621" s="33"/>
      <c r="C621" s="2"/>
      <c r="D621" s="2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true" outlineLevel="0" collapsed="false">
      <c r="A622" s="2"/>
      <c r="B622" s="33"/>
      <c r="C622" s="2"/>
      <c r="D622" s="2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true" outlineLevel="0" collapsed="false">
      <c r="A623" s="2"/>
      <c r="B623" s="33"/>
      <c r="C623" s="2"/>
      <c r="D623" s="2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true" outlineLevel="0" collapsed="false">
      <c r="A624" s="2"/>
      <c r="B624" s="33"/>
      <c r="C624" s="2"/>
      <c r="D624" s="2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true" outlineLevel="0" collapsed="false">
      <c r="A625" s="2"/>
      <c r="B625" s="33"/>
      <c r="C625" s="2"/>
      <c r="D625" s="2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true" outlineLevel="0" collapsed="false">
      <c r="A626" s="2"/>
      <c r="B626" s="33"/>
      <c r="C626" s="2"/>
      <c r="D626" s="2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true" outlineLevel="0" collapsed="false">
      <c r="A627" s="2"/>
      <c r="B627" s="33"/>
      <c r="C627" s="2"/>
      <c r="D627" s="2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true" outlineLevel="0" collapsed="false">
      <c r="A628" s="2"/>
      <c r="B628" s="33"/>
      <c r="C628" s="2"/>
      <c r="D628" s="2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true" outlineLevel="0" collapsed="false">
      <c r="A629" s="2"/>
      <c r="B629" s="33"/>
      <c r="C629" s="2"/>
      <c r="D629" s="2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true" outlineLevel="0" collapsed="false">
      <c r="A630" s="2"/>
      <c r="B630" s="33"/>
      <c r="C630" s="2"/>
      <c r="D630" s="2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true" outlineLevel="0" collapsed="false">
      <c r="A631" s="2"/>
      <c r="B631" s="33"/>
      <c r="C631" s="2"/>
      <c r="D631" s="2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true" outlineLevel="0" collapsed="false">
      <c r="A632" s="2"/>
      <c r="B632" s="33"/>
      <c r="C632" s="2"/>
      <c r="D632" s="2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true" outlineLevel="0" collapsed="false">
      <c r="A633" s="2"/>
      <c r="B633" s="33"/>
      <c r="C633" s="2"/>
      <c r="D633" s="2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true" outlineLevel="0" collapsed="false">
      <c r="A634" s="2"/>
      <c r="B634" s="33"/>
      <c r="C634" s="2"/>
      <c r="D634" s="2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true" outlineLevel="0" collapsed="false">
      <c r="A635" s="2"/>
      <c r="B635" s="33"/>
      <c r="C635" s="2"/>
      <c r="D635" s="2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true" outlineLevel="0" collapsed="false">
      <c r="A636" s="2"/>
      <c r="B636" s="33"/>
      <c r="C636" s="2"/>
      <c r="D636" s="2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true" outlineLevel="0" collapsed="false">
      <c r="A637" s="2"/>
      <c r="B637" s="33"/>
      <c r="C637" s="2"/>
      <c r="D637" s="2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true" outlineLevel="0" collapsed="false">
      <c r="A638" s="2"/>
      <c r="B638" s="33"/>
      <c r="C638" s="2"/>
      <c r="D638" s="2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true" outlineLevel="0" collapsed="false">
      <c r="A639" s="2"/>
      <c r="B639" s="33"/>
      <c r="C639" s="2"/>
      <c r="D639" s="2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true" outlineLevel="0" collapsed="false">
      <c r="A640" s="2"/>
      <c r="B640" s="33"/>
      <c r="C640" s="2"/>
      <c r="D640" s="2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true" outlineLevel="0" collapsed="false">
      <c r="A641" s="2"/>
      <c r="B641" s="33"/>
      <c r="C641" s="2"/>
      <c r="D641" s="2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true" outlineLevel="0" collapsed="false">
      <c r="A642" s="2"/>
      <c r="B642" s="33"/>
      <c r="C642" s="2"/>
      <c r="D642" s="2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true" outlineLevel="0" collapsed="false">
      <c r="A643" s="2"/>
      <c r="B643" s="33"/>
      <c r="C643" s="2"/>
      <c r="D643" s="2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true" outlineLevel="0" collapsed="false">
      <c r="A644" s="2"/>
      <c r="B644" s="33"/>
      <c r="C644" s="2"/>
      <c r="D644" s="2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true" outlineLevel="0" collapsed="false">
      <c r="A645" s="2"/>
      <c r="B645" s="33"/>
      <c r="C645" s="2"/>
      <c r="D645" s="2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true" outlineLevel="0" collapsed="false">
      <c r="A646" s="2"/>
      <c r="B646" s="33"/>
      <c r="C646" s="2"/>
      <c r="D646" s="2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true" outlineLevel="0" collapsed="false">
      <c r="A647" s="2"/>
      <c r="B647" s="33"/>
      <c r="C647" s="2"/>
      <c r="D647" s="2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true" outlineLevel="0" collapsed="false">
      <c r="A648" s="2"/>
      <c r="B648" s="33"/>
      <c r="C648" s="2"/>
      <c r="D648" s="2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true" outlineLevel="0" collapsed="false">
      <c r="A649" s="2"/>
      <c r="B649" s="33"/>
      <c r="C649" s="2"/>
      <c r="D649" s="2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true" outlineLevel="0" collapsed="false">
      <c r="A650" s="2"/>
      <c r="B650" s="33"/>
      <c r="C650" s="2"/>
      <c r="D650" s="2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true" outlineLevel="0" collapsed="false">
      <c r="A651" s="2"/>
      <c r="B651" s="33"/>
      <c r="C651" s="2"/>
      <c r="D651" s="2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true" outlineLevel="0" collapsed="false">
      <c r="A652" s="2"/>
      <c r="B652" s="33"/>
      <c r="C652" s="2"/>
      <c r="D652" s="2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true" outlineLevel="0" collapsed="false">
      <c r="A653" s="2"/>
      <c r="B653" s="33"/>
      <c r="C653" s="2"/>
      <c r="D653" s="2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true" outlineLevel="0" collapsed="false">
      <c r="A654" s="2"/>
      <c r="B654" s="33"/>
      <c r="C654" s="2"/>
      <c r="D654" s="2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true" outlineLevel="0" collapsed="false">
      <c r="A655" s="2"/>
      <c r="B655" s="33"/>
      <c r="C655" s="2"/>
      <c r="D655" s="2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true" outlineLevel="0" collapsed="false">
      <c r="A656" s="2"/>
      <c r="B656" s="33"/>
      <c r="C656" s="2"/>
      <c r="D656" s="2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true" outlineLevel="0" collapsed="false">
      <c r="A657" s="2"/>
      <c r="B657" s="33"/>
      <c r="C657" s="2"/>
      <c r="D657" s="2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true" outlineLevel="0" collapsed="false">
      <c r="A658" s="2"/>
      <c r="B658" s="33"/>
      <c r="C658" s="2"/>
      <c r="D658" s="2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true" outlineLevel="0" collapsed="false">
      <c r="A659" s="2"/>
      <c r="B659" s="33"/>
      <c r="C659" s="2"/>
      <c r="D659" s="2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true" outlineLevel="0" collapsed="false">
      <c r="A660" s="2"/>
      <c r="B660" s="33"/>
      <c r="C660" s="2"/>
      <c r="D660" s="2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true" outlineLevel="0" collapsed="false">
      <c r="A661" s="2"/>
      <c r="B661" s="33"/>
      <c r="C661" s="2"/>
      <c r="D661" s="2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true" outlineLevel="0" collapsed="false">
      <c r="A662" s="2"/>
      <c r="B662" s="33"/>
      <c r="C662" s="2"/>
      <c r="D662" s="2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true" outlineLevel="0" collapsed="false">
      <c r="A663" s="2"/>
      <c r="B663" s="33"/>
      <c r="C663" s="2"/>
      <c r="D663" s="2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true" outlineLevel="0" collapsed="false">
      <c r="A664" s="2"/>
      <c r="B664" s="33"/>
      <c r="C664" s="2"/>
      <c r="D664" s="2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true" outlineLevel="0" collapsed="false">
      <c r="A665" s="2"/>
      <c r="B665" s="33"/>
      <c r="C665" s="2"/>
      <c r="D665" s="2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true" outlineLevel="0" collapsed="false">
      <c r="A666" s="2"/>
      <c r="B666" s="33"/>
      <c r="C666" s="2"/>
      <c r="D666" s="2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true" outlineLevel="0" collapsed="false">
      <c r="A667" s="2"/>
      <c r="B667" s="33"/>
      <c r="C667" s="2"/>
      <c r="D667" s="2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true" outlineLevel="0" collapsed="false">
      <c r="A668" s="2"/>
      <c r="B668" s="33"/>
      <c r="C668" s="2"/>
      <c r="D668" s="2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true" outlineLevel="0" collapsed="false">
      <c r="A669" s="2"/>
      <c r="B669" s="33"/>
      <c r="C669" s="2"/>
      <c r="D669" s="2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true" outlineLevel="0" collapsed="false">
      <c r="A670" s="2"/>
      <c r="B670" s="33"/>
      <c r="C670" s="2"/>
      <c r="D670" s="2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true" outlineLevel="0" collapsed="false">
      <c r="A671" s="2"/>
      <c r="B671" s="33"/>
      <c r="C671" s="2"/>
      <c r="D671" s="2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true" outlineLevel="0" collapsed="false">
      <c r="A672" s="2"/>
      <c r="B672" s="33"/>
      <c r="C672" s="2"/>
      <c r="D672" s="2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true" outlineLevel="0" collapsed="false">
      <c r="A673" s="2"/>
      <c r="B673" s="33"/>
      <c r="C673" s="2"/>
      <c r="D673" s="2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true" outlineLevel="0" collapsed="false">
      <c r="A674" s="2"/>
      <c r="B674" s="33"/>
      <c r="C674" s="2"/>
      <c r="D674" s="2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true" outlineLevel="0" collapsed="false">
      <c r="A675" s="2"/>
      <c r="B675" s="33"/>
      <c r="C675" s="2"/>
      <c r="D675" s="2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true" outlineLevel="0" collapsed="false">
      <c r="A676" s="2"/>
      <c r="B676" s="33"/>
      <c r="C676" s="2"/>
      <c r="D676" s="2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true" outlineLevel="0" collapsed="false">
      <c r="A677" s="2"/>
      <c r="B677" s="33"/>
      <c r="C677" s="2"/>
      <c r="D677" s="2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true" outlineLevel="0" collapsed="false">
      <c r="A678" s="2"/>
      <c r="B678" s="33"/>
      <c r="C678" s="2"/>
      <c r="D678" s="2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true" outlineLevel="0" collapsed="false">
      <c r="A679" s="2"/>
      <c r="B679" s="33"/>
      <c r="C679" s="2"/>
      <c r="D679" s="2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true" outlineLevel="0" collapsed="false">
      <c r="A680" s="2"/>
      <c r="B680" s="33"/>
      <c r="C680" s="2"/>
      <c r="D680" s="2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true" outlineLevel="0" collapsed="false">
      <c r="A681" s="2"/>
      <c r="B681" s="33"/>
      <c r="C681" s="2"/>
      <c r="D681" s="2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true" outlineLevel="0" collapsed="false">
      <c r="A682" s="2"/>
      <c r="B682" s="33"/>
      <c r="C682" s="2"/>
      <c r="D682" s="2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true" outlineLevel="0" collapsed="false">
      <c r="A683" s="2"/>
      <c r="B683" s="33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true" outlineLevel="0" collapsed="false">
      <c r="A684" s="2"/>
      <c r="B684" s="33"/>
      <c r="C684" s="2"/>
      <c r="D684" s="2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true" outlineLevel="0" collapsed="false">
      <c r="A685" s="2"/>
      <c r="B685" s="33"/>
      <c r="C685" s="2"/>
      <c r="D685" s="2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true" outlineLevel="0" collapsed="false">
      <c r="A686" s="2"/>
      <c r="B686" s="33"/>
      <c r="C686" s="2"/>
      <c r="D686" s="2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true" outlineLevel="0" collapsed="false">
      <c r="A687" s="2"/>
      <c r="B687" s="33"/>
      <c r="C687" s="2"/>
      <c r="D687" s="2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true" outlineLevel="0" collapsed="false">
      <c r="A688" s="2"/>
      <c r="B688" s="33"/>
      <c r="C688" s="2"/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true" outlineLevel="0" collapsed="false">
      <c r="A689" s="2"/>
      <c r="B689" s="33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true" outlineLevel="0" collapsed="false">
      <c r="A690" s="2"/>
      <c r="B690" s="33"/>
      <c r="C690" s="2"/>
      <c r="D690" s="2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true" outlineLevel="0" collapsed="false">
      <c r="A691" s="2"/>
      <c r="B691" s="33"/>
      <c r="C691" s="2"/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true" outlineLevel="0" collapsed="false">
      <c r="A692" s="2"/>
      <c r="B692" s="33"/>
      <c r="C692" s="2"/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true" outlineLevel="0" collapsed="false">
      <c r="A693" s="2"/>
      <c r="B693" s="33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true" outlineLevel="0" collapsed="false">
      <c r="A694" s="2"/>
      <c r="B694" s="33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true" outlineLevel="0" collapsed="false">
      <c r="A695" s="2"/>
      <c r="B695" s="33"/>
      <c r="C695" s="2"/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true" outlineLevel="0" collapsed="false">
      <c r="A696" s="2"/>
      <c r="B696" s="33"/>
      <c r="C696" s="2"/>
      <c r="D696" s="2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true" outlineLevel="0" collapsed="false">
      <c r="A697" s="2"/>
      <c r="B697" s="33"/>
      <c r="C697" s="2"/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true" outlineLevel="0" collapsed="false">
      <c r="A698" s="2"/>
      <c r="B698" s="33"/>
      <c r="C698" s="2"/>
      <c r="D698" s="2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true" outlineLevel="0" collapsed="false">
      <c r="A699" s="2"/>
      <c r="B699" s="33"/>
      <c r="C699" s="2"/>
      <c r="D699" s="2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true" outlineLevel="0" collapsed="false">
      <c r="A700" s="2"/>
      <c r="B700" s="33"/>
      <c r="C700" s="2"/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true" outlineLevel="0" collapsed="false">
      <c r="A701" s="2"/>
      <c r="B701" s="33"/>
      <c r="C701" s="2"/>
      <c r="D701" s="2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true" outlineLevel="0" collapsed="false">
      <c r="A702" s="2"/>
      <c r="B702" s="33"/>
      <c r="C702" s="2"/>
      <c r="D702" s="2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true" outlineLevel="0" collapsed="false">
      <c r="A703" s="2"/>
      <c r="B703" s="33"/>
      <c r="C703" s="2"/>
      <c r="D703" s="2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true" outlineLevel="0" collapsed="false">
      <c r="A704" s="2"/>
      <c r="B704" s="33"/>
      <c r="C704" s="2"/>
      <c r="D704" s="2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true" outlineLevel="0" collapsed="false">
      <c r="A705" s="2"/>
      <c r="B705" s="33"/>
      <c r="C705" s="2"/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true" outlineLevel="0" collapsed="false">
      <c r="A706" s="2"/>
      <c r="B706" s="33"/>
      <c r="C706" s="2"/>
      <c r="D706" s="2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true" outlineLevel="0" collapsed="false">
      <c r="A707" s="2"/>
      <c r="B707" s="33"/>
      <c r="C707" s="2"/>
      <c r="D707" s="2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true" outlineLevel="0" collapsed="false">
      <c r="A708" s="2"/>
      <c r="B708" s="33"/>
      <c r="C708" s="2"/>
      <c r="D708" s="2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true" outlineLevel="0" collapsed="false">
      <c r="A709" s="2"/>
      <c r="B709" s="33"/>
      <c r="C709" s="2"/>
      <c r="D709" s="2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true" outlineLevel="0" collapsed="false">
      <c r="A710" s="2"/>
      <c r="B710" s="33"/>
      <c r="C710" s="2"/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true" outlineLevel="0" collapsed="false">
      <c r="A711" s="2"/>
      <c r="B711" s="33"/>
      <c r="C711" s="2"/>
      <c r="D711" s="2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true" outlineLevel="0" collapsed="false">
      <c r="A712" s="2"/>
      <c r="B712" s="33"/>
      <c r="C712" s="2"/>
      <c r="D712" s="2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true" outlineLevel="0" collapsed="false">
      <c r="A713" s="2"/>
      <c r="B713" s="33"/>
      <c r="C713" s="2"/>
      <c r="D713" s="2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true" outlineLevel="0" collapsed="false">
      <c r="A714" s="2"/>
      <c r="B714" s="33"/>
      <c r="C714" s="2"/>
      <c r="D714" s="2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true" outlineLevel="0" collapsed="false">
      <c r="A715" s="2"/>
      <c r="B715" s="33"/>
      <c r="C715" s="2"/>
      <c r="D715" s="2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true" outlineLevel="0" collapsed="false">
      <c r="A716" s="2"/>
      <c r="B716" s="33"/>
      <c r="C716" s="2"/>
      <c r="D716" s="2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true" outlineLevel="0" collapsed="false">
      <c r="A717" s="2"/>
      <c r="B717" s="33"/>
      <c r="C717" s="2"/>
      <c r="D717" s="2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true" outlineLevel="0" collapsed="false">
      <c r="A718" s="2"/>
      <c r="B718" s="33"/>
      <c r="C718" s="2"/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true" outlineLevel="0" collapsed="false">
      <c r="A719" s="2"/>
      <c r="B719" s="33"/>
      <c r="C719" s="2"/>
      <c r="D719" s="2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true" outlineLevel="0" collapsed="false">
      <c r="A720" s="2"/>
      <c r="B720" s="33"/>
      <c r="C720" s="2"/>
      <c r="D720" s="2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true" outlineLevel="0" collapsed="false">
      <c r="A721" s="2"/>
      <c r="B721" s="33"/>
      <c r="C721" s="2"/>
      <c r="D721" s="2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true" outlineLevel="0" collapsed="false">
      <c r="A722" s="2"/>
      <c r="B722" s="33"/>
      <c r="C722" s="2"/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true" outlineLevel="0" collapsed="false">
      <c r="A723" s="2"/>
      <c r="B723" s="33"/>
      <c r="C723" s="2"/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true" outlineLevel="0" collapsed="false">
      <c r="A724" s="2"/>
      <c r="B724" s="33"/>
      <c r="C724" s="2"/>
      <c r="D724" s="2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true" outlineLevel="0" collapsed="false">
      <c r="A725" s="2"/>
      <c r="B725" s="33"/>
      <c r="C725" s="2"/>
      <c r="D725" s="2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true" outlineLevel="0" collapsed="false">
      <c r="A726" s="2"/>
      <c r="B726" s="33"/>
      <c r="C726" s="2"/>
      <c r="D726" s="2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true" outlineLevel="0" collapsed="false">
      <c r="A727" s="2"/>
      <c r="B727" s="33"/>
      <c r="C727" s="2"/>
      <c r="D727" s="2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true" outlineLevel="0" collapsed="false">
      <c r="A728" s="2"/>
      <c r="B728" s="33"/>
      <c r="C728" s="2"/>
      <c r="D728" s="2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true" outlineLevel="0" collapsed="false">
      <c r="A729" s="2"/>
      <c r="B729" s="33"/>
      <c r="C729" s="2"/>
      <c r="D729" s="2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true" outlineLevel="0" collapsed="false">
      <c r="A730" s="2"/>
      <c r="B730" s="33"/>
      <c r="C730" s="2"/>
      <c r="D730" s="2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true" outlineLevel="0" collapsed="false">
      <c r="A731" s="2"/>
      <c r="B731" s="33"/>
      <c r="C731" s="2"/>
      <c r="D731" s="2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true" outlineLevel="0" collapsed="false">
      <c r="A732" s="2"/>
      <c r="B732" s="33"/>
      <c r="C732" s="2"/>
      <c r="D732" s="2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true" outlineLevel="0" collapsed="false">
      <c r="A733" s="2"/>
      <c r="B733" s="33"/>
      <c r="C733" s="2"/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true" outlineLevel="0" collapsed="false">
      <c r="A734" s="2"/>
      <c r="B734" s="33"/>
      <c r="C734" s="2"/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true" outlineLevel="0" collapsed="false">
      <c r="A735" s="2"/>
      <c r="B735" s="33"/>
      <c r="C735" s="2"/>
      <c r="D735" s="2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true" outlineLevel="0" collapsed="false">
      <c r="A736" s="2"/>
      <c r="B736" s="33"/>
      <c r="C736" s="2"/>
      <c r="D736" s="2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true" outlineLevel="0" collapsed="false">
      <c r="A737" s="2"/>
      <c r="B737" s="33"/>
      <c r="C737" s="2"/>
      <c r="D737" s="2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true" outlineLevel="0" collapsed="false">
      <c r="A738" s="2"/>
      <c r="B738" s="33"/>
      <c r="C738" s="2"/>
      <c r="D738" s="2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true" outlineLevel="0" collapsed="false">
      <c r="A739" s="2"/>
      <c r="B739" s="33"/>
      <c r="C739" s="2"/>
      <c r="D739" s="2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true" outlineLevel="0" collapsed="false">
      <c r="A740" s="2"/>
      <c r="B740" s="33"/>
      <c r="C740" s="2"/>
      <c r="D740" s="2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true" outlineLevel="0" collapsed="false">
      <c r="A741" s="2"/>
      <c r="B741" s="33"/>
      <c r="C741" s="2"/>
      <c r="D741" s="2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true" outlineLevel="0" collapsed="false">
      <c r="A742" s="2"/>
      <c r="B742" s="33"/>
      <c r="C742" s="2"/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true" outlineLevel="0" collapsed="false">
      <c r="A743" s="2"/>
      <c r="B743" s="33"/>
      <c r="C743" s="2"/>
      <c r="D743" s="2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true" outlineLevel="0" collapsed="false">
      <c r="A744" s="2"/>
      <c r="B744" s="33"/>
      <c r="C744" s="2"/>
      <c r="D744" s="2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true" outlineLevel="0" collapsed="false">
      <c r="A745" s="2"/>
      <c r="B745" s="33"/>
      <c r="C745" s="2"/>
      <c r="D745" s="2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true" outlineLevel="0" collapsed="false">
      <c r="A746" s="2"/>
      <c r="B746" s="33"/>
      <c r="C746" s="2"/>
      <c r="D746" s="2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true" outlineLevel="0" collapsed="false">
      <c r="A747" s="2"/>
      <c r="B747" s="33"/>
      <c r="C747" s="2"/>
      <c r="D747" s="2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true" outlineLevel="0" collapsed="false">
      <c r="A748" s="2"/>
      <c r="B748" s="33"/>
      <c r="C748" s="2"/>
      <c r="D748" s="2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true" outlineLevel="0" collapsed="false">
      <c r="A749" s="2"/>
      <c r="B749" s="33"/>
      <c r="C749" s="2"/>
      <c r="D749" s="2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true" outlineLevel="0" collapsed="false">
      <c r="A750" s="2"/>
      <c r="B750" s="33"/>
      <c r="C750" s="2"/>
      <c r="D750" s="2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true" outlineLevel="0" collapsed="false">
      <c r="A751" s="2"/>
      <c r="B751" s="33"/>
      <c r="C751" s="2"/>
      <c r="D751" s="2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true" outlineLevel="0" collapsed="false">
      <c r="A752" s="2"/>
      <c r="B752" s="33"/>
      <c r="C752" s="2"/>
      <c r="D752" s="2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true" outlineLevel="0" collapsed="false">
      <c r="A753" s="2"/>
      <c r="B753" s="33"/>
      <c r="C753" s="2"/>
      <c r="D753" s="2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true" outlineLevel="0" collapsed="false">
      <c r="A754" s="2"/>
      <c r="B754" s="33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true" outlineLevel="0" collapsed="false">
      <c r="A755" s="2"/>
      <c r="B755" s="33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true" outlineLevel="0" collapsed="false">
      <c r="A756" s="2"/>
      <c r="B756" s="33"/>
      <c r="C756" s="2"/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true" outlineLevel="0" collapsed="false">
      <c r="A757" s="2"/>
      <c r="B757" s="33"/>
      <c r="C757" s="2"/>
      <c r="D757" s="2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true" outlineLevel="0" collapsed="false">
      <c r="A758" s="2"/>
      <c r="B758" s="33"/>
      <c r="C758" s="2"/>
      <c r="D758" s="2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true" outlineLevel="0" collapsed="false">
      <c r="A759" s="2"/>
      <c r="B759" s="33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true" outlineLevel="0" collapsed="false">
      <c r="A760" s="2"/>
      <c r="B760" s="33"/>
      <c r="C760" s="2"/>
      <c r="D760" s="2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true" outlineLevel="0" collapsed="false">
      <c r="A761" s="2"/>
      <c r="B761" s="33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true" outlineLevel="0" collapsed="false">
      <c r="A762" s="2"/>
      <c r="B762" s="33"/>
      <c r="C762" s="2"/>
      <c r="D762" s="2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true" outlineLevel="0" collapsed="false">
      <c r="A763" s="2"/>
      <c r="B763" s="33"/>
      <c r="C763" s="2"/>
      <c r="D763" s="2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true" outlineLevel="0" collapsed="false">
      <c r="A764" s="2"/>
      <c r="B764" s="33"/>
      <c r="C764" s="2"/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true" outlineLevel="0" collapsed="false">
      <c r="A765" s="2"/>
      <c r="B765" s="33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true" outlineLevel="0" collapsed="false">
      <c r="A766" s="2"/>
      <c r="B766" s="33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true" outlineLevel="0" collapsed="false">
      <c r="A767" s="2"/>
      <c r="B767" s="33"/>
      <c r="C767" s="2"/>
      <c r="D767" s="2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true" outlineLevel="0" collapsed="false">
      <c r="A768" s="2"/>
      <c r="B768" s="33"/>
      <c r="C768" s="2"/>
      <c r="D768" s="2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true" outlineLevel="0" collapsed="false">
      <c r="A769" s="2"/>
      <c r="B769" s="33"/>
      <c r="C769" s="2"/>
      <c r="D769" s="2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true" outlineLevel="0" collapsed="false">
      <c r="A770" s="2"/>
      <c r="B770" s="33"/>
      <c r="C770" s="2"/>
      <c r="D770" s="2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true" outlineLevel="0" collapsed="false">
      <c r="A771" s="2"/>
      <c r="B771" s="33"/>
      <c r="C771" s="2"/>
      <c r="D771" s="2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true" outlineLevel="0" collapsed="false">
      <c r="A772" s="2"/>
      <c r="B772" s="33"/>
      <c r="C772" s="2"/>
      <c r="D772" s="2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true" outlineLevel="0" collapsed="false">
      <c r="A773" s="2"/>
      <c r="B773" s="33"/>
      <c r="C773" s="2"/>
      <c r="D773" s="2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true" outlineLevel="0" collapsed="false">
      <c r="A774" s="2"/>
      <c r="B774" s="33"/>
      <c r="C774" s="2"/>
      <c r="D774" s="2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true" outlineLevel="0" collapsed="false">
      <c r="A775" s="2"/>
      <c r="B775" s="33"/>
      <c r="C775" s="2"/>
      <c r="D775" s="2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true" outlineLevel="0" collapsed="false">
      <c r="A776" s="2"/>
      <c r="B776" s="33"/>
      <c r="C776" s="2"/>
      <c r="D776" s="2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true" outlineLevel="0" collapsed="false">
      <c r="A777" s="2"/>
      <c r="B777" s="33"/>
      <c r="C777" s="2"/>
      <c r="D777" s="2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true" outlineLevel="0" collapsed="false">
      <c r="A778" s="2"/>
      <c r="B778" s="33"/>
      <c r="C778" s="2"/>
      <c r="D778" s="2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true" outlineLevel="0" collapsed="false">
      <c r="A779" s="2"/>
      <c r="B779" s="33"/>
      <c r="C779" s="2"/>
      <c r="D779" s="2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true" outlineLevel="0" collapsed="false">
      <c r="A780" s="2"/>
      <c r="B780" s="33"/>
      <c r="C780" s="2"/>
      <c r="D780" s="2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true" outlineLevel="0" collapsed="false">
      <c r="A781" s="2"/>
      <c r="B781" s="33"/>
      <c r="C781" s="2"/>
      <c r="D781" s="2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true" outlineLevel="0" collapsed="false">
      <c r="A782" s="2"/>
      <c r="B782" s="33"/>
      <c r="C782" s="2"/>
      <c r="D782" s="2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true" outlineLevel="0" collapsed="false">
      <c r="A783" s="2"/>
      <c r="B783" s="33"/>
      <c r="C783" s="2"/>
      <c r="D783" s="2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true" outlineLevel="0" collapsed="false">
      <c r="A784" s="2"/>
      <c r="B784" s="33"/>
      <c r="C784" s="2"/>
      <c r="D784" s="2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true" outlineLevel="0" collapsed="false">
      <c r="A785" s="2"/>
      <c r="B785" s="33"/>
      <c r="C785" s="2"/>
      <c r="D785" s="2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true" outlineLevel="0" collapsed="false">
      <c r="A786" s="2"/>
      <c r="B786" s="33"/>
      <c r="C786" s="2"/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true" outlineLevel="0" collapsed="false">
      <c r="A787" s="2"/>
      <c r="B787" s="33"/>
      <c r="C787" s="2"/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true" outlineLevel="0" collapsed="false">
      <c r="A788" s="2"/>
      <c r="B788" s="33"/>
      <c r="C788" s="2"/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true" outlineLevel="0" collapsed="false">
      <c r="A789" s="2"/>
      <c r="B789" s="33"/>
      <c r="C789" s="2"/>
      <c r="D789" s="2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true" outlineLevel="0" collapsed="false">
      <c r="A790" s="2"/>
      <c r="B790" s="33"/>
      <c r="C790" s="2"/>
      <c r="D790" s="2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true" outlineLevel="0" collapsed="false">
      <c r="A791" s="2"/>
      <c r="B791" s="33"/>
      <c r="C791" s="2"/>
      <c r="D791" s="2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true" outlineLevel="0" collapsed="false">
      <c r="A792" s="2"/>
      <c r="B792" s="33"/>
      <c r="C792" s="2"/>
      <c r="D792" s="2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true" outlineLevel="0" collapsed="false">
      <c r="A793" s="2"/>
      <c r="B793" s="33"/>
      <c r="C793" s="2"/>
      <c r="D793" s="2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true" outlineLevel="0" collapsed="false">
      <c r="A794" s="2"/>
      <c r="B794" s="33"/>
      <c r="C794" s="2"/>
      <c r="D794" s="2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true" outlineLevel="0" collapsed="false">
      <c r="A795" s="2"/>
      <c r="B795" s="33"/>
      <c r="C795" s="2"/>
      <c r="D795" s="2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true" outlineLevel="0" collapsed="false">
      <c r="A796" s="2"/>
      <c r="B796" s="33"/>
      <c r="C796" s="2"/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true" outlineLevel="0" collapsed="false">
      <c r="A797" s="2"/>
      <c r="B797" s="33"/>
      <c r="C797" s="2"/>
      <c r="D797" s="2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true" outlineLevel="0" collapsed="false">
      <c r="A798" s="2"/>
      <c r="B798" s="33"/>
      <c r="C798" s="2"/>
      <c r="D798" s="2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true" outlineLevel="0" collapsed="false">
      <c r="A799" s="2"/>
      <c r="B799" s="33"/>
      <c r="C799" s="2"/>
      <c r="D799" s="2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true" outlineLevel="0" collapsed="false">
      <c r="A800" s="2"/>
      <c r="B800" s="33"/>
      <c r="C800" s="2"/>
      <c r="D800" s="2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true" outlineLevel="0" collapsed="false">
      <c r="A801" s="2"/>
      <c r="B801" s="33"/>
      <c r="C801" s="2"/>
      <c r="D801" s="2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true" outlineLevel="0" collapsed="false">
      <c r="A802" s="2"/>
      <c r="B802" s="33"/>
      <c r="C802" s="2"/>
      <c r="D802" s="2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true" outlineLevel="0" collapsed="false">
      <c r="A803" s="2"/>
      <c r="B803" s="33"/>
      <c r="C803" s="2"/>
      <c r="D803" s="2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true" outlineLevel="0" collapsed="false">
      <c r="A804" s="2"/>
      <c r="B804" s="33"/>
      <c r="C804" s="2"/>
      <c r="D804" s="2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true" outlineLevel="0" collapsed="false">
      <c r="A805" s="2"/>
      <c r="B805" s="33"/>
      <c r="C805" s="2"/>
      <c r="D805" s="2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true" outlineLevel="0" collapsed="false">
      <c r="A806" s="2"/>
      <c r="B806" s="33"/>
      <c r="C806" s="2"/>
      <c r="D806" s="2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true" outlineLevel="0" collapsed="false">
      <c r="A807" s="2"/>
      <c r="B807" s="33"/>
      <c r="C807" s="2"/>
      <c r="D807" s="2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true" outlineLevel="0" collapsed="false">
      <c r="A808" s="2"/>
      <c r="B808" s="33"/>
      <c r="C808" s="2"/>
      <c r="D808" s="2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true" outlineLevel="0" collapsed="false">
      <c r="A809" s="2"/>
      <c r="B809" s="33"/>
      <c r="C809" s="2"/>
      <c r="D809" s="2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true" outlineLevel="0" collapsed="false">
      <c r="A810" s="2"/>
      <c r="B810" s="33"/>
      <c r="C810" s="2"/>
      <c r="D810" s="2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true" outlineLevel="0" collapsed="false">
      <c r="A811" s="2"/>
      <c r="B811" s="33"/>
      <c r="C811" s="2"/>
      <c r="D811" s="2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true" outlineLevel="0" collapsed="false">
      <c r="A812" s="2"/>
      <c r="B812" s="33"/>
      <c r="C812" s="2"/>
      <c r="D812" s="2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true" outlineLevel="0" collapsed="false">
      <c r="A813" s="2"/>
      <c r="B813" s="33"/>
      <c r="C813" s="2"/>
      <c r="D813" s="2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true" outlineLevel="0" collapsed="false">
      <c r="A814" s="2"/>
      <c r="B814" s="33"/>
      <c r="C814" s="2"/>
      <c r="D814" s="2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true" outlineLevel="0" collapsed="false">
      <c r="A815" s="2"/>
      <c r="B815" s="33"/>
      <c r="C815" s="2"/>
      <c r="D815" s="2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true" outlineLevel="0" collapsed="false">
      <c r="A816" s="2"/>
      <c r="B816" s="33"/>
      <c r="C816" s="2"/>
      <c r="D816" s="2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true" outlineLevel="0" collapsed="false">
      <c r="A817" s="2"/>
      <c r="B817" s="33"/>
      <c r="C817" s="2"/>
      <c r="D817" s="2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true" outlineLevel="0" collapsed="false">
      <c r="A818" s="2"/>
      <c r="B818" s="33"/>
      <c r="C818" s="2"/>
      <c r="D818" s="2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true" outlineLevel="0" collapsed="false">
      <c r="A819" s="2"/>
      <c r="B819" s="33"/>
      <c r="C819" s="2"/>
      <c r="D819" s="2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true" outlineLevel="0" collapsed="false">
      <c r="A820" s="2"/>
      <c r="B820" s="33"/>
      <c r="C820" s="2"/>
      <c r="D820" s="2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true" outlineLevel="0" collapsed="false">
      <c r="A821" s="2"/>
      <c r="B821" s="33"/>
      <c r="C821" s="2"/>
      <c r="D821" s="2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true" outlineLevel="0" collapsed="false">
      <c r="A822" s="2"/>
      <c r="B822" s="33"/>
      <c r="C822" s="2"/>
      <c r="D822" s="2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true" outlineLevel="0" collapsed="false">
      <c r="A823" s="2"/>
      <c r="B823" s="33"/>
      <c r="C823" s="2"/>
      <c r="D823" s="2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true" outlineLevel="0" collapsed="false">
      <c r="A824" s="2"/>
      <c r="B824" s="33"/>
      <c r="C824" s="2"/>
      <c r="D824" s="2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true" outlineLevel="0" collapsed="false">
      <c r="A825" s="2"/>
      <c r="B825" s="33"/>
      <c r="C825" s="2"/>
      <c r="D825" s="2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true" outlineLevel="0" collapsed="false">
      <c r="A826" s="2"/>
      <c r="B826" s="33"/>
      <c r="C826" s="2"/>
      <c r="D826" s="2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true" outlineLevel="0" collapsed="false">
      <c r="A827" s="2"/>
      <c r="B827" s="33"/>
      <c r="C827" s="2"/>
      <c r="D827" s="2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true" outlineLevel="0" collapsed="false">
      <c r="A828" s="2"/>
      <c r="B828" s="33"/>
      <c r="C828" s="2"/>
      <c r="D828" s="2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true" outlineLevel="0" collapsed="false">
      <c r="A829" s="2"/>
      <c r="B829" s="33"/>
      <c r="C829" s="2"/>
      <c r="D829" s="2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true" outlineLevel="0" collapsed="false">
      <c r="A830" s="2"/>
      <c r="B830" s="33"/>
      <c r="C830" s="2"/>
      <c r="D830" s="2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true" outlineLevel="0" collapsed="false">
      <c r="A831" s="2"/>
      <c r="B831" s="33"/>
      <c r="C831" s="2"/>
      <c r="D831" s="2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true" outlineLevel="0" collapsed="false">
      <c r="A832" s="2"/>
      <c r="B832" s="33"/>
      <c r="C832" s="2"/>
      <c r="D832" s="2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true" outlineLevel="0" collapsed="false">
      <c r="A833" s="2"/>
      <c r="B833" s="33"/>
      <c r="C833" s="2"/>
      <c r="D833" s="2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true" outlineLevel="0" collapsed="false">
      <c r="A834" s="2"/>
      <c r="B834" s="33"/>
      <c r="C834" s="2"/>
      <c r="D834" s="2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true" outlineLevel="0" collapsed="false">
      <c r="A835" s="2"/>
      <c r="B835" s="33"/>
      <c r="C835" s="2"/>
      <c r="D835" s="2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true" outlineLevel="0" collapsed="false">
      <c r="A836" s="2"/>
      <c r="B836" s="33"/>
      <c r="C836" s="2"/>
      <c r="D836" s="2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true" outlineLevel="0" collapsed="false">
      <c r="A837" s="2"/>
      <c r="B837" s="33"/>
      <c r="C837" s="2"/>
      <c r="D837" s="2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true" outlineLevel="0" collapsed="false">
      <c r="A838" s="2"/>
      <c r="B838" s="33"/>
      <c r="C838" s="2"/>
      <c r="D838" s="2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true" outlineLevel="0" collapsed="false">
      <c r="A839" s="2"/>
      <c r="B839" s="33"/>
      <c r="C839" s="2"/>
      <c r="D839" s="2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true" outlineLevel="0" collapsed="false">
      <c r="A840" s="2"/>
      <c r="B840" s="33"/>
      <c r="C840" s="2"/>
      <c r="D840" s="2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true" outlineLevel="0" collapsed="false">
      <c r="A841" s="2"/>
      <c r="B841" s="33"/>
      <c r="C841" s="2"/>
      <c r="D841" s="2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true" outlineLevel="0" collapsed="false">
      <c r="A842" s="2"/>
      <c r="B842" s="33"/>
      <c r="C842" s="2"/>
      <c r="D842" s="2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true" outlineLevel="0" collapsed="false">
      <c r="A843" s="2"/>
      <c r="B843" s="33"/>
      <c r="C843" s="2"/>
      <c r="D843" s="2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true" outlineLevel="0" collapsed="false">
      <c r="A844" s="2"/>
      <c r="B844" s="33"/>
      <c r="C844" s="2"/>
      <c r="D844" s="2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true" outlineLevel="0" collapsed="false">
      <c r="A845" s="2"/>
      <c r="B845" s="33"/>
      <c r="C845" s="2"/>
      <c r="D845" s="2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true" outlineLevel="0" collapsed="false">
      <c r="A846" s="2"/>
      <c r="B846" s="33"/>
      <c r="C846" s="2"/>
      <c r="D846" s="2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true" outlineLevel="0" collapsed="false">
      <c r="A847" s="2"/>
      <c r="B847" s="33"/>
      <c r="C847" s="2"/>
      <c r="D847" s="2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true" outlineLevel="0" collapsed="false">
      <c r="A848" s="2"/>
      <c r="B848" s="33"/>
      <c r="C848" s="2"/>
      <c r="D848" s="2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true" outlineLevel="0" collapsed="false">
      <c r="A849" s="2"/>
      <c r="B849" s="33"/>
      <c r="C849" s="2"/>
      <c r="D849" s="2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true" outlineLevel="0" collapsed="false">
      <c r="A850" s="2"/>
      <c r="B850" s="33"/>
      <c r="C850" s="2"/>
      <c r="D850" s="2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true" outlineLevel="0" collapsed="false">
      <c r="A851" s="2"/>
      <c r="B851" s="33"/>
      <c r="C851" s="2"/>
      <c r="D851" s="2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true" outlineLevel="0" collapsed="false">
      <c r="A852" s="2"/>
      <c r="B852" s="33"/>
      <c r="C852" s="2"/>
      <c r="D852" s="2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true" outlineLevel="0" collapsed="false">
      <c r="A853" s="2"/>
      <c r="B853" s="33"/>
      <c r="C853" s="2"/>
      <c r="D853" s="2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true" outlineLevel="0" collapsed="false">
      <c r="A854" s="2"/>
      <c r="B854" s="33"/>
      <c r="C854" s="2"/>
      <c r="D854" s="2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true" outlineLevel="0" collapsed="false">
      <c r="A855" s="2"/>
      <c r="B855" s="33"/>
      <c r="C855" s="2"/>
      <c r="D855" s="2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true" outlineLevel="0" collapsed="false">
      <c r="A856" s="2"/>
      <c r="B856" s="33"/>
      <c r="C856" s="2"/>
      <c r="D856" s="2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true" outlineLevel="0" collapsed="false">
      <c r="A857" s="2"/>
      <c r="B857" s="33"/>
      <c r="C857" s="2"/>
      <c r="D857" s="2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true" outlineLevel="0" collapsed="false">
      <c r="A858" s="2"/>
      <c r="B858" s="33"/>
      <c r="C858" s="2"/>
      <c r="D858" s="2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true" outlineLevel="0" collapsed="false">
      <c r="A859" s="2"/>
      <c r="B859" s="33"/>
      <c r="C859" s="2"/>
      <c r="D859" s="2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true" outlineLevel="0" collapsed="false">
      <c r="A860" s="2"/>
      <c r="B860" s="33"/>
      <c r="C860" s="2"/>
      <c r="D860" s="2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true" outlineLevel="0" collapsed="false">
      <c r="A861" s="2"/>
      <c r="B861" s="33"/>
      <c r="C861" s="2"/>
      <c r="D861" s="2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true" outlineLevel="0" collapsed="false">
      <c r="A862" s="2"/>
      <c r="B862" s="33"/>
      <c r="C862" s="2"/>
      <c r="D862" s="2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true" outlineLevel="0" collapsed="false">
      <c r="A863" s="2"/>
      <c r="B863" s="33"/>
      <c r="C863" s="2"/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true" outlineLevel="0" collapsed="false">
      <c r="A864" s="2"/>
      <c r="B864" s="33"/>
      <c r="C864" s="2"/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true" outlineLevel="0" collapsed="false">
      <c r="A865" s="2"/>
      <c r="B865" s="33"/>
      <c r="C865" s="2"/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true" outlineLevel="0" collapsed="false">
      <c r="A866" s="2"/>
      <c r="B866" s="33"/>
      <c r="C866" s="2"/>
      <c r="D866" s="2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true" outlineLevel="0" collapsed="false">
      <c r="A867" s="2"/>
      <c r="B867" s="33"/>
      <c r="C867" s="2"/>
      <c r="D867" s="2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true" outlineLevel="0" collapsed="false">
      <c r="A868" s="2"/>
      <c r="B868" s="33"/>
      <c r="C868" s="2"/>
      <c r="D868" s="2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true" outlineLevel="0" collapsed="false">
      <c r="A869" s="2"/>
      <c r="B869" s="33"/>
      <c r="C869" s="2"/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true" outlineLevel="0" collapsed="false">
      <c r="A870" s="2"/>
      <c r="B870" s="33"/>
      <c r="C870" s="2"/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true" outlineLevel="0" collapsed="false">
      <c r="A871" s="2"/>
      <c r="B871" s="33"/>
      <c r="C871" s="2"/>
      <c r="D871" s="2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true" outlineLevel="0" collapsed="false">
      <c r="A872" s="2"/>
      <c r="B872" s="33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true" outlineLevel="0" collapsed="false">
      <c r="A873" s="2"/>
      <c r="B873" s="33"/>
      <c r="C873" s="2"/>
      <c r="D873" s="2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true" outlineLevel="0" collapsed="false">
      <c r="A874" s="2"/>
      <c r="B874" s="33"/>
      <c r="C874" s="2"/>
      <c r="D874" s="2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true" outlineLevel="0" collapsed="false">
      <c r="A875" s="2"/>
      <c r="B875" s="33"/>
      <c r="C875" s="2"/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true" outlineLevel="0" collapsed="false">
      <c r="A876" s="2"/>
      <c r="B876" s="33"/>
      <c r="C876" s="2"/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true" outlineLevel="0" collapsed="false">
      <c r="A877" s="2"/>
      <c r="B877" s="33"/>
      <c r="C877" s="2"/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true" outlineLevel="0" collapsed="false">
      <c r="A878" s="2"/>
      <c r="B878" s="33"/>
      <c r="C878" s="2"/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true" outlineLevel="0" collapsed="false">
      <c r="A879" s="2"/>
      <c r="B879" s="33"/>
      <c r="C879" s="2"/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true" outlineLevel="0" collapsed="false">
      <c r="A880" s="2"/>
      <c r="B880" s="33"/>
      <c r="C880" s="2"/>
      <c r="D880" s="2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true" outlineLevel="0" collapsed="false">
      <c r="A881" s="2"/>
      <c r="B881" s="33"/>
      <c r="C881" s="2"/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true" outlineLevel="0" collapsed="false">
      <c r="A882" s="2"/>
      <c r="B882" s="33"/>
      <c r="C882" s="2"/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true" outlineLevel="0" collapsed="false">
      <c r="A883" s="2"/>
      <c r="B883" s="33"/>
      <c r="C883" s="2"/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true" outlineLevel="0" collapsed="false">
      <c r="A884" s="2"/>
      <c r="B884" s="33"/>
      <c r="C884" s="2"/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true" outlineLevel="0" collapsed="false">
      <c r="A885" s="2"/>
      <c r="B885" s="33"/>
      <c r="C885" s="2"/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true" outlineLevel="0" collapsed="false">
      <c r="A886" s="2"/>
      <c r="B886" s="33"/>
      <c r="C886" s="2"/>
      <c r="D886" s="2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true" outlineLevel="0" collapsed="false">
      <c r="A887" s="2"/>
      <c r="B887" s="33"/>
      <c r="C887" s="2"/>
      <c r="D887" s="2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true" outlineLevel="0" collapsed="false">
      <c r="A888" s="2"/>
      <c r="B888" s="33"/>
      <c r="C888" s="2"/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true" outlineLevel="0" collapsed="false">
      <c r="A889" s="2"/>
      <c r="B889" s="33"/>
      <c r="C889" s="2"/>
      <c r="D889" s="2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true" outlineLevel="0" collapsed="false">
      <c r="A890" s="2"/>
      <c r="B890" s="33"/>
      <c r="C890" s="2"/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true" outlineLevel="0" collapsed="false">
      <c r="A891" s="2"/>
      <c r="B891" s="33"/>
      <c r="C891" s="2"/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true" outlineLevel="0" collapsed="false">
      <c r="A892" s="2"/>
      <c r="B892" s="33"/>
      <c r="C892" s="2"/>
      <c r="D892" s="2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true" outlineLevel="0" collapsed="false">
      <c r="A893" s="2"/>
      <c r="B893" s="33"/>
      <c r="C893" s="2"/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true" outlineLevel="0" collapsed="false">
      <c r="A894" s="2"/>
      <c r="B894" s="33"/>
      <c r="C894" s="2"/>
      <c r="D894" s="2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true" outlineLevel="0" collapsed="false">
      <c r="A895" s="2"/>
      <c r="B895" s="33"/>
      <c r="C895" s="2"/>
      <c r="D895" s="2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true" outlineLevel="0" collapsed="false">
      <c r="A896" s="2"/>
      <c r="B896" s="33"/>
      <c r="C896" s="2"/>
      <c r="D896" s="2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true" outlineLevel="0" collapsed="false">
      <c r="A897" s="2"/>
      <c r="B897" s="33"/>
      <c r="C897" s="2"/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true" outlineLevel="0" collapsed="false">
      <c r="A898" s="2"/>
      <c r="B898" s="33"/>
      <c r="C898" s="2"/>
      <c r="D898" s="2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true" outlineLevel="0" collapsed="false">
      <c r="A899" s="2"/>
      <c r="B899" s="33"/>
      <c r="C899" s="2"/>
      <c r="D899" s="2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true" outlineLevel="0" collapsed="false">
      <c r="A900" s="2"/>
      <c r="B900" s="33"/>
      <c r="C900" s="2"/>
      <c r="D900" s="2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true" outlineLevel="0" collapsed="false">
      <c r="A901" s="2"/>
      <c r="B901" s="33"/>
      <c r="C901" s="2"/>
      <c r="D901" s="2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true" outlineLevel="0" collapsed="false">
      <c r="A902" s="2"/>
      <c r="B902" s="33"/>
      <c r="C902" s="2"/>
      <c r="D902" s="2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true" outlineLevel="0" collapsed="false">
      <c r="A903" s="2"/>
      <c r="B903" s="33"/>
      <c r="C903" s="2"/>
      <c r="D903" s="2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true" outlineLevel="0" collapsed="false">
      <c r="A904" s="2"/>
      <c r="B904" s="33"/>
      <c r="C904" s="2"/>
      <c r="D904" s="2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true" outlineLevel="0" collapsed="false">
      <c r="A905" s="2"/>
      <c r="B905" s="33"/>
      <c r="C905" s="2"/>
      <c r="D905" s="2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true" outlineLevel="0" collapsed="false">
      <c r="A906" s="2"/>
      <c r="B906" s="33"/>
      <c r="C906" s="2"/>
      <c r="D906" s="2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true" outlineLevel="0" collapsed="false">
      <c r="A907" s="2"/>
      <c r="B907" s="33"/>
      <c r="C907" s="2"/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true" outlineLevel="0" collapsed="false">
      <c r="A908" s="2"/>
      <c r="B908" s="33"/>
      <c r="C908" s="2"/>
      <c r="D908" s="2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true" outlineLevel="0" collapsed="false">
      <c r="A909" s="2"/>
      <c r="B909" s="33"/>
      <c r="C909" s="2"/>
      <c r="D909" s="2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true" outlineLevel="0" collapsed="false">
      <c r="A910" s="2"/>
      <c r="B910" s="33"/>
      <c r="C910" s="2"/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true" outlineLevel="0" collapsed="false">
      <c r="A911" s="2"/>
      <c r="B911" s="33"/>
      <c r="C911" s="2"/>
      <c r="D911" s="2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true" outlineLevel="0" collapsed="false">
      <c r="A912" s="2"/>
      <c r="B912" s="33"/>
      <c r="C912" s="2"/>
      <c r="D912" s="2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true" outlineLevel="0" collapsed="false">
      <c r="A913" s="2"/>
      <c r="B913" s="33"/>
      <c r="C913" s="2"/>
      <c r="D913" s="2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true" outlineLevel="0" collapsed="false">
      <c r="A914" s="2"/>
      <c r="B914" s="33"/>
      <c r="C914" s="2"/>
      <c r="D914" s="2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true" outlineLevel="0" collapsed="false">
      <c r="A915" s="2"/>
      <c r="B915" s="33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true" outlineLevel="0" collapsed="false">
      <c r="A916" s="2"/>
      <c r="B916" s="33"/>
      <c r="C916" s="2"/>
      <c r="D916" s="2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true" outlineLevel="0" collapsed="false">
      <c r="A917" s="2"/>
      <c r="B917" s="33"/>
      <c r="C917" s="2"/>
      <c r="D917" s="2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true" outlineLevel="0" collapsed="false">
      <c r="A918" s="2"/>
      <c r="B918" s="33"/>
      <c r="C918" s="2"/>
      <c r="D918" s="2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true" outlineLevel="0" collapsed="false">
      <c r="A919" s="2"/>
      <c r="B919" s="33"/>
      <c r="C919" s="2"/>
      <c r="D919" s="2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true" outlineLevel="0" collapsed="false">
      <c r="A920" s="2"/>
      <c r="B920" s="33"/>
      <c r="C920" s="2"/>
      <c r="D920" s="2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true" outlineLevel="0" collapsed="false">
      <c r="A921" s="2"/>
      <c r="B921" s="33"/>
      <c r="C921" s="2"/>
      <c r="D921" s="2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true" outlineLevel="0" collapsed="false">
      <c r="A922" s="2"/>
      <c r="B922" s="33"/>
      <c r="C922" s="2"/>
      <c r="D922" s="2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true" outlineLevel="0" collapsed="false">
      <c r="A923" s="2"/>
      <c r="B923" s="33"/>
      <c r="C923" s="2"/>
      <c r="D923" s="2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true" outlineLevel="0" collapsed="false">
      <c r="A924" s="2"/>
      <c r="B924" s="33"/>
      <c r="C924" s="2"/>
      <c r="D924" s="2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true" outlineLevel="0" collapsed="false">
      <c r="A925" s="2"/>
      <c r="B925" s="33"/>
      <c r="C925" s="2"/>
      <c r="D925" s="2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true" outlineLevel="0" collapsed="false">
      <c r="A926" s="2"/>
      <c r="B926" s="33"/>
      <c r="C926" s="2"/>
      <c r="D926" s="2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true" outlineLevel="0" collapsed="false">
      <c r="A927" s="2"/>
      <c r="B927" s="33"/>
      <c r="C927" s="2"/>
      <c r="D927" s="2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true" outlineLevel="0" collapsed="false">
      <c r="A928" s="2"/>
      <c r="B928" s="33"/>
      <c r="C928" s="2"/>
      <c r="D928" s="2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true" outlineLevel="0" collapsed="false">
      <c r="A929" s="2"/>
      <c r="B929" s="33"/>
      <c r="C929" s="2"/>
      <c r="D929" s="2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true" outlineLevel="0" collapsed="false">
      <c r="A930" s="2"/>
      <c r="B930" s="33"/>
      <c r="C930" s="2"/>
      <c r="D930" s="2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true" outlineLevel="0" collapsed="false">
      <c r="A931" s="2"/>
      <c r="B931" s="33"/>
      <c r="C931" s="2"/>
      <c r="D931" s="2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true" outlineLevel="0" collapsed="false">
      <c r="A932" s="2"/>
      <c r="B932" s="33"/>
      <c r="C932" s="2"/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true" outlineLevel="0" collapsed="false">
      <c r="A933" s="2"/>
      <c r="B933" s="33"/>
      <c r="C933" s="2"/>
      <c r="D933" s="2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true" outlineLevel="0" collapsed="false">
      <c r="A934" s="2"/>
      <c r="B934" s="33"/>
      <c r="C934" s="2"/>
      <c r="D934" s="2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true" outlineLevel="0" collapsed="false">
      <c r="A935" s="2"/>
      <c r="B935" s="33"/>
      <c r="C935" s="2"/>
      <c r="D935" s="2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true" outlineLevel="0" collapsed="false">
      <c r="A936" s="2"/>
      <c r="B936" s="33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true" outlineLevel="0" collapsed="false">
      <c r="A937" s="2"/>
      <c r="B937" s="33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true" outlineLevel="0" collapsed="false">
      <c r="A938" s="2"/>
      <c r="B938" s="33"/>
      <c r="C938" s="2"/>
      <c r="D938" s="2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true" outlineLevel="0" collapsed="false">
      <c r="A939" s="2"/>
      <c r="B939" s="33"/>
      <c r="C939" s="2"/>
      <c r="D939" s="2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true" outlineLevel="0" collapsed="false">
      <c r="A940" s="2"/>
      <c r="B940" s="33"/>
      <c r="C940" s="2"/>
      <c r="D940" s="2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true" outlineLevel="0" collapsed="false">
      <c r="A941" s="2"/>
      <c r="B941" s="33"/>
      <c r="C941" s="2"/>
      <c r="D941" s="2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true" outlineLevel="0" collapsed="false">
      <c r="A942" s="2"/>
      <c r="B942" s="33"/>
      <c r="C942" s="2"/>
      <c r="D942" s="2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true" outlineLevel="0" collapsed="false">
      <c r="A943" s="2"/>
      <c r="B943" s="33"/>
      <c r="C943" s="2"/>
      <c r="D943" s="2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true" outlineLevel="0" collapsed="false">
      <c r="A944" s="2"/>
      <c r="B944" s="33"/>
      <c r="C944" s="2"/>
      <c r="D944" s="2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true" outlineLevel="0" collapsed="false">
      <c r="A945" s="2"/>
      <c r="B945" s="33"/>
      <c r="C945" s="2"/>
      <c r="D945" s="2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true" outlineLevel="0" collapsed="false">
      <c r="A946" s="2"/>
      <c r="B946" s="33"/>
      <c r="C946" s="2"/>
      <c r="D946" s="2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true" outlineLevel="0" collapsed="false">
      <c r="A947" s="2"/>
      <c r="B947" s="33"/>
      <c r="C947" s="2"/>
      <c r="D947" s="2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true" outlineLevel="0" collapsed="false">
      <c r="A948" s="2"/>
      <c r="B948" s="33"/>
      <c r="C948" s="2"/>
      <c r="D948" s="2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true" outlineLevel="0" collapsed="false">
      <c r="A949" s="2"/>
      <c r="B949" s="33"/>
      <c r="C949" s="2"/>
      <c r="D949" s="2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true" outlineLevel="0" collapsed="false">
      <c r="A950" s="2"/>
      <c r="B950" s="33"/>
      <c r="C950" s="2"/>
      <c r="D950" s="2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true" outlineLevel="0" collapsed="false">
      <c r="A951" s="2"/>
      <c r="B951" s="33"/>
      <c r="C951" s="2"/>
      <c r="D951" s="2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true" outlineLevel="0" collapsed="false">
      <c r="A952" s="2"/>
      <c r="B952" s="33"/>
      <c r="C952" s="2"/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true" outlineLevel="0" collapsed="false">
      <c r="A953" s="2"/>
      <c r="B953" s="33"/>
      <c r="C953" s="2"/>
      <c r="D953" s="2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true" outlineLevel="0" collapsed="false">
      <c r="A954" s="2"/>
      <c r="B954" s="33"/>
      <c r="C954" s="2"/>
      <c r="D954" s="2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true" outlineLevel="0" collapsed="false">
      <c r="A955" s="2"/>
      <c r="B955" s="33"/>
      <c r="C955" s="2"/>
      <c r="D955" s="2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true" outlineLevel="0" collapsed="false">
      <c r="A956" s="2"/>
      <c r="B956" s="33"/>
      <c r="C956" s="2"/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true" outlineLevel="0" collapsed="false">
      <c r="A957" s="2"/>
      <c r="B957" s="33"/>
      <c r="C957" s="2"/>
      <c r="D957" s="2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true" outlineLevel="0" collapsed="false">
      <c r="A958" s="2"/>
      <c r="B958" s="33"/>
      <c r="C958" s="2"/>
      <c r="D958" s="2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true" outlineLevel="0" collapsed="false">
      <c r="A959" s="2"/>
      <c r="B959" s="33"/>
      <c r="C959" s="2"/>
      <c r="D959" s="2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true" outlineLevel="0" collapsed="false">
      <c r="A960" s="2"/>
      <c r="B960" s="33"/>
      <c r="C960" s="2"/>
      <c r="D960" s="2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true" outlineLevel="0" collapsed="false">
      <c r="A961" s="2"/>
      <c r="B961" s="33"/>
      <c r="C961" s="2"/>
      <c r="D961" s="2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true" outlineLevel="0" collapsed="false">
      <c r="A962" s="2"/>
      <c r="B962" s="33"/>
      <c r="C962" s="2"/>
      <c r="D962" s="2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true" outlineLevel="0" collapsed="false">
      <c r="A963" s="2"/>
      <c r="B963" s="33"/>
      <c r="C963" s="2"/>
      <c r="D963" s="2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true" outlineLevel="0" collapsed="false">
      <c r="A964" s="2"/>
      <c r="B964" s="33"/>
      <c r="C964" s="2"/>
      <c r="D964" s="2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true" outlineLevel="0" collapsed="false">
      <c r="A965" s="2"/>
      <c r="B965" s="33"/>
      <c r="C965" s="2"/>
      <c r="D965" s="2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true" outlineLevel="0" collapsed="false">
      <c r="A966" s="2"/>
      <c r="B966" s="33"/>
      <c r="C966" s="2"/>
      <c r="D966" s="2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true" outlineLevel="0" collapsed="false">
      <c r="A967" s="2"/>
      <c r="B967" s="33"/>
      <c r="C967" s="2"/>
      <c r="D967" s="2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true" outlineLevel="0" collapsed="false">
      <c r="A968" s="2"/>
      <c r="B968" s="33"/>
      <c r="C968" s="2"/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true" outlineLevel="0" collapsed="false">
      <c r="A969" s="2"/>
      <c r="B969" s="33"/>
      <c r="C969" s="2"/>
      <c r="D969" s="2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true" outlineLevel="0" collapsed="false">
      <c r="A970" s="2"/>
      <c r="B970" s="33"/>
      <c r="C970" s="2"/>
      <c r="D970" s="2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true" outlineLevel="0" collapsed="false">
      <c r="A971" s="2"/>
      <c r="B971" s="33"/>
      <c r="C971" s="2"/>
      <c r="D971" s="2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true" outlineLevel="0" collapsed="false">
      <c r="A972" s="2"/>
      <c r="B972" s="33"/>
      <c r="C972" s="2"/>
      <c r="D972" s="2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true" outlineLevel="0" collapsed="false">
      <c r="A973" s="2"/>
      <c r="B973" s="33"/>
      <c r="C973" s="2"/>
      <c r="D973" s="2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true" outlineLevel="0" collapsed="false">
      <c r="A974" s="2"/>
      <c r="B974" s="33"/>
      <c r="C974" s="2"/>
      <c r="D974" s="2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true" outlineLevel="0" collapsed="false">
      <c r="A975" s="2"/>
      <c r="B975" s="33"/>
      <c r="C975" s="2"/>
      <c r="D975" s="2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true" outlineLevel="0" collapsed="false">
      <c r="A976" s="2"/>
      <c r="B976" s="33"/>
      <c r="C976" s="2"/>
      <c r="D976" s="2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true" outlineLevel="0" collapsed="false">
      <c r="A977" s="2"/>
      <c r="B977" s="33"/>
      <c r="C977" s="2"/>
      <c r="D977" s="2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true" outlineLevel="0" collapsed="false">
      <c r="A978" s="2"/>
      <c r="B978" s="33"/>
      <c r="C978" s="2"/>
      <c r="D978" s="2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true" outlineLevel="0" collapsed="false">
      <c r="A979" s="2"/>
      <c r="B979" s="33"/>
      <c r="C979" s="2"/>
      <c r="D979" s="2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true" outlineLevel="0" collapsed="false">
      <c r="A980" s="2"/>
      <c r="B980" s="33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true" outlineLevel="0" collapsed="false">
      <c r="A981" s="2"/>
      <c r="B981" s="33"/>
      <c r="C981" s="2"/>
      <c r="D981" s="2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true" outlineLevel="0" collapsed="false">
      <c r="A982" s="2"/>
      <c r="B982" s="33"/>
      <c r="C982" s="2"/>
      <c r="D982" s="2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true" outlineLevel="0" collapsed="false">
      <c r="A983" s="2"/>
      <c r="B983" s="33"/>
      <c r="C983" s="2"/>
      <c r="D983" s="2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true" outlineLevel="0" collapsed="false">
      <c r="A984" s="2"/>
      <c r="B984" s="33"/>
      <c r="C984" s="2"/>
      <c r="D984" s="2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true" outlineLevel="0" collapsed="false">
      <c r="A985" s="2"/>
      <c r="B985" s="33"/>
      <c r="C985" s="2"/>
      <c r="D985" s="2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true" outlineLevel="0" collapsed="false">
      <c r="A986" s="2"/>
      <c r="B986" s="33"/>
      <c r="C986" s="2"/>
      <c r="D986" s="2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true" outlineLevel="0" collapsed="false">
      <c r="A987" s="2"/>
      <c r="B987" s="33"/>
      <c r="C987" s="2"/>
      <c r="D987" s="2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true" outlineLevel="0" collapsed="false">
      <c r="A988" s="2"/>
      <c r="B988" s="33"/>
      <c r="C988" s="2"/>
      <c r="D988" s="2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true" outlineLevel="0" collapsed="false">
      <c r="A989" s="2"/>
      <c r="B989" s="33"/>
      <c r="C989" s="2"/>
      <c r="D989" s="2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true" outlineLevel="0" collapsed="false">
      <c r="A990" s="2"/>
      <c r="B990" s="33"/>
      <c r="C990" s="2"/>
      <c r="D990" s="2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true" outlineLevel="0" collapsed="false">
      <c r="A991" s="2"/>
      <c r="B991" s="33"/>
      <c r="C991" s="2"/>
      <c r="D991" s="2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true" outlineLevel="0" collapsed="false">
      <c r="A992" s="2"/>
      <c r="B992" s="33"/>
      <c r="C992" s="2"/>
      <c r="D992" s="2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true" outlineLevel="0" collapsed="false">
      <c r="A993" s="2"/>
      <c r="B993" s="33"/>
      <c r="C993" s="2"/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true" outlineLevel="0" collapsed="false">
      <c r="A994" s="2"/>
      <c r="B994" s="33"/>
      <c r="C994" s="2"/>
      <c r="D994" s="2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true" outlineLevel="0" collapsed="false">
      <c r="A995" s="2"/>
      <c r="B995" s="33"/>
      <c r="C995" s="2"/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true" outlineLevel="0" collapsed="false">
      <c r="A996" s="2"/>
      <c r="B996" s="33"/>
      <c r="C996" s="2"/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true" outlineLevel="0" collapsed="false">
      <c r="A997" s="2"/>
      <c r="B997" s="33"/>
      <c r="C997" s="2"/>
      <c r="D997" s="2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true" outlineLevel="0" collapsed="false">
      <c r="A998" s="2"/>
      <c r="B998" s="33"/>
      <c r="C998" s="2"/>
      <c r="D998" s="2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true" outlineLevel="0" collapsed="false">
      <c r="A999" s="2"/>
      <c r="B999" s="33"/>
      <c r="C999" s="2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true" outlineLevel="0" collapsed="false">
      <c r="A1000" s="2"/>
      <c r="B1000" s="33"/>
      <c r="C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2021-07-26T00:10:44Z</dcterms:created>
  <dc:creator>openpyxl</dc:creator>
  <dc:description/>
  <dc:language>en-CA</dc:language>
  <cp:lastModifiedBy/>
  <dcterms:modified xsi:type="dcterms:W3CDTF">2021-07-31T23:53:12Z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