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bmv-my.sharepoint.com/personal/frustrian_grupobmv_com_mx/Documents/Documentos/Docs/Analysis Projects/"/>
    </mc:Choice>
  </mc:AlternateContent>
  <xr:revisionPtr revIDLastSave="341" documentId="13_ncr:1_{D754642E-E684-4F4D-953B-1821B0424A6E}" xr6:coauthVersionLast="47" xr6:coauthVersionMax="47" xr10:uidLastSave="{C6D0B4F9-3D69-4CD4-97E0-CFB3CA474238}"/>
  <bookViews>
    <workbookView xWindow="20370" yWindow="-120" windowWidth="29040" windowHeight="15840" tabRatio="932" activeTab="3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GB Musical Project" sheetId="9" r:id="rId4"/>
    <sheet name="Kickstarter" sheetId="1" r:id="rId5"/>
    <sheet name="Edinburgh Research" sheetId="5" r:id="rId6"/>
    <sheet name="Descriptive Statistics" sheetId="8" r:id="rId7"/>
    <sheet name="Sucessful US Kickstarters" sheetId="6" r:id="rId8"/>
    <sheet name="Failed US Kickstarters" sheetId="7" r:id="rId9"/>
  </sheets>
  <definedNames>
    <definedName name="_xlnm._FilterDatabase" localSheetId="4" hidden="1">Kickstarter!$A$1:$T$4115</definedName>
    <definedName name="_xlnm._FilterDatabase" localSheetId="7" hidden="1">'Sucessful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6" i="8"/>
  <c r="C5" i="8"/>
  <c r="C4" i="8"/>
  <c r="B13" i="8"/>
  <c r="B12" i="8"/>
  <c r="B6" i="8"/>
  <c r="B5" i="8"/>
  <c r="B11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  <c r="B14" i="8"/>
  <c r="B7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<sst xmlns="http://schemas.openxmlformats.org/spreadsheetml/2006/main" count="38339" uniqueCount="8397">
  <si>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</si>
  <si>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</si>
  <si>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</si>
  <si>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</si>
  <si>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</si>
  <si>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</si>
  <si>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</si>
  <si>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</si>
  <si>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</si>
  <si>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</si>
  <si>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</si>
  <si>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</si>
  <si>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</si>
  <si>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</si>
  <si>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</si>
  <si>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</si>
  <si>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</si>
  <si>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</si>
  <si>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</si>
  <si>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</si>
  <si>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</si>
  <si>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</si>
  <si>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</si>
  <si>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</si>
  <si>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</si>
  <si>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</si>
  <si>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</si>
  <si>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</si>
  <si>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</si>
  <si>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</si>
  <si>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</si>
  <si>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</si>
  <si>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</si>
  <si>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</si>
  <si>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</si>
  <si>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</si>
  <si>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</si>
  <si>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</si>
  <si>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</si>
  <si>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</si>
  <si>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</si>
  <si>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</si>
  <si>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</si>
  <si>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</si>
  <si>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</si>
  <si>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</si>
  <si>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</si>
  <si>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</si>
  <si>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</si>
  <si>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</si>
  <si>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</si>
  <si>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</si>
  <si>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</si>
  <si>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</si>
  <si>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</si>
  <si>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</si>
  <si>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</si>
  <si>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</si>
  <si>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</si>
  <si>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</si>
  <si>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</si>
  <si>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</si>
  <si>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</si>
  <si>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</si>
  <si>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</si>
  <si>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</si>
  <si>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</si>
  <si>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</si>
  <si>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</si>
  <si>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</si>
  <si>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</si>
  <si>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</si>
  <si>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</si>
  <si>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</si>
  <si>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</si>
  <si>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</si>
  <si>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</si>
  <si>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</si>
  <si>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</si>
  <si>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</si>
  <si>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</si>
  <si>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</si>
  <si>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</si>
  <si>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</si>
  <si>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</si>
  <si>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</si>
  <si>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</si>
  <si>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</si>
  <si>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</si>
  <si>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</si>
  <si>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</si>
  <si>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</si>
  <si>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</si>
  <si>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</si>
  <si>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</si>
  <si>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</si>
  <si>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</si>
  <si>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</si>
  <si>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</si>
  <si>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</si>
  <si>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</si>
  <si>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</si>
  <si>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</si>
  <si>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</si>
  <si>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</si>
  <si>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</si>
  <si>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</si>
  <si>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</si>
  <si>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</si>
  <si>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</si>
  <si>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</si>
  <si>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</si>
  <si>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</si>
  <si>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</si>
  <si>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</si>
  <si>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</si>
  <si>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</si>
  <si>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</si>
  <si>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</si>
  <si>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</si>
  <si>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</si>
  <si>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</si>
  <si>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</si>
  <si>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</si>
  <si>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</si>
  <si>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</si>
  <si>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</si>
  <si>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</si>
  <si>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</si>
  <si>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</si>
  <si>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</si>
  <si>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</si>
  <si>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</si>
  <si>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</si>
  <si>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</si>
  <si>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</si>
  <si>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</si>
  <si>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</si>
  <si>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</si>
  <si>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</si>
  <si>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</si>
  <si>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</si>
  <si>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</si>
  <si>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</si>
  <si>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</si>
  <si>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</si>
  <si>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</si>
  <si>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</si>
  <si>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</si>
  <si>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</si>
  <si>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</si>
  <si>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</si>
  <si>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</si>
  <si>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</si>
  <si>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</si>
  <si>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</si>
  <si>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</si>
  <si>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</si>
  <si>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</si>
  <si>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</si>
  <si>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</si>
  <si>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</si>
  <si>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</si>
  <si>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</si>
  <si>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</si>
  <si>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</si>
  <si>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</si>
  <si>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</si>
  <si>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</si>
  <si>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</si>
  <si>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</si>
  <si>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</si>
  <si>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</si>
  <si>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</si>
  <si>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</si>
  <si>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</si>
  <si>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</si>
  <si>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</si>
  <si>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</si>
  <si>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</si>
  <si>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</si>
  <si>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</si>
  <si>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</si>
  <si>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</si>
  <si>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</si>
  <si>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</si>
  <si>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</si>
  <si>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</si>
  <si>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</si>
  <si>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</si>
  <si>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</si>
  <si>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</si>
  <si>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</si>
  <si>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</si>
  <si>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</si>
  <si>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</si>
  <si>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</si>
  <si>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</si>
  <si>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</si>
  <si>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</si>
  <si>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</si>
  <si>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</si>
  <si>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</si>
  <si>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</si>
  <si>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</si>
  <si>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</si>
  <si>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</si>
  <si>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</si>
  <si>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</si>
  <si>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</si>
  <si>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</si>
  <si>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</si>
  <si>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</si>
  <si>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</si>
  <si>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</si>
  <si>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</si>
  <si>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</si>
  <si>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</si>
  <si>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</si>
  <si>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</si>
  <si>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</si>
  <si>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</si>
  <si>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</si>
  <si>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</si>
  <si>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</si>
  <si>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</si>
  <si>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</si>
  <si>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</si>
  <si>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</si>
  <si>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</si>
  <si>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</si>
  <si>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</si>
  <si>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</si>
  <si>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</si>
  <si>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</si>
  <si>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</si>
  <si>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</si>
  <si>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</si>
  <si>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</si>
  <si>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</si>
  <si>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</si>
  <si>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</si>
  <si>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</si>
  <si>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</si>
  <si>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</si>
  <si>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</si>
  <si>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</si>
  <si>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</si>
  <si>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</si>
  <si>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</si>
  <si>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</si>
  <si>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</si>
  <si>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</si>
  <si>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</si>
  <si>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</si>
  <si>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</si>
  <si>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</si>
  <si>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</si>
  <si>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</si>
  <si>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</si>
  <si>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</si>
  <si>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</si>
  <si>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</si>
  <si>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</si>
  <si>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</si>
  <si>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</si>
  <si>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</si>
  <si>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</si>
  <si>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</si>
  <si>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</si>
  <si>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</si>
  <si>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</si>
  <si>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</si>
  <si>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</si>
  <si>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</si>
  <si>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</si>
  <si>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</si>
  <si>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</si>
  <si>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</si>
  <si>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</si>
  <si>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</si>
  <si>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</si>
  <si>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</si>
  <si>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</si>
  <si>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</si>
  <si>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</si>
  <si>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</si>
  <si>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</si>
  <si>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</si>
  <si>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</si>
  <si>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</si>
  <si>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</si>
  <si>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</si>
  <si>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</si>
  <si>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</si>
  <si>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</si>
  <si>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</si>
  <si>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</si>
  <si>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</si>
  <si>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</si>
  <si>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</si>
  <si>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</si>
  <si>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</si>
  <si>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</si>
  <si>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</si>
  <si>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</si>
  <si>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</si>
  <si>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</si>
  <si>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</si>
  <si>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</si>
  <si>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</si>
  <si>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</si>
  <si>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</si>
  <si>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</si>
  <si>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</si>
  <si>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</si>
  <si>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</si>
  <si>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</si>
  <si>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</si>
  <si>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</si>
  <si>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</si>
  <si>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</si>
  <si>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</si>
  <si>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</si>
  <si>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</si>
  <si>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</si>
  <si>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</si>
  <si>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</si>
  <si>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</si>
  <si>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</si>
  <si>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</si>
  <si>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</si>
  <si>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</si>
  <si>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</si>
  <si>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</si>
  <si>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</si>
  <si>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</si>
  <si>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</si>
  <si>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</si>
  <si>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</si>
  <si>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</si>
  <si>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</si>
  <si>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</si>
  <si>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</si>
  <si>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</si>
  <si>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</si>
  <si>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</si>
  <si>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</si>
  <si>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</si>
  <si>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</si>
  <si>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</si>
  <si>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</si>
  <si>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</si>
  <si>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</si>
  <si>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</si>
  <si>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</si>
  <si>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</si>
  <si>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</si>
  <si>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</si>
  <si>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</si>
  <si>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</si>
  <si>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</si>
  <si>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</si>
  <si>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</si>
  <si>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</si>
  <si>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</si>
  <si>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</si>
  <si>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</si>
  <si>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</si>
  <si>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</si>
  <si>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</si>
  <si>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</si>
  <si>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</si>
  <si>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</si>
  <si>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</si>
  <si>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</si>
  <si>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</si>
  <si>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</si>
  <si>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</si>
  <si>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</si>
  <si>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</si>
  <si>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</si>
  <si>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</si>
  <si>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</si>
  <si>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</si>
  <si>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</si>
  <si>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</si>
  <si>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</si>
  <si>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</si>
  <si>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</si>
  <si>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</si>
  <si>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</si>
  <si>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</si>
  <si>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</si>
  <si>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</si>
  <si>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</si>
  <si>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</si>
  <si>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</si>
  <si>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</si>
  <si>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</si>
  <si>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</si>
  <si>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</si>
  <si>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</si>
  <si>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</si>
  <si>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</si>
  <si>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</si>
  <si>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</si>
  <si>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</si>
  <si>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</si>
  <si>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</si>
  <si>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</si>
  <si>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</si>
  <si>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</si>
  <si>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</si>
  <si>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</si>
  <si>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</si>
  <si>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</si>
  <si>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</si>
  <si>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</si>
  <si>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</si>
  <si>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</si>
  <si>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</si>
  <si>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</si>
  <si>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</si>
  <si>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</si>
  <si>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</si>
  <si>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</si>
  <si>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</si>
  <si>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</si>
  <si>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</si>
  <si>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</si>
  <si>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</si>
  <si>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</si>
  <si>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</si>
  <si>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</si>
  <si>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</si>
  <si>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</si>
  <si>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</si>
  <si>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</si>
  <si>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</si>
  <si>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</si>
  <si>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</si>
  <si>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</si>
  <si>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</si>
  <si>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</si>
  <si>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</si>
  <si>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</si>
  <si>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</si>
  <si>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</si>
  <si>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</si>
  <si>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</si>
  <si>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</si>
  <si>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</si>
  <si>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</si>
  <si>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</si>
  <si>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</si>
  <si>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</si>
  <si>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</si>
  <si>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</si>
  <si>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</si>
  <si>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</si>
  <si>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</si>
  <si>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</si>
  <si>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</si>
  <si>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</si>
  <si>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</si>
  <si>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</si>
  <si>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</si>
  <si>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</si>
  <si>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</si>
  <si>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</si>
  <si>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</si>
  <si>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</si>
  <si>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</si>
  <si>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</si>
  <si>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</si>
  <si>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</si>
  <si>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</si>
  <si>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</si>
  <si>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</si>
  <si>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</si>
  <si>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</si>
  <si>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</si>
  <si>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</si>
  <si>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</si>
  <si>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</si>
  <si>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</si>
  <si>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</si>
  <si>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</si>
  <si>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</si>
  <si>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</si>
  <si>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</si>
  <si>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</si>
  <si>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</si>
  <si>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</si>
  <si>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</si>
  <si>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</si>
  <si>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</si>
  <si>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</si>
  <si>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</si>
  <si>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</si>
  <si>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</si>
  <si>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</si>
  <si>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</si>
  <si>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</si>
  <si>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</si>
  <si>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</si>
  <si>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</si>
  <si>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</si>
  <si>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</si>
  <si>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</si>
  <si>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</si>
  <si>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</si>
  <si>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</si>
  <si>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</si>
  <si>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</si>
  <si>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</si>
  <si>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</si>
  <si>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</si>
  <si>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</si>
  <si>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</si>
  <si>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</si>
  <si>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</si>
  <si>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</si>
  <si>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</si>
  <si>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</si>
  <si>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</si>
  <si>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</si>
  <si>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</si>
  <si>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</si>
  <si>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</si>
  <si>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</si>
  <si>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</si>
  <si>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</si>
  <si>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</si>
  <si>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</si>
  <si>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</si>
  <si>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</si>
  <si>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</si>
  <si>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</si>
  <si>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</si>
  <si>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</si>
  <si>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</si>
  <si>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</si>
  <si>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</si>
  <si>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</si>
  <si>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</si>
  <si>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</si>
  <si>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</si>
  <si>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</si>
  <si>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</si>
  <si>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</si>
  <si>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</si>
  <si>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</si>
  <si>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</si>
  <si>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</si>
  <si>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</si>
  <si>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</si>
  <si>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</si>
  <si>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</si>
  <si>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</si>
  <si>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</si>
  <si>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</si>
  <si>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</si>
  <si>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</si>
  <si>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</si>
  <si>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</si>
  <si>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</si>
  <si>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</si>
  <si>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</si>
  <si>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</si>
  <si>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</si>
  <si>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</si>
  <si>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</si>
  <si>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</si>
  <si>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</si>
  <si>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</si>
  <si>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</si>
  <si>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</si>
  <si>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</si>
  <si>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</si>
  <si>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</si>
  <si>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</si>
  <si>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</si>
  <si>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</si>
  <si>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</si>
  <si>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</si>
  <si>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</si>
  <si>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</si>
  <si>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</si>
  <si>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</si>
  <si>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</si>
  <si>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</si>
  <si>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</si>
  <si>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</si>
  <si>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</si>
  <si>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</si>
  <si>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</si>
  <si>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</si>
  <si>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</si>
  <si>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</si>
  <si>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</si>
  <si>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</si>
  <si>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</si>
  <si>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</si>
  <si>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</si>
  <si>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</si>
  <si>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</si>
  <si>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</si>
  <si>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</si>
  <si>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</si>
  <si>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</si>
  <si>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</si>
  <si>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</si>
  <si>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</si>
  <si>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</si>
  <si>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</si>
  <si>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</si>
  <si>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</si>
  <si>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</si>
  <si>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</si>
  <si>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</si>
  <si>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</si>
  <si>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</si>
  <si>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</si>
  <si>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</si>
  <si>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</si>
  <si>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</si>
  <si>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</si>
  <si>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</si>
  <si>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</si>
  <si>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</si>
  <si>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</si>
  <si>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</si>
  <si>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</si>
  <si>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</si>
  <si>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</si>
  <si>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</si>
  <si>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</si>
  <si>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</si>
  <si>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</si>
  <si>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</si>
  <si>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</si>
  <si>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</si>
  <si>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</si>
  <si>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</si>
  <si>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</si>
  <si>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</si>
  <si>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</si>
  <si>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</si>
  <si>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</si>
  <si>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</si>
  <si>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</si>
  <si>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</si>
  <si>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</si>
  <si>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</si>
  <si>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</si>
  <si>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</si>
  <si>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</si>
  <si>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</si>
  <si>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</si>
  <si>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</si>
  <si>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</si>
  <si>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</si>
  <si>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</si>
  <si>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</si>
  <si>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</si>
  <si>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</si>
  <si>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</si>
  <si>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</si>
  <si>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</si>
  <si>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</si>
  <si>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</si>
  <si>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</si>
  <si>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</si>
  <si>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</si>
  <si>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</si>
  <si>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</si>
  <si>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</si>
  <si>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</si>
  <si>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</si>
  <si>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</si>
  <si>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</si>
  <si>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</si>
  <si>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</si>
  <si>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</si>
  <si>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</si>
  <si>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</si>
  <si>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</si>
  <si>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</si>
  <si>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</si>
  <si>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</si>
  <si>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</si>
  <si>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</si>
  <si>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</si>
  <si>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</si>
  <si>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</si>
  <si>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</si>
  <si>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</si>
  <si>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</si>
  <si>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</si>
  <si>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</si>
  <si>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</si>
  <si>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</si>
  <si>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</si>
  <si>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</si>
  <si>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</si>
  <si>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</si>
  <si>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</si>
  <si>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</si>
  <si>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</si>
  <si>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</si>
  <si>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</si>
  <si>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</si>
  <si>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</si>
  <si>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</si>
  <si>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</si>
  <si>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</si>
  <si>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</si>
  <si>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</si>
  <si>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</si>
  <si>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</si>
  <si>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</si>
  <si>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</si>
  <si>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</si>
  <si>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</si>
  <si>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</si>
  <si>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</si>
  <si>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</si>
  <si>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</si>
  <si>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</si>
  <si>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</si>
  <si>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</si>
  <si>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</si>
  <si>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</si>
  <si>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</si>
  <si>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</si>
  <si>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</si>
  <si>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</si>
  <si>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</si>
  <si>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</si>
  <si>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</si>
  <si>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</si>
  <si>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</si>
  <si>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</si>
  <si>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</si>
  <si>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</si>
  <si>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</si>
  <si>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</si>
  <si>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</si>
  <si>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</si>
  <si>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</si>
  <si>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</si>
  <si>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</si>
  <si>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</si>
  <si>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</si>
  <si>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</si>
  <si>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</si>
  <si>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</si>
  <si>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</si>
  <si>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</si>
  <si>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</si>
  <si>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</si>
  <si>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</si>
  <si>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</si>
  <si>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</si>
  <si>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</si>
  <si>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</si>
  <si>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</si>
  <si>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</si>
  <si>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</si>
  <si>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</si>
  <si>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</si>
  <si>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</si>
  <si>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</si>
  <si>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</si>
  <si>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</si>
  <si>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</si>
  <si>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</si>
  <si>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</si>
  <si>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</si>
  <si>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</si>
  <si>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</si>
  <si>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</si>
  <si>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</si>
  <si>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</si>
  <si>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</si>
  <si>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</si>
  <si>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</si>
  <si>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</si>
  <si>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</si>
  <si>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</si>
  <si>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</si>
  <si>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</si>
  <si>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</si>
  <si>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</si>
  <si>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</si>
  <si>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</si>
  <si>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</si>
  <si>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</si>
  <si>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</si>
  <si>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</si>
  <si>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</si>
  <si>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</si>
  <si>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</si>
  <si>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</si>
  <si>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</si>
  <si>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</si>
  <si>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</si>
  <si>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</si>
  <si>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</si>
  <si>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</si>
  <si>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</si>
  <si>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</si>
  <si>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</si>
  <si>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</si>
  <si>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</si>
  <si>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</si>
  <si>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</si>
  <si>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</si>
  <si>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</si>
  <si>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</si>
  <si>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</si>
  <si>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</si>
  <si>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</si>
  <si>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</si>
  <si>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</si>
  <si>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</si>
  <si>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</si>
  <si>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</si>
  <si>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</si>
  <si>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</si>
  <si>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</si>
  <si>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</si>
  <si>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</si>
  <si>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</si>
  <si>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</si>
  <si>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</si>
  <si>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</si>
  <si>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</si>
  <si>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</si>
  <si>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</si>
  <si>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</si>
  <si>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</si>
  <si>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</si>
  <si>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</si>
  <si>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</si>
  <si>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</si>
  <si>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</si>
  <si>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</si>
  <si>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</si>
  <si>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</si>
  <si>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</si>
  <si>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</si>
  <si>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</si>
  <si>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</si>
  <si>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</si>
  <si>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</si>
  <si>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</si>
  <si>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</si>
  <si>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</si>
  <si>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</si>
  <si>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</si>
  <si>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</si>
  <si>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</si>
  <si>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</si>
  <si>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</si>
  <si>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</si>
  <si>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</si>
  <si>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</si>
  <si>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</si>
  <si>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</si>
  <si>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</si>
  <si>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</si>
  <si>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</si>
  <si>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</si>
  <si>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</si>
  <si>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</si>
  <si>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</si>
  <si>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</si>
  <si>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</si>
  <si>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</si>
  <si>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</si>
  <si>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</si>
  <si>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</si>
  <si>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</si>
  <si>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</si>
  <si>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</si>
  <si>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</si>
  <si>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</si>
  <si>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</si>
  <si>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</si>
  <si>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</si>
  <si>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</si>
  <si>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</si>
  <si>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</si>
  <si>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</si>
  <si>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</si>
  <si>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</si>
  <si>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</si>
  <si>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</si>
  <si>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</si>
  <si>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</si>
  <si>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</si>
  <si>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</si>
  <si>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</si>
  <si>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</si>
  <si>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</si>
  <si>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</si>
  <si>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</si>
  <si>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</si>
  <si>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</si>
  <si>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</si>
  <si>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</si>
  <si>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</si>
  <si>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</si>
  <si>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</si>
  <si>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</si>
  <si>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</si>
  <si>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</si>
  <si>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</si>
  <si>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</si>
  <si>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</si>
  <si>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</si>
  <si>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</si>
  <si>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</si>
  <si>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</si>
  <si>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</si>
  <si>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</si>
  <si>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</si>
  <si>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</si>
  <si>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</si>
  <si>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</si>
  <si>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</si>
  <si>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</si>
  <si>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</si>
  <si>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</si>
  <si>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</si>
  <si>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</si>
  <si>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</si>
  <si>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</si>
  <si>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</si>
  <si>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</si>
  <si>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</si>
  <si>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</si>
  <si>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</si>
  <si>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</si>
  <si>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</si>
  <si>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</si>
  <si>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</si>
  <si>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</si>
  <si>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</si>
  <si>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</si>
  <si>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</si>
  <si>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</si>
  <si>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</si>
  <si>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</si>
  <si>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</si>
  <si>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</si>
  <si>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</si>
  <si>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</si>
  <si>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</si>
  <si>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</si>
  <si>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</si>
  <si>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</si>
  <si>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</si>
  <si>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</si>
  <si>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</si>
  <si>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</si>
  <si>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</si>
  <si>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</si>
  <si>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</si>
  <si>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</si>
  <si>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</si>
  <si>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</si>
  <si>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</si>
  <si>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</si>
  <si>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</si>
  <si>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</si>
  <si>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</si>
  <si>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</si>
  <si>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</si>
  <si>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</si>
  <si>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</si>
  <si>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</si>
  <si>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</si>
  <si>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</si>
  <si>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</si>
  <si>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</si>
  <si>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</si>
  <si>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</si>
  <si>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</si>
  <si>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</si>
  <si>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</si>
  <si>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</si>
  <si>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</si>
  <si>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</si>
  <si>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</si>
  <si>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</si>
  <si>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</si>
  <si>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</si>
  <si>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</si>
  <si>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</si>
  <si>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</si>
  <si>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</si>
  <si>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</si>
  <si>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</si>
  <si>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</si>
  <si>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</si>
  <si>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</si>
  <si>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</si>
  <si>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</si>
  <si>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</si>
  <si>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</si>
  <si>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</si>
  <si>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</si>
  <si>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</si>
  <si>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</si>
  <si>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</si>
  <si>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</si>
  <si>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</si>
  <si>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</si>
  <si>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</si>
  <si>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</si>
  <si>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</si>
  <si>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</si>
  <si>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</si>
  <si>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</si>
  <si>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</si>
  <si>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</si>
  <si>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</si>
  <si>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</si>
  <si>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</si>
  <si>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</si>
  <si>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</si>
  <si>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</si>
  <si>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</si>
  <si>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</si>
  <si>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</si>
  <si>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</si>
  <si>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</si>
  <si>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</si>
  <si>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</si>
  <si>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</si>
  <si>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</si>
  <si>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</si>
  <si>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</si>
  <si>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</si>
  <si>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</si>
  <si>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</si>
  <si>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</si>
  <si>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</si>
  <si>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</si>
  <si>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</si>
  <si>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</si>
  <si>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</si>
  <si>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</si>
  <si>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</si>
  <si>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</si>
  <si>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</si>
  <si>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</si>
  <si>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</si>
  <si>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</si>
  <si>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</si>
  <si>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</si>
  <si>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</si>
  <si>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</si>
  <si>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</si>
  <si>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</si>
  <si>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</si>
  <si>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</si>
  <si>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</si>
  <si>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</si>
  <si>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</si>
  <si>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</si>
  <si>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</si>
  <si>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</si>
  <si>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</si>
  <si>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</si>
  <si>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</si>
  <si>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</si>
  <si>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</si>
  <si>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</si>
  <si>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</si>
  <si>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</si>
  <si>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</si>
  <si>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</si>
  <si>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</si>
  <si>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</si>
  <si>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</si>
  <si>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</si>
  <si>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</si>
  <si>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</si>
  <si>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</si>
  <si>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</si>
  <si>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</si>
  <si>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</si>
  <si>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</si>
  <si>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</si>
  <si>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</si>
  <si>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</si>
  <si>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</si>
  <si>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</si>
  <si>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</si>
  <si>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</si>
  <si>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</si>
  <si>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</si>
  <si>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</si>
  <si>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</si>
  <si>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</si>
  <si>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</si>
  <si>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</si>
  <si>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</si>
  <si>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</si>
  <si>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</si>
  <si>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</si>
  <si>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</si>
  <si>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</si>
  <si>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</si>
  <si>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</si>
  <si>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</si>
  <si>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</si>
  <si>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</si>
  <si>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</si>
  <si>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</si>
  <si>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</si>
  <si>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</si>
  <si>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</si>
  <si>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</si>
  <si>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</si>
  <si>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</si>
  <si>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</si>
  <si>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</si>
  <si>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</si>
  <si>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</si>
  <si>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</si>
  <si>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</si>
  <si>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</si>
  <si>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</si>
  <si>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</si>
  <si>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</si>
  <si>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</si>
  <si>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</si>
  <si>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</si>
  <si>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</si>
  <si>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</si>
  <si>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</si>
  <si>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</si>
  <si>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</si>
  <si>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</si>
  <si>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</si>
  <si>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</si>
  <si>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</si>
  <si>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</si>
  <si>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</si>
  <si>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</si>
  <si>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</si>
  <si>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</si>
  <si>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</si>
  <si>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</si>
  <si>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</si>
  <si>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</si>
  <si>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</si>
  <si>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</si>
  <si>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</si>
  <si>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</si>
  <si>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</si>
  <si>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</si>
  <si>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</si>
  <si>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</si>
  <si>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</si>
  <si>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</si>
  <si>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</si>
  <si>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</si>
  <si>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</si>
  <si>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</si>
  <si>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</si>
  <si>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</si>
  <si>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</si>
  <si>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</si>
  <si>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</si>
  <si>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</si>
  <si>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</si>
  <si>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</si>
  <si>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</si>
  <si>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</si>
  <si>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</si>
  <si>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</si>
  <si>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</si>
  <si>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</si>
  <si>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</si>
  <si>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</si>
  <si>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</si>
  <si>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</si>
  <si>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</si>
  <si>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</si>
  <si>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</si>
  <si>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</si>
  <si>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</si>
  <si>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</si>
  <si>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</si>
  <si>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</si>
  <si>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</si>
  <si>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</si>
  <si>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</si>
  <si>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</si>
  <si>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</si>
  <si>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</si>
  <si>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</si>
  <si>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</si>
  <si>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</si>
  <si>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</si>
  <si>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</si>
  <si>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</si>
  <si>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</si>
  <si>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</si>
  <si>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</si>
  <si>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</si>
  <si>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</si>
  <si>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</si>
  <si>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</si>
  <si>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</si>
  <si>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</si>
  <si>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</si>
  <si>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</si>
  <si>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</si>
  <si>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</si>
  <si>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</si>
  <si>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</si>
  <si>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</si>
  <si>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</si>
  <si>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</si>
  <si>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</si>
  <si>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</si>
  <si>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</si>
  <si>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</si>
  <si>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</si>
  <si>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</si>
  <si>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</si>
  <si>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</si>
  <si>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</si>
  <si>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</si>
  <si>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</si>
  <si>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</si>
  <si>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</si>
  <si>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</si>
  <si>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</si>
  <si>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</si>
  <si>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</si>
  <si>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</si>
  <si>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</si>
  <si>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</si>
  <si>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</si>
  <si>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</si>
  <si>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</si>
  <si>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</si>
  <si>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</si>
  <si>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</si>
  <si>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</si>
  <si>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</si>
  <si>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</si>
  <si>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</si>
  <si>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</si>
  <si>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</si>
  <si>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</si>
  <si>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</si>
  <si>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</si>
  <si>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</si>
  <si>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</si>
  <si>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</si>
  <si>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</si>
  <si>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</si>
  <si>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</si>
  <si>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</si>
  <si>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</si>
  <si>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</si>
  <si>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</si>
  <si>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</si>
  <si>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</si>
  <si>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</si>
  <si>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</si>
  <si>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</si>
  <si>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</si>
  <si>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</si>
  <si>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</si>
  <si>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</si>
  <si>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</si>
  <si>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</si>
  <si>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</si>
  <si>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</si>
  <si>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</si>
  <si>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</si>
  <si>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</si>
  <si>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</si>
  <si>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</si>
  <si>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</si>
  <si>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</si>
  <si>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</si>
  <si>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</si>
  <si>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</si>
  <si>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</si>
  <si>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</si>
  <si>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</si>
  <si>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</si>
  <si>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</si>
  <si>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</si>
  <si>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</si>
  <si>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</si>
  <si>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</si>
  <si>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</si>
  <si>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</si>
  <si>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</si>
  <si>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</si>
  <si>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</si>
  <si>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</si>
  <si>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</si>
  <si>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</si>
  <si>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</si>
  <si>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</si>
  <si>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</si>
  <si>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</si>
  <si>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</si>
  <si>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</si>
  <si>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</si>
  <si>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</si>
  <si>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</si>
  <si>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</si>
  <si>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</si>
  <si>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</si>
  <si>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</si>
  <si>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</si>
  <si>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</si>
  <si>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</si>
  <si>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</si>
  <si>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</si>
  <si>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</si>
  <si>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</si>
  <si>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</si>
  <si>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</si>
  <si>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</si>
  <si>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</si>
  <si>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</si>
  <si>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</si>
  <si>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</si>
  <si>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</si>
  <si>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</si>
  <si>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</si>
  <si>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</si>
  <si>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</si>
  <si>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</si>
  <si>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</si>
  <si>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</si>
  <si>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</si>
  <si>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</si>
  <si>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</si>
  <si>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</si>
  <si>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</si>
  <si>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</si>
  <si>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</si>
  <si>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</si>
  <si>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</si>
  <si>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</si>
  <si>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</si>
  <si>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</si>
  <si>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</si>
  <si>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</si>
  <si>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</si>
  <si>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</si>
  <si>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</si>
  <si>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</si>
  <si>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</si>
  <si>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</si>
  <si>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</si>
  <si>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</si>
  <si>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</si>
  <si>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</si>
  <si>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</si>
  <si>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</si>
  <si>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</si>
  <si>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</si>
  <si>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</si>
  <si>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</si>
  <si>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</si>
  <si>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</si>
  <si>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</si>
  <si>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</si>
  <si>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</si>
  <si>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</si>
  <si>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</si>
  <si>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</si>
  <si>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</si>
  <si>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</si>
  <si>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</si>
  <si>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</si>
  <si>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</si>
  <si>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</si>
  <si>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</si>
  <si>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</si>
  <si>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</si>
  <si>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</si>
  <si>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</si>
  <si>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</si>
  <si>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</si>
  <si>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</si>
  <si>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</si>
  <si>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</si>
  <si>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</si>
  <si>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</si>
  <si>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</si>
  <si>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</si>
  <si>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</si>
  <si>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</si>
  <si>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</si>
  <si>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</si>
  <si>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</si>
  <si>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</si>
  <si>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</si>
  <si>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</si>
  <si>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</si>
  <si>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</si>
  <si>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</si>
  <si>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</si>
  <si>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</si>
  <si>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</si>
  <si>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</si>
  <si>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</si>
  <si>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</si>
  <si>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</si>
  <si>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</si>
  <si>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</si>
  <si>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</si>
  <si>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</si>
  <si>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</si>
  <si>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</si>
  <si>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</si>
  <si>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</si>
  <si>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</si>
  <si>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</si>
  <si>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</si>
  <si>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</si>
  <si>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</si>
  <si>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</si>
  <si>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</si>
  <si>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</si>
  <si>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</si>
  <si>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</si>
  <si>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</si>
  <si>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</si>
  <si>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</si>
  <si>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</si>
  <si>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</si>
  <si>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</si>
  <si>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</si>
  <si>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</si>
  <si>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</si>
  <si>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</si>
  <si>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</si>
  <si>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</si>
  <si>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</si>
  <si>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</si>
  <si>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</si>
  <si>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</si>
  <si>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</si>
  <si>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</si>
  <si>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</si>
  <si>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</si>
  <si>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</si>
  <si>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</si>
  <si>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</si>
  <si>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</si>
  <si>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</si>
  <si>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</si>
  <si>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</si>
  <si>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</si>
  <si>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</si>
  <si>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</si>
  <si>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</si>
  <si>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</si>
  <si>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</si>
  <si>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</si>
  <si>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</si>
  <si>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</si>
  <si>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</si>
  <si>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</si>
  <si>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</si>
  <si>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</si>
  <si>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</si>
  <si>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</si>
  <si>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</si>
  <si>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</si>
  <si>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</si>
  <si>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</si>
  <si>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</si>
  <si>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</si>
  <si>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</si>
  <si>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</si>
  <si>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</si>
  <si>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</si>
  <si>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</si>
  <si>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</si>
  <si>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</si>
  <si>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</si>
  <si>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</si>
  <si>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</si>
  <si>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</si>
  <si>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</si>
  <si>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</si>
  <si>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</si>
  <si>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</si>
  <si>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</si>
  <si>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</si>
  <si>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</si>
  <si>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</si>
  <si>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</si>
  <si>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</si>
  <si>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</si>
  <si>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</si>
  <si>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</si>
  <si>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</si>
  <si>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</si>
  <si>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</si>
  <si>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</si>
  <si>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</si>
  <si>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</si>
  <si>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</si>
  <si>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</si>
  <si>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</si>
  <si>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</si>
  <si>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</si>
  <si>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</si>
  <si>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</si>
  <si>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</si>
  <si>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</si>
  <si>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</si>
  <si>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</si>
  <si>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</si>
  <si>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</si>
  <si>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</si>
  <si>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</si>
  <si>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</si>
  <si>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</si>
  <si>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</si>
  <si>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</si>
  <si>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</si>
  <si>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</si>
  <si>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</si>
  <si>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</si>
  <si>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</si>
  <si>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</si>
  <si>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</si>
  <si>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</si>
  <si>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</si>
  <si>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</si>
  <si>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</si>
  <si>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</si>
  <si>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</si>
  <si>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</si>
  <si>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</si>
  <si>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</si>
  <si>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</si>
  <si>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</si>
  <si>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</si>
  <si>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</si>
  <si>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</si>
  <si>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</si>
  <si>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</si>
  <si>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</si>
  <si>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</si>
  <si>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</si>
  <si>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</si>
  <si>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</si>
  <si>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</si>
  <si>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</si>
  <si>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</si>
  <si>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</si>
  <si>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</si>
  <si>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</si>
  <si>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</si>
  <si>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</si>
  <si>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</si>
  <si>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</si>
  <si>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</si>
  <si>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</si>
  <si>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</si>
  <si>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</si>
  <si>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</si>
  <si>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</si>
  <si>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</si>
  <si>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</si>
  <si>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</si>
  <si>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</si>
  <si>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</si>
  <si>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</si>
  <si>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</si>
  <si>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</si>
  <si>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</si>
  <si>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</si>
  <si>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</si>
  <si>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</si>
  <si>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</si>
  <si>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</si>
  <si>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</si>
  <si>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</si>
  <si>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</si>
  <si>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</si>
  <si>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</si>
  <si>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</si>
  <si>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</si>
  <si>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</si>
  <si>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</si>
  <si>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</si>
  <si>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</si>
  <si>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</si>
  <si>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</si>
  <si>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</si>
  <si>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</si>
  <si>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</si>
  <si>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</si>
  <si>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</si>
  <si>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</si>
  <si>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</si>
  <si>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</si>
  <si>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</si>
  <si>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</si>
  <si>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</si>
  <si>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</si>
  <si>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</si>
  <si>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</si>
  <si>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</si>
  <si>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</si>
  <si>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</si>
  <si>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</si>
  <si>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</si>
  <si>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</si>
  <si>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</si>
  <si>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</si>
  <si>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</si>
  <si>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</si>
  <si>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</si>
  <si>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</si>
  <si>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</si>
  <si>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</si>
  <si>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</si>
  <si>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</si>
  <si>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</si>
  <si>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</si>
  <si>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</si>
  <si>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</si>
  <si>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</si>
  <si>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</si>
  <si>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</si>
  <si>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</si>
  <si>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</si>
  <si>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</si>
  <si>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</si>
  <si>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</si>
  <si>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</si>
  <si>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</si>
  <si>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</si>
  <si>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</si>
  <si>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</si>
  <si>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</si>
  <si>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</si>
  <si>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</si>
  <si>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</si>
  <si>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</si>
  <si>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</si>
  <si>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</si>
  <si>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</si>
  <si>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</si>
  <si>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</si>
  <si>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</si>
  <si>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</si>
  <si>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</si>
  <si>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</si>
  <si>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</si>
  <si>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</si>
  <si>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</si>
  <si>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</si>
  <si>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</si>
  <si>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</si>
  <si>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</si>
  <si>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</si>
  <si>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</si>
  <si>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</si>
  <si>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</si>
  <si>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</si>
  <si>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</si>
  <si>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</si>
  <si>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</si>
  <si>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</si>
  <si>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</si>
  <si>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</si>
  <si>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</si>
  <si>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</si>
  <si>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</si>
  <si>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</si>
  <si>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</si>
  <si>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</si>
  <si>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</si>
  <si>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</si>
  <si>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</si>
  <si>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</si>
  <si>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</si>
  <si>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</si>
  <si>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</si>
  <si>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</si>
  <si>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</si>
  <si>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</si>
  <si>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</si>
  <si>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</si>
  <si>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</si>
  <si>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</si>
  <si>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</si>
  <si>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</si>
  <si>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</si>
  <si>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</si>
  <si>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</si>
  <si>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</si>
  <si>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</si>
  <si>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</si>
  <si>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</si>
  <si>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</si>
  <si>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</si>
  <si>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</si>
  <si>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</si>
  <si>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</si>
  <si>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</si>
  <si>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</si>
  <si>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</si>
  <si>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</si>
  <si>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</si>
  <si>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</si>
  <si>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</si>
  <si>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</si>
  <si>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</si>
  <si>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</si>
  <si>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</si>
  <si>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</si>
  <si>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</si>
  <si>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</si>
  <si>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</si>
  <si>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</si>
  <si>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</si>
  <si>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</si>
  <si>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</si>
  <si>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</si>
  <si>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</si>
  <si>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</si>
  <si>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</si>
  <si>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</si>
  <si>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</si>
  <si>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</si>
  <si>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</si>
  <si>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</si>
  <si>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</si>
  <si>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</si>
  <si>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</si>
  <si>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</si>
  <si>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</si>
  <si>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</si>
  <si>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</si>
  <si>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</si>
  <si>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</si>
  <si>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</si>
  <si>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</si>
  <si>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</si>
  <si>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</si>
  <si>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</si>
  <si>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</si>
  <si>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</si>
  <si>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</si>
  <si>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</si>
  <si>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</si>
  <si>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</si>
  <si>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</si>
  <si>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</si>
  <si>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</si>
  <si>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</si>
  <si>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</si>
  <si>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</si>
  <si>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</si>
  <si>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</si>
  <si>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</si>
  <si>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</si>
  <si>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</si>
  <si>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</si>
  <si>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</si>
  <si>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</si>
  <si>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</si>
  <si>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</si>
  <si>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</si>
  <si>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</si>
  <si>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</si>
  <si>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</si>
  <si>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</si>
  <si>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</si>
  <si>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</si>
  <si>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</si>
  <si>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</si>
  <si>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</si>
  <si>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</si>
  <si>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</si>
  <si>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</si>
  <si>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</si>
  <si>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</si>
  <si>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</si>
  <si>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</si>
  <si>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</si>
  <si>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</si>
  <si>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</si>
  <si>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</si>
  <si>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</si>
  <si>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</si>
  <si>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</si>
  <si>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</si>
  <si>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</si>
  <si>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</si>
  <si>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</si>
  <si>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</si>
  <si>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</si>
  <si>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</si>
  <si>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</si>
  <si>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</si>
  <si>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</si>
  <si>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</si>
  <si>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</si>
  <si>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</si>
  <si>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</si>
  <si>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</si>
  <si>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</si>
  <si>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</si>
  <si>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</si>
  <si>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</si>
  <si>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</si>
  <si>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</si>
  <si>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</si>
  <si>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</si>
  <si>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</si>
  <si>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</si>
  <si>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</si>
  <si>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</si>
  <si>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</si>
  <si>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</si>
  <si>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</si>
  <si>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</si>
  <si>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</si>
  <si>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</si>
  <si>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</si>
  <si>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</si>
  <si>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</si>
  <si>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</si>
  <si>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</si>
  <si>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</si>
  <si>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</si>
  <si>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</si>
  <si>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</si>
  <si>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</si>
  <si>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</si>
  <si>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</si>
  <si>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</si>
  <si>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</si>
  <si>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</si>
  <si>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</si>
  <si>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</si>
  <si>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</si>
  <si>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</si>
  <si>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</si>
  <si>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</si>
  <si>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</si>
  <si>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</si>
  <si>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</si>
  <si>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</si>
  <si>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</si>
  <si>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</si>
  <si>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</si>
  <si>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</si>
  <si>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</si>
  <si>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</si>
  <si>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</si>
  <si>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</si>
  <si>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</si>
  <si>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</si>
  <si>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</si>
  <si>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</si>
  <si>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</si>
  <si>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</si>
  <si>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</si>
  <si>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</si>
  <si>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</si>
  <si>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</si>
  <si>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</si>
  <si>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</si>
  <si>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</si>
  <si>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</si>
  <si>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</si>
  <si>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</si>
  <si>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</si>
  <si>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</si>
  <si>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</si>
  <si>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</si>
  <si>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</si>
  <si>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</si>
  <si>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</si>
  <si>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</si>
  <si>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</si>
  <si>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</si>
  <si>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</si>
  <si>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</si>
  <si>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</si>
  <si>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</si>
  <si>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</si>
  <si>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</si>
  <si>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</si>
  <si>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</si>
  <si>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</si>
  <si>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</si>
  <si>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</si>
  <si>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</si>
  <si>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</si>
  <si>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</si>
  <si>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</si>
  <si>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</si>
  <si>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</si>
  <si>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</si>
  <si>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</si>
  <si>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</si>
  <si>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</si>
  <si>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</si>
  <si>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</si>
  <si>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</si>
  <si>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</si>
  <si>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</si>
  <si>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</si>
  <si>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</si>
  <si>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</si>
  <si>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</si>
  <si>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</si>
  <si>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</si>
  <si>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</si>
  <si>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</si>
  <si>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</si>
  <si>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</si>
  <si>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</si>
  <si>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</si>
  <si>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</si>
  <si>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</si>
  <si>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</si>
  <si>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</si>
  <si>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</si>
  <si>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</si>
  <si>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</si>
  <si>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</si>
  <si>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</si>
  <si>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</si>
  <si>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</si>
  <si>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</si>
  <si>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</si>
  <si>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</si>
  <si>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</si>
  <si>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</si>
  <si>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</si>
  <si>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</si>
  <si>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</si>
  <si>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</si>
  <si>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</si>
  <si>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</si>
  <si>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</si>
  <si>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</si>
  <si>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</si>
  <si>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</si>
  <si>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</si>
  <si>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</si>
  <si>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</si>
  <si>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</si>
  <si>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</si>
  <si>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</si>
  <si>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</si>
  <si>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</si>
  <si>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</si>
  <si>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</si>
  <si>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</si>
  <si>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</si>
  <si>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</si>
  <si>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</si>
  <si>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</si>
  <si>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</si>
  <si>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</si>
  <si>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</si>
  <si>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</si>
  <si>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</si>
  <si>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</si>
  <si>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</si>
  <si>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</si>
  <si>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</si>
  <si>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</si>
  <si>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</si>
  <si>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</si>
  <si>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</si>
  <si>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</si>
  <si>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</si>
  <si>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</si>
  <si>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</si>
  <si>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</si>
  <si>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</si>
  <si>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</si>
  <si>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</si>
  <si>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</si>
  <si>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</si>
  <si>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</si>
  <si>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</si>
  <si>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</si>
  <si>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</si>
  <si>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</si>
  <si>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</si>
  <si>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</si>
  <si>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</si>
  <si>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</si>
  <si>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</si>
  <si>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</si>
  <si>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</si>
  <si>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</si>
  <si>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</si>
  <si>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</si>
  <si>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</si>
  <si>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</si>
  <si>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</si>
  <si>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</si>
  <si>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</si>
  <si>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</si>
  <si>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</si>
  <si>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</si>
  <si>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</si>
  <si>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</si>
  <si>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</si>
  <si>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</si>
  <si>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</si>
  <si>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</si>
  <si>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</si>
  <si>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</si>
  <si>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</si>
  <si>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</si>
  <si>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</si>
  <si>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</si>
  <si>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</si>
  <si>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</si>
  <si>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</si>
  <si>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</si>
  <si>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</si>
  <si>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</si>
  <si>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</si>
  <si>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</si>
  <si>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</si>
  <si>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</si>
  <si>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</si>
  <si>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</si>
  <si>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</si>
  <si>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</si>
  <si>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</si>
  <si>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</si>
  <si>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</si>
  <si>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</si>
  <si>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</si>
  <si>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</si>
  <si>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</si>
  <si>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</si>
  <si>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</si>
  <si>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</si>
  <si>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</si>
  <si>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</si>
  <si>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</si>
  <si>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</si>
  <si>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</si>
  <si>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</si>
  <si>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</si>
  <si>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</si>
  <si>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</si>
  <si>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</si>
  <si>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</si>
  <si>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</si>
  <si>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</si>
  <si>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</si>
  <si>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</si>
  <si>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</si>
  <si>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</si>
  <si>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</si>
  <si>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</si>
  <si>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</si>
  <si>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</si>
  <si>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</si>
  <si>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</si>
  <si>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</si>
  <si>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</si>
  <si>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</si>
  <si>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</si>
  <si>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</si>
  <si>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</si>
  <si>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</si>
  <si>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</si>
  <si>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</si>
  <si>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</si>
  <si>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</si>
  <si>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</si>
  <si>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</si>
  <si>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</si>
  <si>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</si>
  <si>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</si>
  <si>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</si>
  <si>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</si>
  <si>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</si>
  <si>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</si>
  <si>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</si>
  <si>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</si>
  <si>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</si>
  <si>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</si>
  <si>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</si>
  <si>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</si>
  <si>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</si>
  <si>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</si>
  <si>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</si>
  <si>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</si>
  <si>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</si>
  <si>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</si>
  <si>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</si>
  <si>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</si>
  <si>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</si>
  <si>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</si>
  <si>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</si>
  <si>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</si>
  <si>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</si>
  <si>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</si>
  <si>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</si>
  <si>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</si>
  <si>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</si>
  <si>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</si>
  <si>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</si>
  <si>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</si>
  <si>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</si>
  <si>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</si>
  <si>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</si>
  <si>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</si>
  <si>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</si>
  <si>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</si>
  <si>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</si>
  <si>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</si>
  <si>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</si>
  <si>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</si>
  <si>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</si>
  <si>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</si>
  <si>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</si>
  <si>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</si>
  <si>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</si>
  <si>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</si>
  <si>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</si>
  <si>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</si>
  <si>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</si>
  <si>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</si>
  <si>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</si>
  <si>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</si>
  <si>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</si>
  <si>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</si>
  <si>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</si>
  <si>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</si>
  <si>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</si>
  <si>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</si>
  <si>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</si>
  <si>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</si>
  <si>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</si>
  <si>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</si>
  <si>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</si>
  <si>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</si>
  <si>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</si>
  <si>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</si>
  <si>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</si>
  <si>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</si>
  <si>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</si>
  <si>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</si>
  <si>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</si>
  <si>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</si>
  <si>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</si>
  <si>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</si>
  <si>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</si>
  <si>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</si>
  <si>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</si>
  <si>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</si>
  <si>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</si>
  <si>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</si>
  <si>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</si>
  <si>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</si>
  <si>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</si>
  <si>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</si>
  <si>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</si>
  <si>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</si>
  <si>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</si>
  <si>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</si>
  <si>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</si>
  <si>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</si>
  <si>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</si>
  <si>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</si>
  <si>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</si>
  <si>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</si>
  <si>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</si>
  <si>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</si>
  <si>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</si>
  <si>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</si>
  <si>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</si>
  <si>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</si>
  <si>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</si>
  <si>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</si>
  <si>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</si>
  <si>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</si>
  <si>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</si>
  <si>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</si>
  <si>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</si>
  <si>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</si>
  <si>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</si>
  <si>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</si>
  <si>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</si>
  <si>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</si>
  <si>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</si>
  <si>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</si>
  <si>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</si>
  <si>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</si>
  <si>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</si>
  <si>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</si>
  <si>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</si>
  <si>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</si>
  <si>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</si>
  <si>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</si>
  <si>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</si>
  <si>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</si>
  <si>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</si>
  <si>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</si>
  <si>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</si>
  <si>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</si>
  <si>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</si>
  <si>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</si>
  <si>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</si>
  <si>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</si>
  <si>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</si>
  <si>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</si>
  <si>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</si>
  <si>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</si>
  <si>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</si>
  <si>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</si>
  <si>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</si>
  <si>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</si>
  <si>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</si>
  <si>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</si>
  <si>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</si>
  <si>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</si>
  <si>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</si>
  <si>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</si>
  <si>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</si>
  <si>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</si>
  <si>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</si>
  <si>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</si>
  <si>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</si>
  <si>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</si>
  <si>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</si>
  <si>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</si>
  <si>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</si>
  <si>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</si>
  <si>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</si>
  <si>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</si>
  <si>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</si>
  <si>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</si>
  <si>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</si>
  <si>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</si>
  <si>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</si>
  <si>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</si>
  <si>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</si>
  <si>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</si>
  <si>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</si>
  <si>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</si>
  <si>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</si>
  <si>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</si>
  <si>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</si>
  <si>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</si>
  <si>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</si>
  <si>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</si>
  <si>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</si>
  <si>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</si>
  <si>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</si>
  <si>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</si>
  <si>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</si>
  <si>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</si>
  <si>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</si>
  <si>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</si>
  <si>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</si>
  <si>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</si>
  <si>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</si>
  <si>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</si>
  <si>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</si>
  <si>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</si>
  <si>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</si>
  <si>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</si>
  <si>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</si>
  <si>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</si>
  <si>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</si>
  <si>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</si>
  <si>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</si>
  <si>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</si>
  <si>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</si>
  <si>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</si>
  <si>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</si>
  <si>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</si>
  <si>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</si>
  <si>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</si>
  <si>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</si>
  <si>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</si>
  <si>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</si>
  <si>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</si>
  <si>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</si>
  <si>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</si>
  <si>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</si>
  <si>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</si>
  <si>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</si>
  <si>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</si>
  <si>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</si>
  <si>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</si>
  <si>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</si>
  <si>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</si>
  <si>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</si>
  <si>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</si>
  <si>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</si>
  <si>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</si>
  <si>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</si>
  <si>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</si>
  <si>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</si>
  <si>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</si>
  <si>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</si>
  <si>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</si>
  <si>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</si>
  <si>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</si>
  <si>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</si>
  <si>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</si>
  <si>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</si>
  <si>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</si>
  <si>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</si>
  <si>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</si>
  <si>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</si>
  <si>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</si>
  <si>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</si>
  <si>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</si>
  <si>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</si>
  <si>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</si>
  <si>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</si>
  <si>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</si>
  <si>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</si>
  <si>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</si>
  <si>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</si>
  <si>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</si>
  <si>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</si>
  <si>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</si>
  <si>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</si>
  <si>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</si>
  <si>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</si>
  <si>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</si>
  <si>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</si>
  <si>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</si>
  <si>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</si>
  <si>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</si>
  <si>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</si>
  <si>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</si>
  <si>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</si>
  <si>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</si>
  <si>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</si>
  <si>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</si>
  <si>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</si>
  <si>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</si>
  <si>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</si>
  <si>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</si>
  <si>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</si>
  <si>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</si>
  <si>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</si>
  <si>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</si>
  <si>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</si>
  <si>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</si>
  <si>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</si>
  <si>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</si>
  <si>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</si>
  <si>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</si>
  <si>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</si>
  <si>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</si>
  <si>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</si>
  <si>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</si>
  <si>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</si>
  <si>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</si>
  <si>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</si>
  <si>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</si>
  <si>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</si>
  <si>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</si>
  <si>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</si>
  <si>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</si>
  <si>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</si>
  <si>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</si>
  <si>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</si>
  <si>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</si>
  <si>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</si>
  <si>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</si>
  <si>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</si>
  <si>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</si>
  <si>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</si>
  <si>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</si>
  <si>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</si>
  <si>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</si>
  <si>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</si>
  <si>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</si>
  <si>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</si>
  <si>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</si>
  <si>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</si>
  <si>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</si>
  <si>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</si>
  <si>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</si>
  <si>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</si>
  <si>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</si>
  <si>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</si>
  <si>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</si>
  <si>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</si>
  <si>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</si>
  <si>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</si>
  <si>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</si>
  <si>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</si>
  <si>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</si>
  <si>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</si>
  <si>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</si>
  <si>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</si>
  <si>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</si>
  <si>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</si>
  <si>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</si>
  <si>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</si>
  <si>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</si>
  <si>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</si>
  <si>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</si>
  <si>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</si>
  <si>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</si>
  <si>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</si>
  <si>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</si>
  <si>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</si>
  <si>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</si>
  <si>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</si>
  <si>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</si>
  <si>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</si>
  <si>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</si>
  <si>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</si>
  <si>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</si>
  <si>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</si>
  <si>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</si>
  <si>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</si>
  <si>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</si>
  <si>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</si>
  <si>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</si>
  <si>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</si>
  <si>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</si>
  <si>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</si>
  <si>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</si>
  <si>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</si>
  <si>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</si>
  <si>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</si>
  <si>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</si>
  <si>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</si>
  <si>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</si>
  <si>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</si>
  <si>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</si>
  <si>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</si>
  <si>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</si>
  <si>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</si>
  <si>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</si>
  <si>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</si>
  <si>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</si>
  <si>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</si>
  <si>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</si>
  <si>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</si>
  <si>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</si>
  <si>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</si>
  <si>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</si>
  <si>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</si>
  <si>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</si>
  <si>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</si>
  <si>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</si>
  <si>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</si>
  <si>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</si>
  <si>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</si>
  <si>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</si>
  <si>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</si>
  <si>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</si>
  <si>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</si>
  <si>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</si>
  <si>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</si>
  <si>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</si>
  <si>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</si>
  <si>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</si>
  <si>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</si>
  <si>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</si>
  <si>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</si>
  <si>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</si>
  <si>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</si>
  <si>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</si>
  <si>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</si>
  <si>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</si>
  <si>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</si>
  <si>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</si>
  <si>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</si>
  <si>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</si>
  <si>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</si>
  <si>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</si>
  <si>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</si>
  <si>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</si>
  <si>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</si>
  <si>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</si>
  <si>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</si>
  <si>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</si>
  <si>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</si>
  <si>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</si>
  <si>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</si>
  <si>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</si>
  <si>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</si>
  <si>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</si>
  <si>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</si>
  <si>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</si>
  <si>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</si>
  <si>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</si>
  <si>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</si>
  <si>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</si>
  <si>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</si>
  <si>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</si>
  <si>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</si>
  <si>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</si>
  <si>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</si>
  <si>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</si>
  <si>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</si>
  <si>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</si>
  <si>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</si>
  <si>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</si>
  <si>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</si>
  <si>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</si>
  <si>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</si>
  <si>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</si>
  <si>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</si>
  <si>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</si>
  <si>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</si>
  <si>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</si>
  <si>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</si>
  <si>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</si>
  <si>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</si>
  <si>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</si>
  <si>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</si>
  <si>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</si>
  <si>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</si>
  <si>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</si>
  <si>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</si>
  <si>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</si>
  <si>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</si>
  <si>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</si>
  <si>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</si>
  <si>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</si>
  <si>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</si>
  <si>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</si>
  <si>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</si>
  <si>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</si>
  <si>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</si>
  <si>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</si>
  <si>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</si>
  <si>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</si>
  <si>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</si>
  <si>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</si>
  <si>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</si>
  <si>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</si>
  <si>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</si>
  <si>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</si>
  <si>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</si>
  <si>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</si>
  <si>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</si>
  <si>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</si>
  <si>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</si>
  <si>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</si>
  <si>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</si>
  <si>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</si>
  <si>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</si>
  <si>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</si>
  <si>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</si>
  <si>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</si>
  <si>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</si>
  <si>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</si>
  <si>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</si>
  <si>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</si>
  <si>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</si>
  <si>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</si>
  <si>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</si>
  <si>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</si>
  <si>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</si>
  <si>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</si>
  <si>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</si>
  <si>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</si>
  <si>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</si>
  <si>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</si>
  <si>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</si>
  <si>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</si>
  <si>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</si>
  <si>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</si>
  <si>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</si>
  <si>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</si>
  <si>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</si>
  <si>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</si>
  <si>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</si>
  <si>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</si>
  <si>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</si>
  <si>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</si>
  <si>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</si>
  <si>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</si>
  <si>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</si>
  <si>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</si>
  <si>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</si>
  <si>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</si>
  <si>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</si>
  <si>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</si>
  <si>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</si>
  <si>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</si>
  <si>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</si>
  <si>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</si>
  <si>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</si>
  <si>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</si>
  <si>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</si>
  <si>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</si>
  <si>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</si>
  <si>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</si>
  <si>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</si>
  <si>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</si>
  <si>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</si>
  <si>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</si>
  <si>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</si>
  <si>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</si>
  <si>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</si>
  <si>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</si>
  <si>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</si>
  <si>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</si>
  <si>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</si>
  <si>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</si>
  <si>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</si>
  <si>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</si>
  <si>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</si>
  <si>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</si>
  <si>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</si>
  <si>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</si>
  <si>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</si>
  <si>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</si>
  <si>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</si>
  <si>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</si>
  <si>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</si>
  <si>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</si>
  <si>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</si>
  <si>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</si>
  <si>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</si>
  <si>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</si>
  <si>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</si>
  <si>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</si>
  <si>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</si>
  <si>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</si>
  <si>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</si>
  <si>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</si>
  <si>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</si>
  <si>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</si>
  <si>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</si>
  <si>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</si>
  <si>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</si>
  <si>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</si>
  <si>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</si>
  <si>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</si>
  <si>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</si>
  <si>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</si>
  <si>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</si>
  <si>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</si>
  <si>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</si>
  <si>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</si>
  <si>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</si>
  <si>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</si>
  <si>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</si>
  <si>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</si>
  <si>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</si>
  <si>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</si>
  <si>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</si>
  <si>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</si>
  <si>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</si>
  <si>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</si>
  <si>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</si>
  <si>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</si>
  <si>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</si>
  <si>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</si>
  <si>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</si>
  <si>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</si>
  <si>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</si>
  <si>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</si>
  <si>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</si>
  <si>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</si>
  <si>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</si>
  <si>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</si>
  <si>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</si>
  <si>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</si>
  <si>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</si>
  <si>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</si>
  <si>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</si>
  <si>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</si>
  <si>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</si>
  <si>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</si>
  <si>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</si>
  <si>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</si>
  <si>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</si>
  <si>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</si>
  <si>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</si>
  <si>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</si>
  <si>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</si>
  <si>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</si>
  <si>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</si>
  <si>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</si>
  <si>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</si>
  <si>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</si>
  <si>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</si>
  <si>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</si>
  <si>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</si>
  <si>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</si>
  <si>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</si>
  <si>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</si>
  <si>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</si>
  <si>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</si>
  <si>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</si>
  <si>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</si>
  <si>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</si>
  <si>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</si>
  <si>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</si>
  <si>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</si>
  <si>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</si>
  <si>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</si>
  <si>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</si>
  <si>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</si>
  <si>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</si>
  <si>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</si>
  <si>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</si>
  <si>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</si>
  <si>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</si>
  <si>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</si>
  <si>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</si>
  <si>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</si>
  <si>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</si>
  <si>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</si>
  <si>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</si>
  <si>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</si>
  <si>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</si>
  <si>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</si>
  <si>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</si>
  <si>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</si>
  <si>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</si>
  <si>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</si>
  <si>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</si>
  <si>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</si>
  <si>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</si>
  <si>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</si>
  <si>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</si>
  <si>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</si>
  <si>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</si>
  <si>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</si>
  <si>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</si>
  <si>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</si>
  <si>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</si>
  <si>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</si>
  <si>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</si>
  <si>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</si>
  <si>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</si>
  <si>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</si>
  <si>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</si>
  <si>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</si>
  <si>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</si>
  <si>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</si>
  <si>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</si>
  <si>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</si>
  <si>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</si>
  <si>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</si>
  <si>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</si>
  <si>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</si>
  <si>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</si>
  <si>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</si>
  <si>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</si>
  <si>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</si>
  <si>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</si>
  <si>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</si>
  <si>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</si>
  <si>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</si>
  <si>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</si>
  <si>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</si>
  <si>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</si>
  <si>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</si>
  <si>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</si>
  <si>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</si>
  <si>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</si>
  <si>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</si>
  <si>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</si>
  <si>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</si>
  <si>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</si>
  <si>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</si>
  <si>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</si>
  <si>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</si>
  <si>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</si>
  <si>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</si>
  <si>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</si>
  <si>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</si>
  <si>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</si>
  <si>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</si>
  <si>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</si>
  <si>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</si>
  <si>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</si>
  <si>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</si>
  <si>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</si>
  <si>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</si>
  <si>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</si>
  <si>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</si>
  <si>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</si>
  <si>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</si>
  <si>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</si>
  <si>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</si>
  <si>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</si>
  <si>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</si>
  <si>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</si>
  <si>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</si>
  <si>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</si>
  <si>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</si>
  <si>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</si>
  <si>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</si>
  <si>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</si>
  <si>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</si>
  <si>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</si>
  <si>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</si>
  <si>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</si>
  <si>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</si>
  <si>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</si>
  <si>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</si>
  <si>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</si>
  <si>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</si>
  <si>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</si>
  <si>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</si>
  <si>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</si>
  <si>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</si>
  <si>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</si>
  <si>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</si>
  <si>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</si>
  <si>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</si>
  <si>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</si>
  <si>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</si>
  <si>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</si>
  <si>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</si>
  <si>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</si>
  <si>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</si>
  <si>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</si>
  <si>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</si>
  <si>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</si>
  <si>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</si>
  <si>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</si>
  <si>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</si>
  <si>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</si>
  <si>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</si>
  <si>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</si>
  <si>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</si>
  <si>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</si>
  <si>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</si>
  <si>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</si>
  <si>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</si>
  <si>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</si>
  <si>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</si>
  <si>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</si>
  <si>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</si>
  <si>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</si>
  <si>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</si>
  <si>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</si>
  <si>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</si>
  <si>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</si>
  <si>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</si>
  <si>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</si>
  <si>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</si>
  <si>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</si>
  <si>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</si>
  <si>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</si>
  <si>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</si>
  <si>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</si>
  <si>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</si>
  <si>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</si>
  <si>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</si>
  <si>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</si>
  <si>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</si>
  <si>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</si>
  <si>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</si>
  <si>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</si>
  <si>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</si>
  <si>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</si>
  <si>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</si>
  <si>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</si>
  <si>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</si>
  <si>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</si>
  <si>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</si>
  <si>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</si>
  <si>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</si>
  <si>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</si>
  <si>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</si>
  <si>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</si>
  <si>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</si>
  <si>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</si>
  <si>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</si>
  <si>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</si>
  <si>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</si>
  <si>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</si>
  <si>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</si>
  <si>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</si>
  <si>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</si>
  <si>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</si>
  <si>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</si>
  <si>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</si>
  <si>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</si>
  <si>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</si>
  <si>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</si>
  <si>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</si>
  <si>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</si>
  <si>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</si>
  <si>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</si>
  <si>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</si>
  <si>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</si>
  <si>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</si>
  <si>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</si>
  <si>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</si>
  <si>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</si>
  <si>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</si>
  <si>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</si>
  <si>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</si>
  <si>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</si>
  <si>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</si>
  <si>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</si>
  <si>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</si>
  <si>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</si>
  <si>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</si>
  <si>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</si>
  <si>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</si>
  <si>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</si>
  <si>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</si>
  <si>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</si>
  <si>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</si>
  <si>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</si>
  <si>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</si>
  <si>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</si>
  <si>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</si>
  <si>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</si>
  <si>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</si>
  <si>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</si>
  <si>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</si>
  <si>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</si>
  <si>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</si>
  <si>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</si>
  <si>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</si>
  <si>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</si>
  <si>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</si>
  <si>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</si>
  <si>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</si>
  <si>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</si>
  <si>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</si>
  <si>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</si>
  <si>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</si>
  <si>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</si>
  <si>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</si>
  <si>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</si>
  <si>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</si>
  <si>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</si>
  <si>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</si>
  <si>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</si>
  <si>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</si>
  <si>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</si>
  <si>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</si>
  <si>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</si>
  <si>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</si>
  <si>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</si>
  <si>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</si>
  <si>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</si>
  <si>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</si>
  <si>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</si>
  <si>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</si>
  <si>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</si>
  <si>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</si>
  <si>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</si>
  <si>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</si>
  <si>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</si>
  <si>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</si>
  <si>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</si>
  <si>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</si>
  <si>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</si>
  <si>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</si>
  <si>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</si>
  <si>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</si>
  <si>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</si>
  <si>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</si>
  <si>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</si>
  <si>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</si>
  <si>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</si>
  <si>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</si>
  <si>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</si>
  <si>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</si>
  <si>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</si>
  <si>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</si>
  <si>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</si>
  <si>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</si>
  <si>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</si>
  <si>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</si>
  <si>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</si>
  <si>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</si>
  <si>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</si>
  <si>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</si>
  <si>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</si>
  <si>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</si>
  <si>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</si>
  <si>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</si>
  <si>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</si>
  <si>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</si>
  <si>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</si>
  <si>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</si>
  <si>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</si>
  <si>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</si>
  <si>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</si>
  <si>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</si>
  <si>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</si>
  <si>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</si>
  <si>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</si>
  <si>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</si>
  <si>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</si>
  <si>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</si>
  <si>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</si>
  <si>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</si>
  <si>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</si>
  <si>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</si>
  <si>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</si>
  <si>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</si>
  <si>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</si>
  <si>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</si>
  <si>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</si>
  <si>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</si>
  <si>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</si>
  <si>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</si>
  <si>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</si>
  <si>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</si>
  <si>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</si>
  <si>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</si>
  <si>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</si>
  <si>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</si>
  <si>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</si>
  <si>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</si>
  <si>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</si>
  <si>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</si>
  <si>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</si>
  <si>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</si>
  <si>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</si>
  <si>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</si>
  <si>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</si>
  <si>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</si>
  <si>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</si>
  <si>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</si>
  <si>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</si>
  <si>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</si>
  <si>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</si>
  <si>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</si>
  <si>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</si>
  <si>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</si>
  <si>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</si>
  <si>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</si>
  <si>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</si>
  <si>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</si>
  <si>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</si>
  <si>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</si>
  <si>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</si>
  <si>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</si>
  <si>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</si>
  <si>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</si>
  <si>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</si>
  <si>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</si>
  <si>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</si>
  <si>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</si>
  <si>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</si>
  <si>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</si>
  <si>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</si>
  <si>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</si>
  <si>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</si>
  <si>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</si>
  <si>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</si>
  <si>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</si>
  <si>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</si>
  <si>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</si>
  <si>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</si>
  <si>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</si>
  <si>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</si>
  <si>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</si>
  <si>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</si>
  <si>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</si>
  <si>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</si>
  <si>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</si>
  <si>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</si>
  <si>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</si>
  <si>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</si>
  <si>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</si>
  <si>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</si>
  <si>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</si>
  <si>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</si>
  <si>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</si>
  <si>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</si>
  <si>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</si>
  <si>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</si>
  <si>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</si>
  <si>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</si>
  <si>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</si>
  <si>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</si>
  <si>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</si>
  <si>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</si>
  <si>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</si>
  <si>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</si>
  <si>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</si>
  <si>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</si>
  <si>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</si>
  <si>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</si>
  <si>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</si>
  <si>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</si>
  <si>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</si>
  <si>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</si>
  <si>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</si>
  <si>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</si>
  <si>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</si>
  <si>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</si>
  <si>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</si>
  <si>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</si>
  <si>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</si>
  <si>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</si>
  <si>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</si>
  <si>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</si>
  <si>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</si>
  <si>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</si>
  <si>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</si>
  <si>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</si>
  <si>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</si>
  <si>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</si>
  <si>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</si>
  <si>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</si>
  <si>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</si>
  <si>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</si>
  <si>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</si>
  <si>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</si>
  <si>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</si>
  <si>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</si>
  <si>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</si>
  <si>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</si>
  <si>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</si>
  <si>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</si>
  <si>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</si>
  <si>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</si>
  <si>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</si>
  <si>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</si>
  <si>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</si>
  <si>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</si>
  <si>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</si>
  <si>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</si>
  <si>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</si>
  <si>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</si>
  <si>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</si>
  <si>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</si>
  <si>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</si>
  <si>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</si>
  <si>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</si>
  <si>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</si>
  <si>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</si>
  <si>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</si>
  <si>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</si>
  <si>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</si>
  <si>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</si>
  <si>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</si>
  <si>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</si>
  <si>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</si>
  <si>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</si>
  <si>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</si>
  <si>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</si>
  <si>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</si>
  <si>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</si>
  <si>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</si>
  <si>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</si>
  <si>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</si>
  <si>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</si>
  <si>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</si>
  <si>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</si>
  <si>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</si>
  <si>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</si>
  <si>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</si>
  <si>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</si>
  <si>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</si>
  <si>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</si>
  <si>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</si>
  <si>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</si>
  <si>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</si>
  <si>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</si>
  <si>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</si>
  <si>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</si>
  <si>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</si>
  <si>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</si>
  <si>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</si>
  <si>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</si>
  <si>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</si>
  <si>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</si>
  <si>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</si>
  <si>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</si>
  <si>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</si>
  <si>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</si>
  <si>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</si>
  <si>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</si>
  <si>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</si>
  <si>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</si>
  <si>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</si>
  <si>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</si>
  <si>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</si>
  <si>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</si>
  <si>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</si>
  <si>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</si>
  <si>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</si>
  <si>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</si>
  <si>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</si>
  <si>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</si>
  <si>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</si>
  <si>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</si>
  <si>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</si>
  <si>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</si>
  <si>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</si>
  <si>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</si>
  <si>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</si>
  <si>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</si>
  <si>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</si>
  <si>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</si>
  <si>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</si>
  <si>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</si>
  <si>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</si>
  <si>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</si>
  <si>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</si>
  <si>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</si>
  <si>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</si>
  <si>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</si>
  <si>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</si>
  <si>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</si>
  <si>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</si>
  <si>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</si>
  <si>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</si>
  <si>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</si>
  <si>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</si>
  <si>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</si>
  <si>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</si>
  <si>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</si>
  <si>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</si>
  <si>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</si>
  <si>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</si>
  <si>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</si>
  <si>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</si>
  <si>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</si>
  <si>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</si>
  <si>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</si>
  <si>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</si>
  <si>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</si>
  <si>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</si>
  <si>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</si>
  <si>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</si>
  <si>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</si>
  <si>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</si>
  <si>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</si>
  <si>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</si>
  <si>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</si>
  <si>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</si>
  <si>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</si>
  <si>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</si>
  <si>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</si>
  <si>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</si>
  <si>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</si>
  <si>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</si>
  <si>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</si>
  <si>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</si>
  <si>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</si>
  <si>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</si>
  <si>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</si>
  <si>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</si>
  <si>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</si>
  <si>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</si>
  <si>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</si>
  <si>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</si>
  <si>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</si>
  <si>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</si>
  <si>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</si>
  <si>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</si>
  <si>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</si>
  <si>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</si>
  <si>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</si>
  <si>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</si>
  <si>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</si>
  <si>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</si>
  <si>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</si>
  <si>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</si>
  <si>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</si>
  <si>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</si>
  <si>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</si>
  <si>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</si>
  <si>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</si>
  <si>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</si>
  <si>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</si>
  <si>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</si>
  <si>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</si>
  <si>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</si>
  <si>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</si>
  <si>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</si>
  <si>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</si>
  <si>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</si>
  <si>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</si>
  <si>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</si>
  <si>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</si>
  <si>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</si>
  <si>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</si>
  <si>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</si>
  <si>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</si>
  <si>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</si>
  <si>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</si>
  <si>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</si>
  <si>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</si>
  <si>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</si>
  <si>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</si>
  <si>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</si>
  <si>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</si>
  <si>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</si>
  <si>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</si>
  <si>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</si>
  <si>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</si>
  <si>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</si>
  <si>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</si>
  <si>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</si>
  <si>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</si>
  <si>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</si>
  <si>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</si>
  <si>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</si>
  <si>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</si>
  <si>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</si>
  <si>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</si>
  <si>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</si>
  <si>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</si>
  <si>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</si>
  <si>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</si>
  <si>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</si>
  <si>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</si>
  <si>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</si>
  <si>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</si>
  <si>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</si>
  <si>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</si>
  <si>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</si>
  <si>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</si>
  <si>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</si>
  <si>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</si>
  <si>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</si>
  <si>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</si>
  <si>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</si>
  <si>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</si>
  <si>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</si>
  <si>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</si>
  <si>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</si>
  <si>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</si>
  <si>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</si>
  <si>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</si>
  <si>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</si>
  <si>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</si>
  <si>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</si>
  <si>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</si>
  <si>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</si>
  <si>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</si>
  <si>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</si>
  <si>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</si>
  <si>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</si>
  <si>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</si>
  <si>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</si>
  <si>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</si>
  <si>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</si>
  <si>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</si>
  <si>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</si>
  <si>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</si>
  <si>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</si>
  <si>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</si>
  <si>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</si>
  <si>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</si>
  <si>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</si>
  <si>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</si>
  <si>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</si>
  <si>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</si>
  <si>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</si>
  <si>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</si>
  <si>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</si>
  <si>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</si>
  <si>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</si>
  <si>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</si>
  <si>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</si>
  <si>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</si>
  <si>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</si>
  <si>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</si>
  <si>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</si>
  <si>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</si>
  <si>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</si>
  <si>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</si>
  <si>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</si>
  <si>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</si>
  <si>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</si>
  <si>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</si>
  <si>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</si>
  <si>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</si>
  <si>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</si>
  <si>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</si>
  <si>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</si>
  <si>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</si>
  <si>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</si>
  <si>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</si>
  <si>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</si>
  <si>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</si>
  <si>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</si>
  <si>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</si>
  <si>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</si>
  <si>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</si>
  <si>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</si>
  <si>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</si>
  <si>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</si>
  <si>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</si>
  <si>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</si>
  <si>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</si>
  <si>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</si>
  <si>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</si>
  <si>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</si>
  <si>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</si>
  <si>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</si>
  <si>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</si>
  <si>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</si>
  <si>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</si>
  <si>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</si>
  <si>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</si>
  <si>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</si>
  <si>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</si>
  <si>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</si>
  <si>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</si>
  <si>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</si>
  <si>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</si>
  <si>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</si>
  <si>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</si>
  <si>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</si>
  <si>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</si>
  <si>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</si>
  <si>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</si>
  <si>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</si>
  <si>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</si>
  <si>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</si>
  <si>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</si>
  <si>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</si>
  <si>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</si>
  <si>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</si>
  <si>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</si>
  <si>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</si>
  <si>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</si>
  <si>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</si>
  <si>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</si>
  <si>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</si>
  <si>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</si>
  <si>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</si>
  <si>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</si>
  <si>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</si>
  <si>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</si>
  <si>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</si>
  <si>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</si>
  <si>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</si>
  <si>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</si>
  <si>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</si>
  <si>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</si>
  <si>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</si>
  <si>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</si>
  <si>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</si>
  <si>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</si>
  <si>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</si>
  <si>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</si>
  <si>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</si>
  <si>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</si>
  <si>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</si>
  <si>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</si>
  <si>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</si>
  <si>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</si>
  <si>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</si>
  <si>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</si>
  <si>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</si>
  <si>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</si>
  <si>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</si>
  <si>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</si>
  <si>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</si>
  <si>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</si>
  <si>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</si>
  <si>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</si>
  <si>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</si>
  <si>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</si>
  <si>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</si>
  <si>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</si>
  <si>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</si>
  <si>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</si>
  <si>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</si>
  <si>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</si>
  <si>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</si>
  <si>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</si>
  <si>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</si>
  <si>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</si>
  <si>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</si>
  <si>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</si>
  <si>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</si>
  <si>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</si>
  <si>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</si>
  <si>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</si>
  <si>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</si>
  <si>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</si>
  <si>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</si>
  <si>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</si>
  <si>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</si>
  <si>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</si>
  <si>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</si>
  <si>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</si>
  <si>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</si>
  <si>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</si>
  <si>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</si>
  <si>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</si>
  <si>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</si>
  <si>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</si>
  <si>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</si>
  <si>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</si>
  <si>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</si>
  <si>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</si>
  <si>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</si>
  <si>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</si>
  <si>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</si>
  <si>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</si>
  <si>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</si>
  <si>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</si>
  <si>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</si>
  <si>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</si>
  <si>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</si>
  <si>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</si>
  <si>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</si>
  <si>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</si>
  <si>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</si>
  <si>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</si>
  <si>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</si>
  <si>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</si>
  <si>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</si>
  <si>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</si>
  <si>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</si>
  <si>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</si>
  <si>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</si>
  <si>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</si>
  <si>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</si>
  <si>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</si>
  <si>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</si>
  <si>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</si>
  <si>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</si>
  <si>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</si>
  <si>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</si>
  <si>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</si>
  <si>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</si>
  <si>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</si>
  <si>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</si>
  <si>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</si>
  <si>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</si>
  <si>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</si>
  <si>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</si>
  <si>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</si>
  <si>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</si>
  <si>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</si>
  <si>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</si>
  <si>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</si>
  <si>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</si>
  <si>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</si>
  <si>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</si>
  <si>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</si>
  <si>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</si>
  <si>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</si>
  <si>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</si>
  <si>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</si>
  <si>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</si>
  <si>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</si>
  <si>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</si>
  <si>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</si>
  <si>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</si>
  <si>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</si>
  <si>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</si>
  <si>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</si>
  <si>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</si>
  <si>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</si>
  <si>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</si>
  <si>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</si>
  <si>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</si>
  <si>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</si>
  <si>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</si>
  <si>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</si>
  <si>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</si>
  <si>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</si>
  <si>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</si>
  <si>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</si>
  <si>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</si>
  <si>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</si>
  <si>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</si>
  <si>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</si>
  <si>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</si>
  <si>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</si>
  <si>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</si>
  <si>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</si>
  <si>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</si>
  <si>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</si>
  <si>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</si>
  <si>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</si>
  <si>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</si>
  <si>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</si>
  <si>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</si>
  <si>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</si>
  <si>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</si>
  <si>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</si>
  <si>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</si>
  <si>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</si>
  <si>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</si>
  <si>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</si>
  <si>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</si>
  <si>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</si>
  <si>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</si>
  <si>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</si>
  <si>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</si>
  <si>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</si>
  <si>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</si>
  <si>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</si>
  <si>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</si>
  <si>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</si>
  <si>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</si>
  <si>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</si>
  <si>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</si>
  <si>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</si>
  <si>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</si>
  <si>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</si>
  <si>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</si>
  <si>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</si>
  <si>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</si>
  <si>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</si>
  <si>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</si>
  <si>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</si>
  <si>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</si>
  <si>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</si>
  <si>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</si>
  <si>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</si>
  <si>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</si>
  <si>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</si>
  <si>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</si>
  <si>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</si>
  <si>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</si>
  <si>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</si>
  <si>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</si>
  <si>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</si>
  <si>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</si>
  <si>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</si>
  <si>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</si>
  <si>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</si>
  <si>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</si>
  <si>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</si>
  <si>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</si>
  <si>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</si>
  <si>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</si>
  <si>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</si>
  <si>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</si>
  <si>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</si>
  <si>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</si>
  <si>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</si>
  <si>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</si>
  <si>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</si>
  <si>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</si>
  <si>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</si>
  <si>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</si>
  <si>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</si>
  <si>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</si>
  <si>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</si>
  <si>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</si>
  <si>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</si>
  <si>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</si>
  <si>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</si>
  <si>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</si>
  <si>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</si>
  <si>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</si>
  <si>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</si>
  <si>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</si>
  <si>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</si>
  <si>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</si>
  <si>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</si>
  <si>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</si>
  <si>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</si>
  <si>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</si>
  <si>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</si>
  <si>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</si>
  <si>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</si>
  <si>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</si>
  <si>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</si>
  <si>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</si>
  <si>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</si>
  <si>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</si>
  <si>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</si>
  <si>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</si>
  <si>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</si>
  <si>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</si>
  <si>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</si>
  <si>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</si>
  <si>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</si>
  <si>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</si>
  <si>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</si>
  <si>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</si>
  <si>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</si>
  <si>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</si>
  <si>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</si>
  <si>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</si>
  <si>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</si>
  <si>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</si>
  <si>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</si>
  <si>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</si>
  <si>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</si>
  <si>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</si>
  <si>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</si>
  <si>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</si>
  <si>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</si>
  <si>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</si>
  <si>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</si>
  <si>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</si>
  <si>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</si>
  <si>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</si>
  <si>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</si>
  <si>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</si>
  <si>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</si>
  <si>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</si>
  <si>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</si>
  <si>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</si>
  <si>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</si>
  <si>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</si>
  <si>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</si>
  <si>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</si>
  <si>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</si>
  <si>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</si>
  <si>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</si>
  <si>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</si>
  <si>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</si>
  <si>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</si>
  <si>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</si>
  <si>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</si>
  <si>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</si>
  <si>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</si>
  <si>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</si>
  <si>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</si>
  <si>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</si>
  <si>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</si>
  <si>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</si>
  <si>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</si>
  <si>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</si>
  <si>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</si>
  <si>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</si>
  <si>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</si>
  <si>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</si>
  <si>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</si>
  <si>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</si>
  <si>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</si>
  <si>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</si>
  <si>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</si>
  <si>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</si>
  <si>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</si>
  <si>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</si>
  <si>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</si>
  <si>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</si>
  <si>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</si>
  <si>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</si>
  <si>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</si>
  <si>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</si>
  <si>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</si>
  <si>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</si>
  <si>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</si>
  <si>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</si>
  <si>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</si>
  <si>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</si>
  <si>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</si>
  <si>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</si>
  <si>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</si>
  <si>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</si>
  <si>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</si>
  <si>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</si>
  <si>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</si>
  <si>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</si>
  <si>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</si>
  <si>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</si>
  <si>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</si>
  <si>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</si>
  <si>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</si>
  <si>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</si>
  <si>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</si>
  <si>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</si>
  <si>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</si>
  <si>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</si>
  <si>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</si>
  <si>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</si>
  <si>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</si>
  <si>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</si>
  <si>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</si>
  <si>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</si>
  <si>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</si>
  <si>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</si>
  <si>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</si>
  <si>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</si>
  <si>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</si>
  <si>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</si>
  <si>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</si>
  <si>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</si>
  <si>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</si>
  <si>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</si>
  <si>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</si>
  <si>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</si>
  <si>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</si>
  <si>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</si>
  <si>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</si>
  <si>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</si>
  <si>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</si>
  <si>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</si>
  <si>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</si>
  <si>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</si>
  <si>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</si>
  <si>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</si>
  <si>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</si>
  <si>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</si>
  <si>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</si>
  <si>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</si>
  <si>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</si>
  <si>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</si>
  <si>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</si>
  <si>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</si>
  <si>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</si>
  <si>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</si>
  <si>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</si>
  <si>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</si>
  <si>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</si>
  <si>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</si>
  <si>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</si>
  <si>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</si>
  <si>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</si>
  <si>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</si>
  <si>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</si>
  <si>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</si>
  <si>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</si>
  <si>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</si>
  <si>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</si>
  <si>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</si>
  <si>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</si>
  <si>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</si>
  <si>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</si>
  <si>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</si>
  <si>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</si>
  <si>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</si>
  <si>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</si>
  <si>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</si>
  <si>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</si>
  <si>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</si>
  <si>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</si>
  <si>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</si>
  <si>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</si>
  <si>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</si>
  <si>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</si>
  <si>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</si>
  <si>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</si>
  <si>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</si>
  <si>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</si>
  <si>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</si>
  <si>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</si>
  <si>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</si>
  <si>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</si>
  <si>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</si>
  <si>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</si>
  <si>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</si>
  <si>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</si>
  <si>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</si>
  <si>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</si>
  <si>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</si>
  <si>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</si>
  <si>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</si>
  <si>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</si>
  <si>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</si>
  <si>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</si>
  <si>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</si>
  <si>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</si>
  <si>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</si>
  <si>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</si>
  <si>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</si>
  <si>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</si>
  <si>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</si>
  <si>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</si>
  <si>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</si>
  <si>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</si>
  <si>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</si>
  <si>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</si>
  <si>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</si>
  <si>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</si>
  <si>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</si>
  <si>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</si>
  <si>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</si>
  <si>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</si>
  <si>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</si>
  <si>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</si>
  <si>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</si>
  <si>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</si>
  <si>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</si>
  <si>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</si>
  <si>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</si>
  <si>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</si>
  <si>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</si>
  <si>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</si>
  <si>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</si>
  <si>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</si>
  <si>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</si>
  <si>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</si>
  <si>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</si>
  <si>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</si>
  <si>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</si>
  <si>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</si>
  <si>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</si>
  <si>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</si>
  <si>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</si>
  <si>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</si>
  <si>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</si>
  <si>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</si>
  <si>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</si>
  <si>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</si>
  <si>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</si>
  <si>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</si>
  <si>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</si>
  <si>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</si>
  <si>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</si>
  <si>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</si>
  <si>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</si>
  <si>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</si>
  <si>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</si>
  <si>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</si>
  <si>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</si>
  <si>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</si>
  <si>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</si>
  <si>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</si>
  <si>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</si>
  <si>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</si>
  <si>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</si>
  <si>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</si>
  <si>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</si>
  <si>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</si>
  <si>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</si>
  <si>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</si>
  <si>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</si>
  <si>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</si>
  <si>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</si>
  <si>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</si>
  <si>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</si>
  <si>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</si>
  <si>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</si>
  <si>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</si>
  <si>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</si>
  <si>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</si>
  <si>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</si>
  <si>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</si>
  <si>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</si>
  <si>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</si>
  <si>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</si>
  <si>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</si>
  <si>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</si>
  <si>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</si>
  <si>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</si>
  <si>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</si>
  <si>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</si>
  <si>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</si>
  <si>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</si>
  <si>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</si>
  <si>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</si>
  <si>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</si>
  <si>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</si>
  <si>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</si>
  <si>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</si>
  <si>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</si>
  <si>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</si>
  <si>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</si>
  <si>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</si>
  <si>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</si>
  <si>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</si>
  <si>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</si>
  <si>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</si>
  <si>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</si>
  <si>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</si>
  <si>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</si>
  <si>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</si>
  <si>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</si>
  <si>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</si>
  <si>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</si>
  <si>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</si>
  <si>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</si>
  <si>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</si>
  <si>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</si>
  <si>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</si>
  <si>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</si>
  <si>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</si>
  <si>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</si>
  <si>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</si>
  <si>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</si>
  <si>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</si>
  <si>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</si>
  <si>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</si>
  <si>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</si>
  <si>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</si>
  <si>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</si>
  <si>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</si>
  <si>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</si>
  <si>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</si>
  <si>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</si>
  <si>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</si>
  <si>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</si>
  <si>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</si>
  <si>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</si>
  <si>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</si>
  <si>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</si>
  <si>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</si>
  <si>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</si>
  <si>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</si>
  <si>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</si>
  <si>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</si>
  <si>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</si>
  <si>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</si>
  <si>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</si>
  <si>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</si>
  <si>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</si>
  <si>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</si>
  <si>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</si>
  <si>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</si>
  <si>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</si>
  <si>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</si>
  <si>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</si>
  <si>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</si>
  <si>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</si>
  <si>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</si>
  <si>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</si>
  <si>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</si>
  <si>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</si>
  <si>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</si>
  <si>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</si>
  <si>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</si>
  <si>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</si>
  <si>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</si>
  <si>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</si>
  <si>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</si>
  <si>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</si>
  <si>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</si>
  <si>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</si>
  <si>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</si>
  <si>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</si>
  <si>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</si>
  <si>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</si>
  <si>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</si>
  <si>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</si>
  <si>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</si>
  <si>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</si>
  <si>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</si>
  <si>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</si>
  <si>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</si>
  <si>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</si>
  <si>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</si>
  <si>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</si>
  <si>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</si>
  <si>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</si>
  <si>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</si>
  <si>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</si>
  <si>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</si>
  <si>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</si>
  <si>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</si>
  <si>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</si>
  <si>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</si>
  <si>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</si>
  <si>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</si>
  <si>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</si>
  <si>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</si>
  <si>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</si>
  <si>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</si>
  <si>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</si>
  <si>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</si>
  <si>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</si>
  <si>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</si>
  <si>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</si>
  <si>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</si>
  <si>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</si>
  <si>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</si>
  <si>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</si>
  <si>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</si>
  <si>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</si>
  <si>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</si>
  <si>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</si>
  <si>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</si>
  <si>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</si>
  <si>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</si>
  <si>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</si>
  <si>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</si>
  <si>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</si>
  <si>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</si>
  <si>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</si>
  <si>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</si>
  <si>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</si>
  <si>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</si>
  <si>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</si>
  <si>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</si>
  <si>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</si>
  <si>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</si>
  <si>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</si>
  <si>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</si>
  <si>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</si>
  <si>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</si>
  <si>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</si>
  <si>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</si>
  <si>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</si>
  <si>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</si>
  <si>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</si>
  <si>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</si>
  <si>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</si>
  <si>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</si>
  <si>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</si>
  <si>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</si>
  <si>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</si>
  <si>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</si>
  <si>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</si>
  <si>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</si>
  <si>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</si>
  <si>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</si>
  <si>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</si>
  <si>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</si>
  <si>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</si>
  <si>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</si>
  <si>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</si>
  <si>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</si>
  <si>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</si>
  <si>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</si>
  <si>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</si>
  <si>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</si>
  <si>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</si>
  <si>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</si>
  <si>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</si>
  <si>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</si>
  <si>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</si>
  <si>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</si>
  <si>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</si>
  <si>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</si>
  <si>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</si>
  <si>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</si>
  <si>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</si>
  <si>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</si>
  <si>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</si>
  <si>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</si>
  <si>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</si>
  <si>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</si>
  <si>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</si>
  <si>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</si>
  <si>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</si>
  <si>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</si>
  <si>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</si>
  <si>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</si>
  <si>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</si>
  <si>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</si>
  <si>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</si>
  <si>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</si>
  <si>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</si>
  <si>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</si>
  <si>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</si>
  <si>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</si>
  <si>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</si>
  <si>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</si>
  <si>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</si>
  <si>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</si>
  <si>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</si>
  <si>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</si>
  <si>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</si>
  <si>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</si>
  <si>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</si>
  <si>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</si>
  <si>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</si>
  <si>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</si>
  <si>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</si>
  <si>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</si>
  <si>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</si>
  <si>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</si>
  <si>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</si>
  <si>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</si>
  <si>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</si>
  <si>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</si>
  <si>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</si>
  <si>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</si>
  <si>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</si>
  <si>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</si>
  <si>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</si>
  <si>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</si>
  <si>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</si>
  <si>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</si>
  <si>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</si>
  <si>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</si>
  <si>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</si>
  <si>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</si>
  <si>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</si>
  <si>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</si>
  <si>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</si>
  <si>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</si>
  <si>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</si>
  <si>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</si>
  <si>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</si>
  <si>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</si>
  <si>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</si>
  <si>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</si>
  <si>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</si>
  <si>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</si>
  <si>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</si>
  <si>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</si>
  <si>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</si>
  <si>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</si>
  <si>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</si>
  <si>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</si>
  <si>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</si>
  <si>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</si>
  <si>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</si>
  <si>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</si>
  <si>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</si>
  <si>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</si>
  <si>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</si>
  <si>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</si>
  <si>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</si>
  <si>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</si>
  <si>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</si>
  <si>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</si>
  <si>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</si>
  <si>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</si>
  <si>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</si>
  <si>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</si>
  <si>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</si>
  <si>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</si>
  <si>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</si>
  <si>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</si>
  <si>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</si>
  <si>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</si>
  <si>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</si>
  <si>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</si>
  <si>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</si>
  <si>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</si>
  <si>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</si>
  <si>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</si>
  <si>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</si>
  <si>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</si>
  <si>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</si>
  <si>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</si>
  <si>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</si>
  <si>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</si>
  <si>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</si>
  <si>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</si>
  <si>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</si>
  <si>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</si>
  <si>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</si>
  <si>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</si>
  <si>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</si>
  <si>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</si>
  <si>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</si>
  <si>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</si>
  <si>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</si>
  <si>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</si>
  <si>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</si>
  <si>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</si>
  <si>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</si>
  <si>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</si>
  <si>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</si>
  <si>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</si>
  <si>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</si>
  <si>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</si>
  <si>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</si>
  <si>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</si>
  <si>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</si>
  <si>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</si>
  <si>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</si>
  <si>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</si>
  <si>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</si>
  <si>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</si>
  <si>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</si>
  <si>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</si>
  <si>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</si>
  <si>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</si>
  <si>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</si>
  <si>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</si>
  <si>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</si>
  <si>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</si>
  <si>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</si>
  <si>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</si>
  <si>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</si>
  <si>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</si>
  <si>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</si>
  <si>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</si>
  <si>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</si>
  <si>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</si>
  <si>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</si>
  <si>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</si>
  <si>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</si>
  <si>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</si>
  <si>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</si>
  <si>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</si>
  <si>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</si>
  <si>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</si>
  <si>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</si>
  <si>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</si>
  <si>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</si>
  <si>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</si>
  <si>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</si>
  <si>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</si>
  <si>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</si>
  <si>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</si>
  <si>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</si>
  <si>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</si>
  <si>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</si>
  <si>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</si>
  <si>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</si>
  <si>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</si>
  <si>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</si>
  <si>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</si>
  <si>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</si>
  <si>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</si>
  <si>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</si>
  <si>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</si>
  <si>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</si>
  <si>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</si>
  <si>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</si>
  <si>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</si>
  <si>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</si>
  <si>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</si>
  <si>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</si>
  <si>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</si>
  <si>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</si>
  <si>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</si>
  <si>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</si>
  <si>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</si>
  <si>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</si>
  <si>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</si>
  <si>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</si>
  <si>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</si>
  <si>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</si>
  <si>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</si>
  <si>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</si>
  <si>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</si>
  <si>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</si>
  <si>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</si>
  <si>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</si>
  <si>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</si>
  <si>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</si>
  <si>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</si>
  <si>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</si>
  <si>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</si>
  <si>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</si>
  <si>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</si>
  <si>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</si>
  <si>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</si>
  <si>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</si>
  <si>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</si>
  <si>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</si>
  <si>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</si>
  <si>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</si>
  <si>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</si>
  <si>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</si>
  <si>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</si>
  <si>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</si>
  <si>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</si>
  <si>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</si>
  <si>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</si>
  <si>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</si>
  <si>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</si>
  <si>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</si>
  <si>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</si>
  <si>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</si>
  <si>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</si>
  <si>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</si>
  <si>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</si>
  <si>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</si>
  <si>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</si>
  <si>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</si>
  <si>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</si>
  <si>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</si>
  <si>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</si>
  <si>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</si>
  <si>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</si>
  <si>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</si>
  <si>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</si>
  <si>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</si>
  <si>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</si>
  <si>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</si>
  <si>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</si>
  <si>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</si>
  <si>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</si>
  <si>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</si>
  <si>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</si>
  <si>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</si>
  <si>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</si>
  <si>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</si>
  <si>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</si>
  <si>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</si>
  <si>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</si>
  <si>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</si>
  <si>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</si>
  <si>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</si>
  <si>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</si>
  <si>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</si>
  <si>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</si>
  <si>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</si>
  <si>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</si>
  <si>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</si>
  <si>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</si>
  <si>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</si>
  <si>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</si>
  <si>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</si>
  <si>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</si>
  <si>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</si>
  <si>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</si>
  <si>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</si>
  <si>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</si>
  <si>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</si>
  <si>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</si>
  <si>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</si>
  <si>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</si>
  <si>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</si>
  <si>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</si>
  <si>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</si>
  <si>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</si>
  <si>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</si>
  <si>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</si>
  <si>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</si>
  <si>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</si>
  <si>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</si>
  <si>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</si>
  <si>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</si>
  <si>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</si>
  <si>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</si>
  <si>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</si>
  <si>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</si>
  <si>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</si>
  <si>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</si>
  <si>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</si>
  <si>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</si>
  <si>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</si>
  <si>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</si>
  <si>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</si>
  <si>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</si>
  <si>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</si>
  <si>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</si>
  <si>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</si>
  <si>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</si>
  <si>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</si>
  <si>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</si>
  <si>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</si>
  <si>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</si>
  <si>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</si>
  <si>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</si>
  <si>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</si>
  <si>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</si>
  <si>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</si>
  <si>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</si>
  <si>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</si>
  <si>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</si>
  <si>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</si>
  <si>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</si>
  <si>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</si>
  <si>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</si>
  <si>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</si>
  <si>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</si>
  <si>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</si>
  <si>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</si>
  <si>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</si>
  <si>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</si>
  <si>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</si>
  <si>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</si>
  <si>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</si>
  <si>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</si>
  <si>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</si>
  <si>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</si>
  <si>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</si>
  <si>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</si>
  <si>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</si>
  <si>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</si>
  <si>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</si>
  <si>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</si>
  <si>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</si>
  <si>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</si>
  <si>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</si>
  <si>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</si>
  <si>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</si>
  <si>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</si>
  <si>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</si>
  <si>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</si>
  <si>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</si>
  <si>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</si>
  <si>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</si>
  <si>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</si>
  <si>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</si>
  <si>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</si>
  <si>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</si>
  <si>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</si>
  <si>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</si>
  <si>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</si>
  <si>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</si>
  <si>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</si>
  <si>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</si>
  <si>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</si>
  <si>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</si>
  <si>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</si>
  <si>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</si>
  <si>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</si>
  <si>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</si>
  <si>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</si>
  <si>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</si>
  <si>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</si>
  <si>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</si>
  <si>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</si>
  <si>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</si>
  <si>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</si>
  <si>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</si>
  <si>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</si>
  <si>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</si>
  <si>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</si>
  <si>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</si>
  <si>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</si>
  <si>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</si>
  <si>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</si>
  <si>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</si>
  <si>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</si>
  <si>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</si>
  <si>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</si>
  <si>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</si>
  <si>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</si>
  <si>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</si>
  <si>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</si>
  <si>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</si>
  <si>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</si>
  <si>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</si>
  <si>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</si>
  <si>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</si>
  <si>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</si>
  <si>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</si>
  <si>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</si>
  <si>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</si>
  <si>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</si>
  <si>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</si>
  <si>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</si>
  <si>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</si>
  <si>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</si>
  <si>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</si>
  <si>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</si>
  <si>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</si>
  <si>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</si>
  <si>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</si>
  <si>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</si>
  <si>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</si>
  <si>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</si>
  <si>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</si>
  <si>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</si>
  <si>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</si>
  <si>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</si>
  <si>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</si>
  <si>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</si>
  <si>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</si>
  <si>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</si>
  <si>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</si>
  <si>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</si>
  <si>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</si>
  <si>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</si>
  <si>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</si>
  <si>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</si>
  <si>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</si>
  <si>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</si>
  <si>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</si>
  <si>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</si>
  <si>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</si>
  <si>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</si>
  <si>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</si>
  <si>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</si>
  <si>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</si>
  <si>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</si>
  <si>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</si>
  <si>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</si>
  <si>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</si>
  <si>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</si>
  <si>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</si>
  <si>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</si>
  <si>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</si>
  <si>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</si>
  <si>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</si>
  <si>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</si>
  <si>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</si>
  <si>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</si>
  <si>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</si>
  <si>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</si>
  <si>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</si>
  <si>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</si>
  <si>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</si>
  <si>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</si>
  <si>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</si>
  <si>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</si>
  <si>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</si>
  <si>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</si>
  <si>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</si>
  <si>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</si>
  <si>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</si>
  <si>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</si>
  <si>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</si>
  <si>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</si>
  <si>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</si>
  <si>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</si>
  <si>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</si>
  <si>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</si>
  <si>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</si>
  <si>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</si>
  <si>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</si>
  <si>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</si>
  <si>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</si>
  <si>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</si>
  <si>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</si>
  <si>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</si>
  <si>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</si>
  <si>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</si>
  <si>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</si>
  <si>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</si>
  <si>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</si>
  <si>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</si>
  <si>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</si>
  <si>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</si>
  <si>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</si>
  <si>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</si>
  <si>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</si>
  <si>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</si>
  <si>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</si>
  <si>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</si>
  <si>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</si>
  <si>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</si>
  <si>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</si>
  <si>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</si>
  <si>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</si>
  <si>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</si>
  <si>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</si>
  <si>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</si>
  <si>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</si>
  <si>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</si>
  <si>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</si>
  <si>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</si>
  <si>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</si>
  <si>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</si>
  <si>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</si>
  <si>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</si>
  <si>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</si>
  <si>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</si>
  <si>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</si>
  <si>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</si>
  <si>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</si>
  <si>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</si>
  <si>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</si>
  <si>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</si>
  <si>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</si>
  <si>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</si>
  <si>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</si>
  <si>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</si>
  <si>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</si>
  <si>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</si>
  <si>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</si>
  <si>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</si>
  <si>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</si>
  <si>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</si>
  <si>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</si>
  <si>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</si>
  <si>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</si>
  <si>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</si>
  <si>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</si>
  <si>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</si>
  <si>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</si>
  <si>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</si>
  <si>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</si>
  <si>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</si>
  <si>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</si>
  <si>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</si>
  <si>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</si>
  <si>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</si>
  <si>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</si>
  <si>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</si>
  <si>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</si>
  <si>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</si>
  <si>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</si>
  <si>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</si>
  <si>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</si>
  <si>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</si>
  <si>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</si>
  <si>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</si>
  <si>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</si>
  <si>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</si>
  <si>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</si>
  <si>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</si>
  <si>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</si>
  <si>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</si>
  <si>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</si>
  <si>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</si>
  <si>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</si>
  <si>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</si>
  <si>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</si>
  <si>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</si>
  <si>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</si>
  <si>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</si>
  <si>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</si>
  <si>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</si>
  <si>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</si>
  <si>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</si>
  <si>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</si>
  <si>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</si>
  <si>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</si>
  <si>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</si>
  <si>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</si>
  <si>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</si>
  <si>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</si>
  <si>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</si>
  <si>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</si>
  <si>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</si>
  <si>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</si>
  <si>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</si>
  <si>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</si>
  <si>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</si>
  <si>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</si>
  <si>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</si>
  <si>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</si>
  <si>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</si>
  <si>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</si>
  <si>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</si>
  <si>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</si>
  <si>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</si>
  <si>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</si>
  <si>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</si>
  <si>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</si>
  <si>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</si>
  <si>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</si>
  <si>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</si>
  <si>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</si>
  <si>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</si>
  <si>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</si>
  <si>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</si>
  <si>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</si>
  <si>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</si>
  <si>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</si>
  <si>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</si>
  <si>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</si>
  <si>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</si>
  <si>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</si>
  <si>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</si>
  <si>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</si>
  <si>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</si>
  <si>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</si>
  <si>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</si>
  <si>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</si>
  <si>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</si>
  <si>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</si>
  <si>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</si>
  <si>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</si>
  <si>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</si>
  <si>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</si>
  <si>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</si>
  <si>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</si>
  <si>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</si>
  <si>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</si>
  <si>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</si>
  <si>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</si>
  <si>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</si>
  <si>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</si>
  <si>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</si>
  <si>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</si>
  <si>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</si>
  <si>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</si>
  <si>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</si>
  <si>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</si>
  <si>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</si>
  <si>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</si>
  <si>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</si>
  <si>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</si>
  <si>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</si>
  <si>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</si>
  <si>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</si>
  <si>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</si>
  <si>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</si>
  <si>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</si>
  <si>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</si>
  <si>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</si>
  <si>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</si>
  <si>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</si>
  <si>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</si>
  <si>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</si>
  <si>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</si>
  <si>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</si>
  <si>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</si>
  <si>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</si>
  <si>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</si>
  <si>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</si>
  <si>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</si>
  <si>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</si>
  <si>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</si>
  <si>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</si>
  <si>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</si>
  <si>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</si>
  <si>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</si>
  <si>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</si>
  <si>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</si>
  <si>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</si>
  <si>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</si>
  <si>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</si>
  <si>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</si>
  <si>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</si>
  <si>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</si>
  <si>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</si>
  <si>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</si>
  <si>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</si>
  <si>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</si>
  <si>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</si>
  <si>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</si>
  <si>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</si>
  <si>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</si>
  <si>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</si>
  <si>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</si>
  <si>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</si>
  <si>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</si>
  <si>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</si>
  <si>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</si>
  <si>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</si>
  <si>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</si>
  <si>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</si>
  <si>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</si>
  <si>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</si>
  <si>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</si>
  <si>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</si>
  <si>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</si>
  <si>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</si>
  <si>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</si>
  <si>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</si>
  <si>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</si>
  <si>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</si>
  <si>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</si>
  <si>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</si>
  <si>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</si>
  <si>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</si>
  <si>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</si>
  <si>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</si>
  <si>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</si>
  <si>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</si>
  <si>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</si>
  <si>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</si>
  <si>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</si>
  <si>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</si>
  <si>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</si>
  <si>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</si>
  <si>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</si>
  <si>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</si>
  <si>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</si>
  <si>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</si>
  <si>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</si>
  <si>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</si>
  <si>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</si>
  <si>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</si>
  <si>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</si>
  <si>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</si>
  <si>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</si>
  <si>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</si>
  <si>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</si>
  <si>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</si>
  <si>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</si>
  <si>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</si>
  <si>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</si>
  <si>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</si>
  <si>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</si>
  <si>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</si>
  <si>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</si>
  <si>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</si>
  <si>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</si>
  <si>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</si>
  <si>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</si>
  <si>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</si>
  <si>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</si>
  <si>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</si>
  <si>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</si>
  <si>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</si>
  <si>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</si>
  <si>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</si>
  <si>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</si>
  <si>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</si>
  <si>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</si>
  <si>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</si>
  <si>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</si>
  <si>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</si>
  <si>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</si>
  <si>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</si>
  <si>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</si>
  <si>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</si>
  <si>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</si>
  <si>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</si>
  <si>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</si>
  <si>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</si>
  <si>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</si>
  <si>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</si>
  <si>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</si>
  <si>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</si>
  <si>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</si>
  <si>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</si>
  <si>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</si>
  <si>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</si>
  <si>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</si>
  <si>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</si>
  <si>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</si>
  <si>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</si>
  <si>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</si>
  <si>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</si>
  <si>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</si>
  <si>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</si>
  <si>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</si>
  <si>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</si>
  <si>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</si>
  <si>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</si>
  <si>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</si>
  <si>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</si>
  <si>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</si>
  <si>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</si>
  <si>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</si>
  <si>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</si>
  <si>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</si>
  <si>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</si>
  <si>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</si>
  <si>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</si>
  <si>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</si>
  <si>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</si>
  <si>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</si>
  <si>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</si>
  <si>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</si>
  <si>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</si>
  <si>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</si>
  <si>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</si>
  <si>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</si>
  <si>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</si>
  <si>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</si>
  <si>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</si>
  <si>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</si>
  <si>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</si>
  <si>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</si>
  <si>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</si>
  <si>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</si>
  <si>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</si>
  <si>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</si>
  <si>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</si>
  <si>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</si>
  <si>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</si>
  <si>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</si>
  <si>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</si>
  <si>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</si>
  <si>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</si>
  <si>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</si>
  <si>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</si>
  <si>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</si>
  <si>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</si>
  <si>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</si>
  <si>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</si>
  <si>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</si>
  <si>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</si>
  <si>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</si>
  <si>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</si>
  <si>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</si>
  <si>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</si>
  <si>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</si>
  <si>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</si>
  <si>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</si>
  <si>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</si>
  <si>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</si>
  <si>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</si>
  <si>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</si>
  <si>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</si>
  <si>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</si>
  <si>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</si>
  <si>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</si>
  <si>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</si>
  <si>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</si>
  <si>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</si>
  <si>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</si>
  <si>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</si>
  <si>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</si>
  <si>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</si>
  <si>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</si>
  <si>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</si>
  <si>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</si>
  <si>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</si>
  <si>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</si>
  <si>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</si>
  <si>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</si>
  <si>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</si>
  <si>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</si>
  <si>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</si>
  <si>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</si>
  <si>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</si>
  <si>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</si>
  <si>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</si>
  <si>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</si>
  <si>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</si>
  <si>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</si>
  <si>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</si>
  <si>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</si>
  <si>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</si>
  <si>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</si>
  <si>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</si>
  <si>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</si>
  <si>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</si>
  <si>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</si>
  <si>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</si>
  <si>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</si>
  <si>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</si>
  <si>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</si>
  <si>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</si>
  <si>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</si>
  <si>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</si>
  <si>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</si>
  <si>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</si>
  <si>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</si>
  <si>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</si>
  <si>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</si>
  <si>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</si>
  <si>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</si>
  <si>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</si>
  <si>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</si>
  <si>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</si>
  <si>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</si>
  <si>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</si>
  <si>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</si>
  <si>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</si>
  <si>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</si>
  <si>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</si>
  <si>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</si>
  <si>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</si>
  <si>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</si>
  <si>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</si>
  <si>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</si>
  <si>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</si>
  <si>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</si>
  <si>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</si>
  <si>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</si>
  <si>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</si>
  <si>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</si>
  <si>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</si>
  <si>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</si>
  <si>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</si>
  <si>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</si>
  <si>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</si>
  <si>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</si>
  <si>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</si>
  <si>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</si>
  <si>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</si>
  <si>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</si>
  <si>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</si>
  <si>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</si>
  <si>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</si>
  <si>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</si>
  <si>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</si>
  <si>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</si>
  <si>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</si>
  <si>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</si>
  <si>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</si>
  <si>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</si>
  <si>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</si>
  <si>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</si>
  <si>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</si>
  <si>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</si>
  <si>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</si>
  <si>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</si>
  <si>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</si>
  <si>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</si>
  <si>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</si>
  <si>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</si>
  <si>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</si>
  <si>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</si>
  <si>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</si>
  <si>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</si>
  <si>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</si>
  <si>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</si>
  <si>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</si>
  <si>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</si>
  <si>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</si>
  <si>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</si>
  <si>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</si>
  <si>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</si>
  <si>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</si>
  <si>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</si>
  <si>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</si>
  <si>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</si>
  <si>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</si>
  <si>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</si>
  <si>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</si>
  <si>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</si>
  <si>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</si>
  <si>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</si>
  <si>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</si>
  <si>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</si>
  <si>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</si>
  <si>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</si>
  <si>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</si>
  <si>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</si>
  <si>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</si>
  <si>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</si>
  <si>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</si>
  <si>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</si>
  <si>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</si>
  <si>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</si>
  <si>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</si>
  <si>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</si>
  <si>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</si>
  <si>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</si>
  <si>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</si>
  <si>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</si>
  <si>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</si>
  <si>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</si>
  <si>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</si>
  <si>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</si>
  <si>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</si>
  <si>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</si>
  <si>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</si>
  <si>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</si>
  <si>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</si>
  <si>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</si>
  <si>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</si>
  <si>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</si>
  <si>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</si>
  <si>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</si>
  <si>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</si>
  <si>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</si>
  <si>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</si>
  <si>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</si>
  <si>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</si>
  <si>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</si>
  <si>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</si>
  <si>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</si>
  <si>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</si>
  <si>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</si>
  <si>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</si>
  <si>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</si>
  <si>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</si>
  <si>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</si>
  <si>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</si>
  <si>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</si>
  <si>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</si>
  <si>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</si>
  <si>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</si>
  <si>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</si>
  <si>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</si>
  <si>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</si>
  <si>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</si>
  <si>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</si>
  <si>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</si>
  <si>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</si>
  <si>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</si>
  <si>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</si>
  <si>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</si>
  <si>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</si>
  <si>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</si>
  <si>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</si>
  <si>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</si>
  <si>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</si>
  <si>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</si>
  <si>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</si>
  <si>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</si>
  <si>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</si>
  <si>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</si>
  <si>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</si>
  <si>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</si>
  <si>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</si>
  <si>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</si>
  <si>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</si>
  <si>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</si>
  <si>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</si>
  <si>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</si>
  <si>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</si>
  <si>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</si>
  <si>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</si>
  <si>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</si>
  <si>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</si>
  <si>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</si>
  <si>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</si>
  <si>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</si>
  <si>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</si>
  <si>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</si>
  <si>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</si>
  <si>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</si>
  <si>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</si>
  <si>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</si>
  <si>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</si>
  <si>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</si>
  <si>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</si>
  <si>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</si>
  <si>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</si>
  <si>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</si>
  <si>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</si>
  <si>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</si>
  <si>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</si>
  <si>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</si>
  <si>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</si>
  <si>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</si>
  <si>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</si>
  <si>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</si>
  <si>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</si>
  <si>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</si>
  <si>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</si>
  <si>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</si>
  <si>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</si>
  <si>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</si>
  <si>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</si>
  <si>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</si>
  <si>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</si>
  <si>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</si>
  <si>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</si>
  <si>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</si>
  <si>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</si>
  <si>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</si>
  <si>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</si>
  <si>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</si>
  <si>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</si>
  <si>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</si>
  <si>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</si>
  <si>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</si>
  <si>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</si>
  <si>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</si>
  <si>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</si>
  <si>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</si>
  <si>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</si>
  <si>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</si>
  <si>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</si>
  <si>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</si>
  <si>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</si>
  <si>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</si>
  <si>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</si>
  <si>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</si>
  <si>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</si>
  <si>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</si>
  <si>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</si>
  <si>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</si>
  <si>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</si>
  <si>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</si>
  <si>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</si>
  <si>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</si>
  <si>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</si>
  <si>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</si>
  <si>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</si>
  <si>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</si>
  <si>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</si>
  <si>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</si>
  <si>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</si>
  <si>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</si>
  <si>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</si>
  <si>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</si>
  <si>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</si>
  <si>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</si>
  <si>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</si>
  <si>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</si>
  <si>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</si>
  <si>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</si>
  <si>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</si>
  <si>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</si>
  <si>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</si>
  <si>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</si>
  <si>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</si>
  <si>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</si>
  <si>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</si>
  <si>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</si>
  <si>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</si>
  <si>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</si>
  <si>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</si>
  <si>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</si>
  <si>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</si>
  <si>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</si>
  <si>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</si>
  <si>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</si>
  <si>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</si>
  <si>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</si>
  <si>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</si>
  <si>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</si>
  <si>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</si>
  <si>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</si>
  <si>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</si>
  <si>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</si>
  <si>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</si>
  <si>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</si>
  <si>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</si>
  <si>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</si>
  <si>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</si>
  <si>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</si>
  <si>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</si>
  <si>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</si>
  <si>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</si>
  <si>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</si>
  <si>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</si>
  <si>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</si>
  <si>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</si>
  <si>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</si>
  <si>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</si>
  <si>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</si>
  <si>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</si>
  <si>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</si>
  <si>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</si>
  <si>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</si>
  <si>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</si>
  <si>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</si>
  <si>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</si>
  <si>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</si>
  <si>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</si>
  <si>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</si>
  <si>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</si>
  <si>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</si>
  <si>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</si>
  <si>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</si>
  <si>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</si>
  <si>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</si>
  <si>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</si>
  <si>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</si>
  <si>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</si>
  <si>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</si>
  <si>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</si>
  <si>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</si>
  <si>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</si>
  <si>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</si>
  <si>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</si>
  <si>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</si>
  <si>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</si>
  <si>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</si>
  <si>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</si>
  <si>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</si>
  <si>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</si>
  <si>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</si>
  <si>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</si>
  <si>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</si>
  <si>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</si>
  <si>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</si>
  <si>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</si>
  <si>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</si>
  <si>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</si>
  <si>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</si>
  <si>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</si>
  <si>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</si>
  <si>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</si>
  <si>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</si>
  <si>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</si>
  <si>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</si>
  <si>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</si>
  <si>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</si>
  <si>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</si>
  <si>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</si>
  <si>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</si>
  <si>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</si>
  <si>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</si>
  <si>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</si>
  <si>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</si>
  <si>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</si>
  <si>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</si>
  <si>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</si>
  <si>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</si>
  <si>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</si>
  <si>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</si>
  <si>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</si>
  <si>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</si>
  <si>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</si>
  <si>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</si>
  <si>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</si>
  <si>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</si>
  <si>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</si>
  <si>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</si>
  <si>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</si>
  <si>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</si>
  <si>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</si>
  <si>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</si>
  <si>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</si>
  <si>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</si>
  <si>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</si>
  <si>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</si>
  <si>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</si>
  <si>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</si>
  <si>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</si>
  <si>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</si>
  <si>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</si>
  <si>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</si>
  <si>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</si>
  <si>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</si>
  <si>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</si>
  <si>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</si>
  <si>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</si>
  <si>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</si>
  <si>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</si>
  <si>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</si>
  <si>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</si>
  <si>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</si>
  <si>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</si>
  <si>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</si>
  <si>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</si>
  <si>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</si>
  <si>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</si>
  <si>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</si>
  <si>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</si>
  <si>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</si>
  <si>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</si>
  <si>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</si>
  <si>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</si>
  <si>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</si>
  <si>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</si>
  <si>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</si>
  <si>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</si>
  <si>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</si>
  <si>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</si>
  <si>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</si>
  <si>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</si>
  <si>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</si>
  <si>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</si>
  <si>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</si>
  <si>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</si>
  <si>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</si>
  <si>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</si>
  <si>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</si>
  <si>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</si>
  <si>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</si>
  <si>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</si>
  <si>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</si>
  <si>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</si>
  <si>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</si>
  <si>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</si>
  <si>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</si>
  <si>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</si>
  <si>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</si>
  <si>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</si>
  <si>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</si>
  <si>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</si>
  <si>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</si>
  <si>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</si>
  <si>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</si>
  <si>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</si>
  <si>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</si>
  <si>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</si>
  <si>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</si>
  <si>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</si>
  <si>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</si>
  <si>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</si>
  <si>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</si>
  <si>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</si>
  <si>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</si>
  <si>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</si>
  <si>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</si>
  <si>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</si>
  <si>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</si>
  <si>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</si>
  <si>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</si>
  <si>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</si>
  <si>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</si>
  <si>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</si>
  <si>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</si>
  <si>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</si>
  <si>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</si>
  <si>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</si>
  <si>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</si>
  <si>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</si>
  <si>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</si>
  <si>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</si>
  <si>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</si>
  <si>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</si>
  <si>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</si>
  <si>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</si>
  <si>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</si>
  <si>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</si>
  <si>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</si>
  <si>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</si>
  <si>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</si>
  <si>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</si>
  <si>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</si>
  <si>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</si>
  <si>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</si>
  <si>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</si>
  <si>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</si>
  <si>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</si>
  <si>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</si>
  <si>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</si>
  <si>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</si>
  <si>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</si>
  <si>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</si>
  <si>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</si>
  <si>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</si>
  <si>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</si>
  <si>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</si>
  <si>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</si>
  <si>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</si>
  <si>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</si>
  <si>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</si>
  <si>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</si>
  <si>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</si>
  <si>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</si>
  <si>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</si>
  <si>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</si>
  <si>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</si>
  <si>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</si>
  <si>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</si>
  <si>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</si>
  <si>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</si>
  <si>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</si>
  <si>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</si>
  <si>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</si>
  <si>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</si>
  <si>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</si>
  <si>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</si>
  <si>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</si>
  <si>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</si>
  <si>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</si>
  <si>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</si>
  <si>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</si>
  <si>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</si>
  <si>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</si>
  <si>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</si>
  <si>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</si>
  <si>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</si>
  <si>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</si>
  <si>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</si>
  <si>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</si>
  <si>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</si>
  <si>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</si>
  <si>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</si>
  <si>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</si>
  <si>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</si>
  <si>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</si>
  <si>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</si>
  <si>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</si>
  <si>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</si>
  <si>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</si>
  <si>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</si>
  <si>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</si>
  <si>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</si>
  <si>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</si>
  <si>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</si>
  <si>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</si>
  <si>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</si>
  <si>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</si>
  <si>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</si>
  <si>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</si>
  <si>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</si>
  <si>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</si>
  <si>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</si>
  <si>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</si>
  <si>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</si>
  <si>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</si>
  <si>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</si>
  <si>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</si>
  <si>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</si>
  <si>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</si>
  <si>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</si>
  <si>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</si>
  <si>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</si>
  <si>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</si>
  <si>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</si>
  <si>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</si>
  <si>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</si>
  <si>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</si>
  <si>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</si>
  <si>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</si>
  <si>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</si>
  <si>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</si>
  <si>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</si>
  <si>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</si>
  <si>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</si>
  <si>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</si>
  <si>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</si>
  <si>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</si>
  <si>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</si>
  <si>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</si>
  <si>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</si>
  <si>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</si>
  <si>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</si>
  <si>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</si>
  <si>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</si>
  <si>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</si>
  <si>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</si>
  <si>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</si>
  <si>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</si>
  <si>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</si>
  <si>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</si>
  <si>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</si>
  <si>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</si>
  <si>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</si>
  <si>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</si>
  <si>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</si>
  <si>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</si>
  <si>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</si>
  <si>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</si>
  <si>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</si>
  <si>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</si>
  <si>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</si>
  <si>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</si>
  <si>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</si>
  <si>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</si>
  <si>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</si>
  <si>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</si>
  <si>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</si>
  <si>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</si>
  <si>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</si>
  <si>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</si>
  <si>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</si>
  <si>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</si>
  <si>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</si>
  <si>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</si>
  <si>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</si>
  <si>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</si>
  <si>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</si>
  <si>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</si>
  <si>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</si>
  <si>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</si>
  <si>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</si>
  <si>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</si>
  <si>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</si>
  <si>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</si>
  <si>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</si>
  <si>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</si>
  <si>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</si>
  <si>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</si>
  <si>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</si>
  <si>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</si>
  <si>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</si>
  <si>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</si>
  <si>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</si>
  <si>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</si>
  <si>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</si>
  <si>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</si>
  <si>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</si>
  <si>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</si>
  <si>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</si>
  <si>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</si>
  <si>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</si>
  <si>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</si>
  <si>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</si>
  <si>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</si>
  <si>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</si>
  <si>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</si>
  <si>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</si>
  <si>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</si>
  <si>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</si>
  <si>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</si>
  <si>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</si>
  <si>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</si>
  <si>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</si>
  <si>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</si>
  <si>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</si>
  <si>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</si>
  <si>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</si>
  <si>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</si>
  <si>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</si>
  <si>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</si>
  <si>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</si>
  <si>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</si>
  <si>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</si>
  <si>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</si>
  <si>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</si>
  <si>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</si>
  <si>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</si>
  <si>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</si>
  <si>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</si>
  <si>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</si>
  <si>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</si>
  <si>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</si>
  <si>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</si>
  <si>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</si>
  <si>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</si>
  <si>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</si>
  <si>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</si>
  <si>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</si>
  <si>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</si>
  <si>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</si>
  <si>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</si>
  <si>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</si>
  <si>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</si>
  <si>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</si>
  <si>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</si>
  <si>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</si>
  <si>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</si>
  <si>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</si>
  <si>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</si>
  <si>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</si>
  <si>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</si>
  <si>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</si>
  <si>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</si>
  <si>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</si>
  <si>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</si>
  <si>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</si>
  <si>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</si>
  <si>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</si>
  <si>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</si>
  <si>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</si>
  <si>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</si>
  <si>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</si>
  <si>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</si>
  <si>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</si>
  <si>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</si>
  <si>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</si>
  <si>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</si>
  <si>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</si>
  <si>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</si>
  <si>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</si>
  <si>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</si>
  <si>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</si>
  <si>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</si>
  <si>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</si>
  <si>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</si>
  <si>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</si>
  <si>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</si>
  <si>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</si>
  <si>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</si>
  <si>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</si>
  <si>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</si>
  <si>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</si>
  <si>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</si>
  <si>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</si>
  <si>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</si>
  <si>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</si>
  <si>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</si>
  <si>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</si>
  <si>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</si>
  <si>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</si>
  <si>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</si>
  <si>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</si>
  <si>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</si>
  <si>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</si>
  <si>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</si>
  <si>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</si>
  <si>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</si>
  <si>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</si>
  <si>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</si>
  <si>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</si>
  <si>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</si>
  <si>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</si>
  <si>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</si>
  <si>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</si>
  <si>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</si>
  <si>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</si>
  <si>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</si>
  <si>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</si>
  <si>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</si>
  <si>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</si>
  <si>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</si>
  <si>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</si>
  <si>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</si>
  <si>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</si>
  <si>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</si>
  <si>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</si>
  <si>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</si>
  <si>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</si>
  <si>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</si>
  <si>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</si>
  <si>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</si>
  <si>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</si>
  <si>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</si>
  <si>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</si>
  <si>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</si>
  <si>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</si>
  <si>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</si>
  <si>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</si>
  <si>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</si>
  <si>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</si>
  <si>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</si>
  <si>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</si>
  <si>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</si>
  <si>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</si>
  <si>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</si>
  <si>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</si>
  <si>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</si>
  <si>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</si>
  <si>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</si>
  <si>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</si>
  <si>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</si>
  <si>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</si>
  <si>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</si>
  <si>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</si>
  <si>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</si>
  <si>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</si>
  <si>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</si>
  <si>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</si>
  <si>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</si>
  <si>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</si>
  <si>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</si>
  <si>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</si>
  <si>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</si>
  <si>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</si>
  <si>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</si>
  <si>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</si>
  <si>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</si>
  <si>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</si>
  <si>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</si>
  <si>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</si>
  <si>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</si>
  <si>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</si>
  <si>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</si>
  <si>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</si>
  <si>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</si>
  <si>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</si>
  <si>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</si>
  <si>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</si>
  <si>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</si>
  <si>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</si>
  <si>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</si>
  <si>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</si>
  <si>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</si>
  <si>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</si>
  <si>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</si>
  <si>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</si>
  <si>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</si>
  <si>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</si>
  <si>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</si>
  <si>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</si>
  <si>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</si>
  <si>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</si>
  <si>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</si>
  <si>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</si>
  <si>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</si>
  <si>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</si>
  <si>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</si>
  <si>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</si>
  <si>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</si>
  <si>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</si>
  <si>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</si>
  <si>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</si>
  <si>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</si>
  <si>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</si>
  <si>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</si>
  <si>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</si>
  <si>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</si>
  <si>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</si>
  <si>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</si>
  <si>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</si>
  <si>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</si>
  <si>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</si>
  <si>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</si>
  <si>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</si>
  <si>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</si>
  <si>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</si>
  <si>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</si>
  <si>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</si>
  <si>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</si>
  <si>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</si>
  <si>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</si>
  <si>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</si>
  <si>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</si>
  <si>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</si>
  <si>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</si>
  <si>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</si>
  <si>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</si>
  <si>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</si>
  <si>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</si>
  <si>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</si>
  <si>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</si>
  <si>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</si>
  <si>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</si>
  <si>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</si>
  <si>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</si>
  <si>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</si>
  <si>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</si>
  <si>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</si>
  <si>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</si>
  <si>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</si>
  <si>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</si>
  <si>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</si>
  <si>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</si>
  <si>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</si>
  <si>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</si>
  <si>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</si>
  <si>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</si>
  <si>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</si>
  <si>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</si>
  <si>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</si>
  <si>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</si>
  <si>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</si>
  <si>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</si>
  <si>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</si>
  <si>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</si>
  <si>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</si>
  <si>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</si>
  <si>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</si>
  <si>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</si>
  <si>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</si>
  <si>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</si>
  <si>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</si>
  <si>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</si>
  <si>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</si>
  <si>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</si>
  <si>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</si>
  <si>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</si>
  <si>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</si>
  <si>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</si>
  <si>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</si>
  <si>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</si>
  <si>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</si>
  <si>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</si>
  <si>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</si>
  <si>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</si>
  <si>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</si>
  <si>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</si>
  <si>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</si>
  <si>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</si>
  <si>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</si>
  <si>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</si>
  <si>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</si>
  <si>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</si>
  <si>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</si>
  <si>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</si>
  <si>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</si>
  <si>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</si>
  <si>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</si>
  <si>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</si>
  <si>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</si>
  <si>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</si>
  <si>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</si>
  <si>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</si>
  <si>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</si>
  <si>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</si>
  <si>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</si>
  <si>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</si>
  <si>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</si>
  <si>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</si>
  <si>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</si>
  <si>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</si>
  <si>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</si>
  <si>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</si>
  <si>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</si>
  <si>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</si>
  <si>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</si>
  <si>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</si>
  <si>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</si>
  <si>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</si>
  <si>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</si>
  <si>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</si>
  <si>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</si>
  <si>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</si>
  <si>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</si>
  <si>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</si>
  <si>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</si>
  <si>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</si>
  <si>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</si>
  <si>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</si>
  <si>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</si>
  <si>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</si>
  <si>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</si>
  <si>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</si>
  <si>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</si>
  <si>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</si>
  <si>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</si>
  <si>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</si>
  <si>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</si>
  <si>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</si>
  <si>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</si>
  <si>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</si>
  <si>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</si>
  <si>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</si>
  <si>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</si>
  <si>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</si>
  <si>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</si>
  <si>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</si>
  <si>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</si>
  <si>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</si>
  <si>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</si>
  <si>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</si>
  <si>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</si>
  <si>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</si>
  <si>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</si>
  <si>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</si>
  <si>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</si>
  <si>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</si>
  <si>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</si>
  <si>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</si>
  <si>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</si>
  <si>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</si>
  <si>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</si>
  <si>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</si>
  <si>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</si>
  <si>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</si>
  <si>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</si>
  <si>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</si>
  <si>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</si>
  <si>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</si>
  <si>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</si>
  <si>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</si>
  <si>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</si>
  <si>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</si>
  <si>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</si>
  <si>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</si>
  <si>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</si>
  <si>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</si>
  <si>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</si>
  <si>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</si>
  <si>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</si>
  <si>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</si>
  <si>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</si>
  <si>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</si>
  <si>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</si>
  <si>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</si>
  <si>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</si>
  <si>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</si>
  <si>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</si>
  <si>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</si>
  <si>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</si>
  <si>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</si>
  <si>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</si>
  <si>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</si>
  <si>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</si>
  <si>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</si>
  <si>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</si>
  <si>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</si>
  <si>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</si>
  <si>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</si>
  <si>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</si>
  <si>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</si>
  <si>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</si>
  <si>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</si>
  <si>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</si>
  <si>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</si>
  <si>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</si>
  <si>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</si>
  <si>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</si>
  <si>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</si>
  <si>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</si>
  <si>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</si>
  <si>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</si>
  <si>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</si>
  <si>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</si>
  <si>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</si>
  <si>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</si>
  <si>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</si>
  <si>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</si>
  <si>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</si>
  <si>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</si>
  <si>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</si>
  <si>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</si>
  <si>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</si>
  <si>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</si>
  <si>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</si>
  <si>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</si>
  <si>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</si>
  <si>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</si>
  <si>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</si>
  <si>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</si>
  <si>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</si>
  <si>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</si>
  <si>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</si>
  <si>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</si>
  <si>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</si>
  <si>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</si>
  <si>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</si>
  <si>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</si>
  <si>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</si>
  <si>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</si>
  <si>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</si>
  <si>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</si>
  <si>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</si>
  <si>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</si>
  <si>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</si>
  <si>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</si>
  <si>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</si>
  <si>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</si>
  <si>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</si>
  <si>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</si>
  <si>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</si>
  <si>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</si>
  <si>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</si>
  <si>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</si>
  <si>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</si>
  <si>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</si>
  <si>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</si>
  <si>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</si>
  <si>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</si>
  <si>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</si>
  <si>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</si>
  <si>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</si>
  <si>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</si>
  <si>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</si>
  <si>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</si>
  <si>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</si>
  <si>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</si>
  <si>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</si>
  <si>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</si>
  <si>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</si>
  <si>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</si>
  <si>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</si>
  <si>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</si>
  <si>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</si>
  <si>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</si>
  <si>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</si>
  <si>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</si>
  <si>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</si>
  <si>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</si>
  <si>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</si>
  <si>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</si>
  <si>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</si>
  <si>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</si>
  <si>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</si>
  <si>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</si>
  <si>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</si>
  <si>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</si>
  <si>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</si>
  <si>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</si>
  <si>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</si>
  <si>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</si>
  <si>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</si>
  <si>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</si>
  <si>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</si>
  <si>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</si>
  <si>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</si>
  <si>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</si>
  <si>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</si>
  <si>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</si>
  <si>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</si>
  <si>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</si>
  <si>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</si>
  <si>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</si>
  <si>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</si>
  <si>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</si>
  <si>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</si>
  <si>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</si>
  <si>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</si>
  <si>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</si>
  <si>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</si>
  <si>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</si>
  <si>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</si>
  <si>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</si>
  <si>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</si>
  <si>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</si>
  <si>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</si>
  <si>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</si>
  <si>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</si>
  <si>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</si>
  <si>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</si>
  <si>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</si>
  <si>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</si>
  <si>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</si>
  <si>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</si>
  <si>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</si>
  <si>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</si>
  <si>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</si>
  <si>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</si>
  <si>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</si>
  <si>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</si>
  <si>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</si>
  <si>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</si>
  <si>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</si>
  <si>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</si>
  <si>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</si>
  <si>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</si>
  <si>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</si>
  <si>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</si>
  <si>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</si>
  <si>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</si>
  <si>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</si>
  <si>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</si>
  <si>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</si>
  <si>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</si>
  <si>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</si>
  <si>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</si>
  <si>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</si>
  <si>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</si>
  <si>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</si>
  <si>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</si>
  <si>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</si>
  <si>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</si>
  <si>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</si>
  <si>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</si>
  <si>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</si>
  <si>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</si>
  <si>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</si>
  <si>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</si>
  <si>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</si>
  <si>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</si>
  <si>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</si>
  <si>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</si>
  <si>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</si>
  <si>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</si>
  <si>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</si>
  <si>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</si>
  <si>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</si>
  <si>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</si>
  <si>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</si>
  <si>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</si>
  <si>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</si>
  <si>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</si>
  <si>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</si>
  <si>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</si>
  <si>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</si>
  <si>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</si>
  <si>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</si>
  <si>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</si>
  <si>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</si>
  <si>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</si>
  <si>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</si>
  <si>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</si>
  <si>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</si>
  <si>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</si>
  <si>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</si>
  <si>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</si>
  <si>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</si>
  <si>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</si>
  <si>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</si>
  <si>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</si>
  <si>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</si>
  <si>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</si>
  <si>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</si>
  <si>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</si>
  <si>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</si>
  <si>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</si>
  <si>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</si>
  <si>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</si>
  <si>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</si>
  <si>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</si>
  <si>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</si>
  <si>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</si>
  <si>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</si>
  <si>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</si>
  <si>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</si>
  <si>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</si>
  <si>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</si>
  <si>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</si>
  <si>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</si>
  <si>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</si>
  <si>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</si>
  <si>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</si>
  <si>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</si>
  <si>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</si>
  <si>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</si>
  <si>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</si>
  <si>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</si>
  <si>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</si>
  <si>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</si>
  <si>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</si>
  <si>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</si>
  <si>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</si>
  <si>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</si>
  <si>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</si>
  <si>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</si>
  <si>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</si>
  <si>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</si>
  <si>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</si>
  <si>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</si>
  <si>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</si>
  <si>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</si>
  <si>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</si>
  <si>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</si>
  <si>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</si>
  <si>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</si>
  <si>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</si>
  <si>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</si>
  <si>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</si>
  <si>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</si>
  <si>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</si>
  <si>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</si>
  <si>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</si>
  <si>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</si>
  <si>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</si>
  <si>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</si>
  <si>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</si>
  <si>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</si>
  <si>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</si>
  <si>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</si>
  <si>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</si>
  <si>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</si>
  <si>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</si>
  <si>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</si>
  <si>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</si>
  <si>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</si>
  <si>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</si>
  <si>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</si>
  <si>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</si>
  <si>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</si>
  <si>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</si>
  <si>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</si>
  <si>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</si>
  <si>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</si>
  <si>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</si>
  <si>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</si>
  <si>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</si>
  <si>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</si>
  <si>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</si>
  <si>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</si>
  <si>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</si>
  <si>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</si>
  <si>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</si>
  <si>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</si>
  <si>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</si>
  <si>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</si>
  <si>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</si>
  <si>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</si>
  <si>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</si>
  <si>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</si>
  <si>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</si>
  <si>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</si>
  <si>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</si>
  <si>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</si>
  <si>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</si>
  <si>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</si>
  <si>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</si>
  <si>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</si>
  <si>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</si>
  <si>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</si>
  <si>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</si>
  <si>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</si>
  <si>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</si>
  <si>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</si>
  <si>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</si>
  <si>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</si>
  <si>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</si>
  <si>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</si>
  <si>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</si>
  <si>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</si>
  <si>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</si>
  <si>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</si>
  <si>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</si>
  <si>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</si>
  <si>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</si>
  <si>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</si>
  <si>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</si>
  <si>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</si>
  <si>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</si>
  <si>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</si>
  <si>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</si>
  <si>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</si>
  <si>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</si>
  <si>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</si>
  <si>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</si>
  <si>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</si>
  <si>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</si>
  <si>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</si>
  <si>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</si>
  <si>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</si>
  <si>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</si>
  <si>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</si>
  <si>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</si>
  <si>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</si>
  <si>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</si>
  <si>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</si>
  <si>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</si>
  <si>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</si>
  <si>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</si>
  <si>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</si>
  <si>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</si>
  <si>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</si>
  <si>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</si>
  <si>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</si>
  <si>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</si>
  <si>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</si>
  <si>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</si>
  <si>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</si>
  <si>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</si>
  <si>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</si>
  <si>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</si>
  <si>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</si>
  <si>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</si>
  <si>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</si>
  <si>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</si>
  <si>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</si>
  <si>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</si>
  <si>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</si>
  <si>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</si>
  <si>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</si>
  <si>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</si>
  <si>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</si>
  <si>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</si>
  <si>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</si>
  <si>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</si>
  <si>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</si>
  <si>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</si>
  <si>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</si>
  <si>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</si>
  <si>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</si>
  <si>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</si>
  <si>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</si>
  <si>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</si>
  <si>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</si>
  <si>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</si>
  <si>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</si>
  <si>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</si>
  <si>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</si>
  <si>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</si>
  <si>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</si>
  <si>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</si>
  <si>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</si>
  <si>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</si>
  <si>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</si>
  <si>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</si>
  <si>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</si>
  <si>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</si>
  <si>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</si>
  <si>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</si>
  <si>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</si>
  <si>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</si>
  <si>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</si>
  <si>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</si>
  <si>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</si>
  <si>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</si>
  <si>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</si>
  <si>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</si>
  <si>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</si>
  <si>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</si>
  <si>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</si>
  <si>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</si>
  <si>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</si>
  <si>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</si>
  <si>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</si>
  <si>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</si>
  <si>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</si>
  <si>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</si>
  <si>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</si>
  <si>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</si>
  <si>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</si>
  <si>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</si>
  <si>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</si>
  <si>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</si>
  <si>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</si>
  <si>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</si>
  <si>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</si>
  <si>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</si>
  <si>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</si>
  <si>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</si>
  <si>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</si>
  <si>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</si>
  <si>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</si>
  <si>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</si>
  <si>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</si>
  <si>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</si>
  <si>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</si>
  <si>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</si>
  <si>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</si>
  <si>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</si>
  <si>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</si>
  <si>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</si>
  <si>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</si>
  <si>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</si>
  <si>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</si>
  <si>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</si>
  <si>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</si>
  <si>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</si>
  <si>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</si>
  <si>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</si>
  <si>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</si>
  <si>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</si>
  <si>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</si>
  <si>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</si>
  <si>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</si>
  <si>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</si>
  <si>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</si>
  <si>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</si>
  <si>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</si>
  <si>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</si>
  <si>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</si>
  <si>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</si>
  <si>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</si>
  <si>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</si>
  <si>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</si>
  <si>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</si>
  <si>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</si>
  <si>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</si>
  <si>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</si>
  <si>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</si>
  <si>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</si>
  <si>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</si>
  <si>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</si>
  <si>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</si>
  <si>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</si>
  <si>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</si>
  <si>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</si>
  <si>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</si>
  <si>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</si>
  <si>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</si>
  <si>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</si>
  <si>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</si>
  <si>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</si>
  <si>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</si>
  <si>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</si>
  <si>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</si>
  <si>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</si>
  <si>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</si>
  <si>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</si>
  <si>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</si>
  <si>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</si>
  <si>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</si>
  <si>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</si>
  <si>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</si>
  <si>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</si>
  <si>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</si>
  <si>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</si>
  <si>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</si>
  <si>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</si>
  <si>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</si>
  <si>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</si>
  <si>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</si>
  <si>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</si>
  <si>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</si>
  <si>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</si>
  <si>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</si>
  <si>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</si>
  <si>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</si>
  <si>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</si>
  <si>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</si>
  <si>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</si>
  <si>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</si>
  <si>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</si>
  <si>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</si>
  <si>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</si>
  <si>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</si>
  <si>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</si>
  <si>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</si>
  <si>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</si>
  <si>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</si>
  <si>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</si>
  <si>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</si>
  <si>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</si>
  <si>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</si>
  <si>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</si>
  <si>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</si>
  <si>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</si>
  <si>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</si>
  <si>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</si>
  <si>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</si>
  <si>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</si>
  <si>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</si>
  <si>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</si>
  <si>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</si>
  <si>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</si>
  <si>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</si>
  <si>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</si>
  <si>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</si>
  <si>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</si>
  <si>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</si>
  <si>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</si>
  <si>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</si>
  <si>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</si>
  <si>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</si>
  <si>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</si>
  <si>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</si>
  <si>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</si>
  <si>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</si>
  <si>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</si>
  <si>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</si>
  <si>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</si>
  <si>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</si>
  <si>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</si>
  <si>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</si>
  <si>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</si>
  <si>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</si>
  <si>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</si>
  <si>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</si>
  <si>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</si>
  <si>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</si>
  <si>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</si>
  <si>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</si>
  <si>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</si>
  <si>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</si>
  <si>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</si>
  <si>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</si>
  <si>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</si>
  <si>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</si>
  <si>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</si>
  <si>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</si>
  <si>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</si>
  <si>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</si>
  <si>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</si>
  <si>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</si>
  <si>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</si>
  <si>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</si>
  <si>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</si>
  <si>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</si>
  <si>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</si>
  <si>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</si>
  <si>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</si>
  <si>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</si>
  <si>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</si>
  <si>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</si>
  <si>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</si>
  <si>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</si>
  <si>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</si>
  <si>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</si>
  <si>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</si>
  <si>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</si>
  <si>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</si>
  <si>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</si>
  <si>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</si>
  <si>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</si>
  <si>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</si>
  <si>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</si>
  <si>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</si>
  <si>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</si>
  <si>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</si>
  <si>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</si>
  <si>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</si>
  <si>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</si>
  <si>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</si>
  <si>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</si>
  <si>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</si>
  <si>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</si>
  <si>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</si>
  <si>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</si>
  <si>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</si>
  <si>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</si>
  <si>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</si>
  <si>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</si>
  <si>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</si>
  <si>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</si>
  <si>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</si>
  <si>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</si>
  <si>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</si>
  <si>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</si>
  <si>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</si>
  <si>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</si>
  <si>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</si>
  <si>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</si>
  <si>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</si>
  <si>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</si>
  <si>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</si>
  <si>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</si>
  <si>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</si>
  <si>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</si>
  <si>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</si>
  <si>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</si>
  <si>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</si>
  <si>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</si>
  <si>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</si>
  <si>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</si>
  <si>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</si>
  <si>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</si>
  <si>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</si>
  <si>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</si>
  <si>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</si>
  <si>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</si>
  <si>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</si>
  <si>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</si>
  <si>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</si>
  <si>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</si>
  <si>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</si>
  <si>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</si>
  <si>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</si>
  <si>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</si>
  <si>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</si>
  <si>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</si>
  <si>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</si>
  <si>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</si>
  <si>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</si>
  <si>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</si>
  <si>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</si>
  <si>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</si>
  <si>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</si>
  <si>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</si>
  <si>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</si>
  <si>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</si>
  <si>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</si>
  <si>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</si>
  <si>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</si>
  <si>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</si>
  <si>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</si>
  <si>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</si>
  <si>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</si>
  <si>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</si>
  <si>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</si>
  <si>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</si>
  <si>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</si>
  <si>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</si>
  <si>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</si>
  <si>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</si>
  <si>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</si>
  <si>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</si>
  <si>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</si>
  <si>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</si>
  <si>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</si>
  <si>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</si>
  <si>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</si>
  <si>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</si>
  <si>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</si>
  <si>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</si>
  <si>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</si>
  <si>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</si>
  <si>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</si>
  <si>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</si>
  <si>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</si>
  <si>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</si>
  <si>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</si>
  <si>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</si>
  <si>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</si>
  <si>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</si>
  <si>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</si>
  <si>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</si>
  <si>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</si>
  <si>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</si>
  <si>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</si>
  <si>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</si>
  <si>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</si>
  <si>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</si>
  <si>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</si>
  <si>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</si>
  <si>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</si>
  <si>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</si>
  <si>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</si>
  <si>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</si>
  <si>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</si>
  <si>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</si>
  <si>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</si>
  <si>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</si>
  <si>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</si>
  <si>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</si>
  <si>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</si>
  <si>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</si>
  <si>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</si>
  <si>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</si>
  <si>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</si>
  <si>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</si>
  <si>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</si>
  <si>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</si>
  <si>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</si>
  <si>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</si>
  <si>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</si>
  <si>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</si>
  <si>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</si>
  <si>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</si>
  <si>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</si>
  <si>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</si>
  <si>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</si>
  <si>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</si>
  <si>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</si>
  <si>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</si>
  <si>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</si>
  <si>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</si>
  <si>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</si>
  <si>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</si>
  <si>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</si>
  <si>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</si>
  <si>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</si>
  <si>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</si>
  <si>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</si>
  <si>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</si>
  <si>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</si>
  <si>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</si>
  <si>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</si>
  <si>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</si>
  <si>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</si>
  <si>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</si>
  <si>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</si>
  <si>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</si>
  <si>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</si>
  <si>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</si>
  <si>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</si>
  <si>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</si>
  <si>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</si>
  <si>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</si>
  <si>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</si>
  <si>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</si>
  <si>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</si>
  <si>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</si>
  <si>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</si>
  <si>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</si>
  <si>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</si>
  <si>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</si>
  <si>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</si>
  <si>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</si>
  <si>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</si>
  <si>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</si>
  <si>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</si>
  <si>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</si>
  <si>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</si>
  <si>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</si>
  <si>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</si>
  <si>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</si>
  <si>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</si>
  <si>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</si>
  <si>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</si>
  <si>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</si>
  <si>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</si>
  <si>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</si>
  <si>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</si>
  <si>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</si>
  <si>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</si>
  <si>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</si>
  <si>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</si>
  <si>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</si>
  <si>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</si>
  <si>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</si>
  <si>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</si>
  <si>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</si>
  <si>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</si>
  <si>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</si>
  <si>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</si>
  <si>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</si>
  <si>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</si>
  <si>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</si>
  <si>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</si>
  <si>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</si>
  <si>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</si>
  <si>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</si>
  <si>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</si>
  <si>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</si>
  <si>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</si>
  <si>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</si>
  <si>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</si>
  <si>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</si>
  <si>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</si>
  <si>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</si>
  <si>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</si>
  <si>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</si>
  <si>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</si>
  <si>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</si>
  <si>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</si>
  <si>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</si>
  <si>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</si>
  <si>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</si>
  <si>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</si>
  <si>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</si>
  <si>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</si>
  <si>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</si>
  <si>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</si>
  <si>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</si>
  <si>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</si>
  <si>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</si>
  <si>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</si>
  <si>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</si>
  <si>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</si>
  <si>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</si>
  <si>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</si>
  <si>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</si>
  <si>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</si>
  <si>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</si>
  <si>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</si>
  <si>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</si>
  <si>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</si>
  <si>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</si>
  <si>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</si>
  <si>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</si>
  <si>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</si>
  <si>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</si>
  <si>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</si>
  <si>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</si>
  <si>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</si>
  <si>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</si>
  <si>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</si>
  <si>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</si>
  <si>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</si>
  <si>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</si>
  <si>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</si>
  <si>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</si>
  <si>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</si>
  <si>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</si>
  <si>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</si>
  <si>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</si>
  <si>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</si>
  <si>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</si>
  <si>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</si>
  <si>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</si>
  <si>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</si>
  <si>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</si>
  <si>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</si>
  <si>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</si>
  <si>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</si>
  <si>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</si>
  <si>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</si>
  <si>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</si>
  <si>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</si>
  <si>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</si>
  <si>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</si>
  <si>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</si>
  <si>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</si>
  <si>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</si>
  <si>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</si>
  <si>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</si>
  <si>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</si>
  <si>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</si>
  <si>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</si>
  <si>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</si>
  <si>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</si>
  <si>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</si>
  <si>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</si>
  <si>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</si>
  <si>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</si>
  <si>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</si>
  <si>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</si>
  <si>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</si>
  <si>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</si>
  <si>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</si>
  <si>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</si>
  <si>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</si>
  <si>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</si>
  <si>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</si>
  <si>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</si>
  <si>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</si>
  <si>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</si>
  <si>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</si>
  <si>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</si>
  <si>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</si>
  <si>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</si>
  <si>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</si>
  <si>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</si>
  <si>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</si>
  <si>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</si>
  <si>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</si>
  <si>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</si>
  <si>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</si>
  <si>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</si>
  <si>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</si>
  <si>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</si>
  <si>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</si>
  <si>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</si>
  <si>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</si>
  <si>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</si>
  <si>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</si>
  <si>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</si>
  <si>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</si>
  <si>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</si>
  <si>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</si>
  <si>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</si>
  <si>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</si>
  <si>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</si>
  <si>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</si>
  <si>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</si>
  <si>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</si>
  <si>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</si>
  <si>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</si>
  <si>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</si>
  <si>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</si>
  <si>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</si>
  <si>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</si>
  <si>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</si>
  <si>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</si>
  <si>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</si>
  <si>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</si>
  <si>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</si>
  <si>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</si>
  <si>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</si>
  <si>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</si>
  <si>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</si>
  <si>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</si>
  <si>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</si>
  <si>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</si>
  <si>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</si>
  <si>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</si>
  <si>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</si>
  <si>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</si>
  <si>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</si>
  <si>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</si>
  <si>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</si>
  <si>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</si>
  <si>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</si>
  <si>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</si>
  <si>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</si>
  <si>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</si>
  <si>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</si>
  <si>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</si>
  <si>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</si>
  <si>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</si>
  <si>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</si>
  <si>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</si>
  <si>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</si>
  <si>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</si>
  <si>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</si>
  <si>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</si>
  <si>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</si>
  <si>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</si>
  <si>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</si>
  <si>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</si>
  <si>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</si>
  <si>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</si>
  <si>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</si>
  <si>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</si>
  <si>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</si>
  <si>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</si>
  <si>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</si>
  <si>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</si>
  <si>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</si>
  <si>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</si>
  <si>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</si>
  <si>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</si>
  <si>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</si>
  <si>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</si>
  <si>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</si>
  <si>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</si>
  <si>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</si>
  <si>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</si>
  <si>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</si>
  <si>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</si>
  <si>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</si>
  <si>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</si>
  <si>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</si>
  <si>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</si>
  <si>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</si>
  <si>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</si>
  <si>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</si>
  <si>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</si>
  <si>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</si>
  <si>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</si>
  <si>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</si>
  <si>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</si>
  <si>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</si>
  <si>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</si>
  <si>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</si>
  <si>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</si>
  <si>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</si>
  <si>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</si>
  <si>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</si>
  <si>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</si>
  <si>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</si>
  <si>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</si>
  <si>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</si>
  <si>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</si>
  <si>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</si>
  <si>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</si>
  <si>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</si>
  <si>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</si>
  <si>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</si>
  <si>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</si>
  <si>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</si>
  <si>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</si>
  <si>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</si>
  <si>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</si>
  <si>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</si>
  <si>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</si>
  <si>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</si>
  <si>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</si>
  <si>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</si>
  <si>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</si>
  <si>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</si>
  <si>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</si>
  <si>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</si>
  <si>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</si>
  <si>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</si>
  <si>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</si>
  <si>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</si>
  <si>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</si>
  <si>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</si>
  <si>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</si>
  <si>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</si>
  <si>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</si>
  <si>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</si>
  <si>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</si>
  <si>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</si>
  <si>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</si>
  <si>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</si>
  <si>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</si>
  <si>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</si>
  <si>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</si>
  <si>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</si>
  <si>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</si>
  <si>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</si>
  <si>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</si>
  <si>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</si>
  <si>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</si>
  <si>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</si>
  <si>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</si>
  <si>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</si>
  <si>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</si>
  <si>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</si>
  <si>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</si>
  <si>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</si>
  <si>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</si>
  <si>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</si>
  <si>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</si>
  <si>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</si>
  <si>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</si>
  <si>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</si>
  <si>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</si>
  <si>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</si>
  <si>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</si>
  <si>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</si>
  <si>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</si>
  <si>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</si>
  <si>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</si>
  <si>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</si>
  <si>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</si>
  <si>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</si>
  <si>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</si>
  <si>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</si>
  <si>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</si>
  <si>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</si>
  <si>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</si>
  <si>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</si>
  <si>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</si>
  <si>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</si>
  <si>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</si>
  <si>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</si>
  <si>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</si>
  <si>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</si>
  <si>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</si>
  <si>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</si>
  <si>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</si>
  <si>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</si>
  <si>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</si>
  <si>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</si>
  <si>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</si>
  <si>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</si>
  <si>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</si>
  <si>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</si>
  <si>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</si>
  <si>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</si>
  <si>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</si>
  <si>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</si>
  <si>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</si>
  <si>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</si>
  <si>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</si>
  <si>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</si>
  <si>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</si>
  <si>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</si>
  <si>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</si>
  <si>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</si>
  <si>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</si>
  <si>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</si>
  <si>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</si>
  <si>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</si>
  <si>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</si>
  <si>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</si>
  <si>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</si>
  <si>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</si>
  <si>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</si>
  <si>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</si>
  <si>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</si>
  <si>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</si>
  <si>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</si>
  <si>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</si>
  <si>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</si>
  <si>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</si>
  <si>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</si>
  <si>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</si>
  <si>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</si>
  <si>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</si>
  <si>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</si>
  <si>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</si>
  <si>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</si>
  <si>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</si>
  <si>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</si>
  <si>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</si>
  <si>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</si>
  <si>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</si>
  <si>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</si>
  <si>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</si>
  <si>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</si>
  <si>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</si>
  <si>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</si>
  <si>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</si>
  <si>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</si>
  <si>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</si>
  <si>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</si>
  <si>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</si>
  <si>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</si>
  <si>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</si>
  <si>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</si>
  <si>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</si>
  <si>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</si>
  <si>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</si>
  <si>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</si>
  <si>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</si>
  <si>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</si>
  <si>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</si>
  <si>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</si>
  <si>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</si>
  <si>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</si>
  <si>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</si>
  <si>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</si>
  <si>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</si>
  <si>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</si>
  <si>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</si>
  <si>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</si>
  <si>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</si>
  <si>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</si>
  <si>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</si>
  <si>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</si>
  <si>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</si>
  <si>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</si>
  <si>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</si>
  <si>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</si>
  <si>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</si>
  <si>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</si>
  <si>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</si>
  <si>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</si>
  <si>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</si>
  <si>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</si>
  <si>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</si>
  <si>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</si>
  <si>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</si>
  <si>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</si>
  <si>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</si>
  <si>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</si>
  <si>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</si>
  <si>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</si>
  <si>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</si>
  <si>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</si>
  <si>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</si>
  <si>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</si>
  <si>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</si>
  <si>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</si>
  <si>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</si>
  <si>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</si>
  <si>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</si>
  <si>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</si>
  <si>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</si>
  <si>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</si>
  <si>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</si>
  <si>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</si>
  <si>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</si>
  <si>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</si>
  <si>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</si>
  <si>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</si>
  <si>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</si>
  <si>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</si>
  <si>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</si>
  <si>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</si>
  <si>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</si>
  <si>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</si>
  <si>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</si>
  <si>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</si>
  <si>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</si>
  <si>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</si>
  <si>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</si>
  <si>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</si>
  <si>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</si>
  <si>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</si>
  <si>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</si>
  <si>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</si>
  <si>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</si>
  <si>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</si>
  <si>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</si>
  <si>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</si>
  <si>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</si>
  <si>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</si>
  <si>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</si>
  <si>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</si>
  <si>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</si>
  <si>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</si>
  <si>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</si>
  <si>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</si>
  <si>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</si>
  <si>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</si>
  <si>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</si>
  <si>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</si>
  <si>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</si>
  <si>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</si>
  <si>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</si>
  <si>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</si>
  <si>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</si>
  <si>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</si>
  <si>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</si>
  <si>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</si>
  <si>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</si>
  <si>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</si>
  <si>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</si>
  <si>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</si>
  <si>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</si>
  <si>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</si>
  <si>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</si>
  <si>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</si>
  <si>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</si>
  <si>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</si>
  <si>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</si>
  <si>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</si>
  <si>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</si>
  <si>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</si>
  <si>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</si>
  <si>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</si>
  <si>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</si>
  <si>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</si>
  <si>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</si>
  <si>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</si>
  <si>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</si>
  <si>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</si>
  <si>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</si>
  <si>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</si>
  <si>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</si>
  <si>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</si>
  <si>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</si>
  <si>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</si>
  <si>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</si>
  <si>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</si>
  <si>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</si>
  <si>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</si>
  <si>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</si>
  <si>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</si>
  <si>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</si>
  <si>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</si>
  <si>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</si>
  <si>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</si>
  <si>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</si>
  <si>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</si>
  <si>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</si>
  <si>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</si>
  <si>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</si>
  <si>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</si>
  <si>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</si>
  <si>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</si>
  <si>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</si>
  <si>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</si>
  <si>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</si>
  <si>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</si>
  <si>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</si>
  <si>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</si>
  <si>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</si>
  <si>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</si>
  <si>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</si>
  <si>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</si>
  <si>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</si>
  <si>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</si>
  <si>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</si>
  <si>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</si>
  <si>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</si>
  <si>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</si>
  <si>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</si>
  <si>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</si>
  <si>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</si>
  <si>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</si>
  <si>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</si>
  <si>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</si>
  <si>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</si>
  <si>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</si>
  <si>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</si>
  <si>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</si>
  <si>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</si>
  <si>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</si>
  <si>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</si>
  <si>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</si>
  <si>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</si>
  <si>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</si>
  <si>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</si>
  <si>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</si>
  <si>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</si>
  <si>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</si>
  <si>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</si>
  <si>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</si>
  <si>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</si>
  <si>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</si>
  <si>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</si>
  <si>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</si>
  <si>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</si>
  <si>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</si>
  <si>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</si>
  <si>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</si>
  <si>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</si>
  <si>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</si>
  <si>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</si>
  <si>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</si>
  <si>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</si>
  <si>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</si>
  <si>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</si>
  <si>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</si>
  <si>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</si>
  <si>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</si>
  <si>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</si>
  <si>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</si>
  <si>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</si>
  <si>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</si>
  <si>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</si>
  <si>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</si>
  <si>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</si>
  <si>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</si>
  <si>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</si>
  <si>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</si>
  <si>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</si>
  <si>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</si>
  <si>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</si>
  <si>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</si>
  <si>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</si>
  <si>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</si>
  <si>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</si>
  <si>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</si>
  <si>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</si>
  <si>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</si>
  <si>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</si>
  <si>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</si>
  <si>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</si>
  <si>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</si>
  <si>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</si>
  <si>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</si>
  <si>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</si>
  <si>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</si>
  <si>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</si>
  <si>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</si>
  <si>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</si>
  <si>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</si>
  <si>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</si>
  <si>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</si>
  <si>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</si>
  <si>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</si>
  <si>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</si>
  <si>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</si>
  <si>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</si>
  <si>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</si>
  <si>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</si>
  <si>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</si>
  <si>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</si>
  <si>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</si>
  <si>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</si>
  <si>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</si>
  <si>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</si>
  <si>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</si>
  <si>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</si>
  <si>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</si>
  <si>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</si>
  <si>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</si>
  <si>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</si>
  <si>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</si>
  <si>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</si>
  <si>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</si>
  <si>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</si>
  <si>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</si>
  <si>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</si>
  <si>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</si>
  <si>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</si>
  <si>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</si>
  <si>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</si>
  <si>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</si>
  <si>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</si>
  <si>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</si>
  <si>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</si>
  <si>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</si>
  <si>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</si>
  <si>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</si>
  <si>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</si>
  <si>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</si>
  <si>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</si>
  <si>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</si>
  <si>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</si>
  <si>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</si>
  <si>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</si>
  <si>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</si>
  <si>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</si>
  <si>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</si>
  <si>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</si>
  <si>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</si>
  <si>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</si>
  <si>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</si>
  <si>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</si>
  <si>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</si>
  <si>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</si>
  <si>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</si>
  <si>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</si>
  <si>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</si>
  <si>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</si>
  <si>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</si>
  <si>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</si>
  <si>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</si>
  <si>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</si>
  <si>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</si>
  <si>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</si>
  <si>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</si>
  <si>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</si>
  <si>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</si>
  <si>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</si>
  <si>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</si>
  <si>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</si>
  <si>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</si>
  <si>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</si>
  <si>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</si>
  <si>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</si>
  <si>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</si>
  <si>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</si>
  <si>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</si>
  <si>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</si>
  <si>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</si>
  <si>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</si>
  <si>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</si>
  <si>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</si>
  <si>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</si>
  <si>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</si>
  <si>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</si>
  <si>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</si>
  <si>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</si>
  <si>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</si>
  <si>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</si>
  <si>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</si>
  <si>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</si>
  <si>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</si>
  <si>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</si>
  <si>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</si>
  <si>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</si>
  <si>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</si>
  <si>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</si>
  <si>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</si>
  <si>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</si>
  <si>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</si>
  <si>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</si>
  <si>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</si>
  <si>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</si>
  <si>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</si>
  <si>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</si>
  <si>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</si>
  <si>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</si>
  <si>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</si>
  <si>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</si>
  <si>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</si>
  <si>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</si>
  <si>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</si>
  <si>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</si>
  <si>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</si>
  <si>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</si>
  <si>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</si>
  <si>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</si>
  <si>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</si>
  <si>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</si>
  <si>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</si>
  <si>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</si>
  <si>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</si>
  <si>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</si>
  <si>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</si>
  <si>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</si>
  <si>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</si>
  <si>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</si>
  <si>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</si>
  <si>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</si>
  <si>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</si>
  <si>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</si>
  <si>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</si>
  <si>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</si>
  <si>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</si>
  <si>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</si>
  <si>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</si>
  <si>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</si>
  <si>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</si>
  <si>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</si>
  <si>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</si>
  <si>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</si>
  <si>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</si>
  <si>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</si>
  <si>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</si>
  <si>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</si>
  <si>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</si>
  <si>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</si>
  <si>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</si>
  <si>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</si>
  <si>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</si>
  <si>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</si>
  <si>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</si>
  <si>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</si>
  <si>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</si>
  <si>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</si>
  <si>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</si>
  <si>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</si>
  <si>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</si>
  <si>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</si>
  <si>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</si>
  <si>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</si>
  <si>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</si>
  <si>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</si>
  <si>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</si>
  <si>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</si>
  <si>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</si>
  <si>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</si>
  <si>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</si>
  <si>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</si>
  <si>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</si>
  <si>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</si>
  <si>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</si>
  <si>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</si>
  <si>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</si>
  <si>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</si>
  <si>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</si>
  <si>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</si>
  <si>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</si>
  <si>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</si>
  <si>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</si>
  <si>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</si>
  <si>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</si>
  <si>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</si>
  <si>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</si>
  <si>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</si>
  <si>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</si>
  <si>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</si>
  <si>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</si>
  <si>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</si>
  <si>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</si>
  <si>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</si>
  <si>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</si>
  <si>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</si>
  <si>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</si>
  <si>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</si>
  <si>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</si>
  <si>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</si>
  <si>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</si>
  <si>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</si>
  <si>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</si>
  <si>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</si>
  <si>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</si>
  <si>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</si>
  <si>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</si>
  <si>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</si>
  <si>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</si>
  <si>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</si>
  <si>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</si>
  <si>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</si>
  <si>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</si>
  <si>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</si>
  <si>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</si>
  <si>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</si>
  <si>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</si>
  <si>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</si>
  <si>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</si>
  <si>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</si>
  <si>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</si>
  <si>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</si>
  <si>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</si>
  <si>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</si>
  <si>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</si>
  <si>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</si>
  <si>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</si>
  <si>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</si>
  <si>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</si>
  <si>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</si>
  <si>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</si>
  <si>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</si>
  <si>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</si>
  <si>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</si>
  <si>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</si>
  <si>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</si>
  <si>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</si>
  <si>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</si>
  <si>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</si>
  <si>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</si>
  <si>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</si>
  <si>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</si>
  <si>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</si>
  <si>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</si>
  <si>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</si>
  <si>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</si>
  <si>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</si>
  <si>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</si>
  <si>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</si>
  <si>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</si>
  <si>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</si>
  <si>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</si>
  <si>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</si>
  <si>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</si>
  <si>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</si>
  <si>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</si>
  <si>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</si>
  <si>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</si>
  <si>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</si>
  <si>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</si>
  <si>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</si>
  <si>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</si>
  <si>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</si>
  <si>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</si>
  <si>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</si>
  <si>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</si>
  <si>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</si>
  <si>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</si>
  <si>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</si>
  <si>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</si>
  <si>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</si>
  <si>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</si>
  <si>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</si>
  <si>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</si>
  <si>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</si>
  <si>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</si>
  <si>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</si>
  <si>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</si>
  <si>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</si>
  <si>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</si>
  <si>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</si>
  <si>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</si>
  <si>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</si>
  <si>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</si>
  <si>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</si>
  <si>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</si>
  <si>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</si>
  <si>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</si>
  <si>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</si>
  <si>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</si>
  <si>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</si>
  <si>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</si>
  <si>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</si>
  <si>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</si>
  <si>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</si>
  <si>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</si>
  <si>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</si>
  <si>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</si>
  <si>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</si>
  <si>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</si>
  <si>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</si>
  <si>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</si>
  <si>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</si>
  <si>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</si>
  <si>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</si>
  <si>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</si>
  <si>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</si>
  <si>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</si>
  <si>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</si>
  <si>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</si>
  <si>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</si>
  <si>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</si>
  <si>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</si>
  <si>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</si>
  <si>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</si>
  <si>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</si>
  <si>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</si>
  <si>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</si>
  <si>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</si>
  <si>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</si>
  <si>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</si>
  <si>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</si>
  <si>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</si>
  <si>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</si>
  <si>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</si>
  <si>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</si>
  <si>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</si>
  <si>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</si>
  <si>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</si>
  <si>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</si>
  <si>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</si>
  <si>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</si>
  <si>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</si>
  <si>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</si>
  <si>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</si>
  <si>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</si>
  <si>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</si>
  <si>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</si>
  <si>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</si>
  <si>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</si>
  <si>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</si>
  <si>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</si>
  <si>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</si>
  <si>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</si>
  <si>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</si>
  <si>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</si>
  <si>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</si>
  <si>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</si>
  <si>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</si>
  <si>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</si>
  <si>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</si>
  <si>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</si>
  <si>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</si>
  <si>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</si>
  <si>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</si>
  <si>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</si>
  <si>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</si>
  <si>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</si>
  <si>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</si>
  <si>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</si>
  <si>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</si>
  <si>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</si>
  <si>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</si>
  <si>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</si>
  <si>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</si>
  <si>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</si>
  <si>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</si>
  <si>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</si>
  <si>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</si>
  <si>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</si>
  <si>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</si>
  <si>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</si>
  <si>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</si>
  <si>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</si>
  <si>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</si>
  <si>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</si>
  <si>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</si>
  <si>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</si>
  <si>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</si>
  <si>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</si>
  <si>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</si>
  <si>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</si>
  <si>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</si>
  <si>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</si>
  <si>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</si>
  <si>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</si>
  <si>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</si>
  <si>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</si>
  <si>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</si>
  <si>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</si>
  <si>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</si>
  <si>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</si>
  <si>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</si>
  <si>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</si>
  <si>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</si>
  <si>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</si>
  <si>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</si>
  <si>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</si>
  <si>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</si>
  <si>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</si>
  <si>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</si>
  <si>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</si>
  <si>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</si>
  <si>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</si>
  <si>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</si>
  <si>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</si>
  <si>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</si>
  <si>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</si>
  <si>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</si>
  <si>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</si>
  <si>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</si>
  <si>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</si>
  <si>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</si>
  <si>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</si>
  <si>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</si>
  <si>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</si>
  <si>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</si>
  <si>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</si>
  <si>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</si>
  <si>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</si>
  <si>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</si>
  <si>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</si>
  <si>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</si>
  <si>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</si>
  <si>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</si>
  <si>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</si>
  <si>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</si>
  <si>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</si>
  <si>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</si>
  <si>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</si>
  <si>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</si>
  <si>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</si>
  <si>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</si>
  <si>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</si>
  <si>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</si>
  <si>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</si>
  <si>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</si>
  <si>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</si>
  <si>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</si>
  <si>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</si>
  <si>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</si>
  <si>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</si>
  <si>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</si>
  <si>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</si>
  <si>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</si>
  <si>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</si>
  <si>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</si>
  <si>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</si>
  <si>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</si>
  <si>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</si>
  <si>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</si>
  <si>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</si>
  <si>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</si>
  <si>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</si>
  <si>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</si>
  <si>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</si>
  <si>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</si>
  <si>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</si>
  <si>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</si>
  <si>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</si>
  <si>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</si>
  <si>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</si>
  <si>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</si>
  <si>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</si>
  <si>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</si>
  <si>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</si>
  <si>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</si>
  <si>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</si>
  <si>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</si>
  <si>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</si>
  <si>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</si>
  <si>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</si>
  <si>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</si>
  <si>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</si>
  <si>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</si>
  <si>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</si>
  <si>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</si>
  <si>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</si>
  <si>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</si>
  <si>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</si>
  <si>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</si>
  <si>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</si>
  <si>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</si>
  <si>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</si>
  <si>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</si>
  <si>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</si>
  <si>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</si>
  <si>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</si>
  <si>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</si>
  <si>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</si>
  <si>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</si>
  <si>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</si>
  <si>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</si>
  <si>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</si>
  <si>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</si>
  <si>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</si>
  <si>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</si>
  <si>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</si>
  <si>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</si>
  <si>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</si>
  <si>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</si>
  <si>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</si>
  <si>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</si>
  <si>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</si>
  <si>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</si>
  <si>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</si>
  <si>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</si>
  <si>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</si>
  <si>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</si>
  <si>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</si>
  <si>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</si>
  <si>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</si>
  <si>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</si>
  <si>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</si>
  <si>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</si>
  <si>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</si>
  <si>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</si>
  <si>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</si>
  <si>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</si>
  <si>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</si>
  <si>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</si>
  <si>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</si>
  <si>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</si>
  <si>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</si>
  <si>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</si>
  <si>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</si>
  <si>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</si>
  <si>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</si>
  <si>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</si>
  <si>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</si>
  <si>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</si>
  <si>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</si>
  <si>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</si>
  <si>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</si>
  <si>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</si>
  <si>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</si>
  <si>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</si>
  <si>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</si>
  <si>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</si>
  <si>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</si>
  <si>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</si>
  <si>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</si>
  <si>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</si>
  <si>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</si>
  <si>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</si>
  <si>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</si>
  <si>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</si>
  <si>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</si>
  <si>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</si>
  <si>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</si>
  <si>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</si>
  <si>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</si>
  <si>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</si>
  <si>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</si>
  <si>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</si>
  <si>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</si>
  <si>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</si>
  <si>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</si>
  <si>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</si>
  <si>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</si>
  <si>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</si>
  <si>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</si>
  <si>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</si>
  <si>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</si>
  <si>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</si>
  <si>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</si>
  <si>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</si>
  <si>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</si>
  <si>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</si>
  <si>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</si>
  <si>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</si>
  <si>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</si>
  <si>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</si>
  <si>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</si>
  <si>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</si>
  <si>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</si>
  <si>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</si>
  <si>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</si>
  <si>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</si>
  <si>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</si>
  <si>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</si>
  <si>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</si>
  <si>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</si>
  <si>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</si>
  <si>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</si>
  <si>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</si>
  <si>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</si>
  <si>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</si>
  <si>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</si>
  <si>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</si>
  <si>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</si>
  <si>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</si>
  <si>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</si>
  <si>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</si>
  <si>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</si>
  <si>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</si>
  <si>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</si>
  <si>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</si>
  <si>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</si>
  <si>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</si>
  <si>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</si>
  <si>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</si>
  <si>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</si>
  <si>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</si>
  <si>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</si>
  <si>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</si>
  <si>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</si>
  <si>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</si>
  <si>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</si>
  <si>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</si>
  <si>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</si>
  <si>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</si>
  <si>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</si>
  <si>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</si>
  <si>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</si>
  <si>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</si>
  <si>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</si>
  <si>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</si>
  <si>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</si>
  <si>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</si>
  <si>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</si>
  <si>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</si>
  <si>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</si>
  <si>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</si>
  <si>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</si>
  <si>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</si>
  <si>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</si>
  <si>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</si>
  <si>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</si>
  <si>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</si>
  <si>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</si>
  <si>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</si>
  <si>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</si>
  <si>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</si>
  <si>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</si>
  <si>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</si>
  <si>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</si>
  <si>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</si>
  <si>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</si>
  <si>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</si>
  <si>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</si>
  <si>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</si>
  <si>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</si>
  <si>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</si>
  <si>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</si>
  <si>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</si>
  <si>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</si>
  <si>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</si>
  <si>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</si>
  <si>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</si>
  <si>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</si>
  <si>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</si>
  <si>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</si>
  <si>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</si>
  <si>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</si>
  <si>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</si>
  <si>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</si>
  <si>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</si>
  <si>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</si>
  <si>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</si>
  <si>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</si>
  <si>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</si>
  <si>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</si>
  <si>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</si>
  <si>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</si>
  <si>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</si>
  <si>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</si>
  <si>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</si>
  <si>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</si>
  <si>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</si>
  <si>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</si>
  <si>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</si>
  <si>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</si>
  <si>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</si>
  <si>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</si>
  <si>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</si>
  <si>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</si>
  <si>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</si>
  <si>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</si>
  <si>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</si>
  <si>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</si>
  <si>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</si>
  <si>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</si>
  <si>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</si>
  <si>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</si>
  <si>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</si>
  <si>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</si>
  <si>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</si>
  <si>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</si>
  <si>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</si>
  <si>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</si>
  <si>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</si>
  <si>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</si>
  <si>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</si>
  <si>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</si>
  <si>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</si>
  <si>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</si>
  <si>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</si>
  <si>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</si>
  <si>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</si>
  <si>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</si>
  <si>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</si>
  <si>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</si>
  <si>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</si>
  <si>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</si>
  <si>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</si>
  <si>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</si>
  <si>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</si>
  <si>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</si>
  <si>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</si>
  <si>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</si>
  <si>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</si>
  <si>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</si>
  <si>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</si>
  <si>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</si>
  <si>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</si>
  <si>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</si>
  <si>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</si>
  <si>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</si>
  <si>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</si>
  <si>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</si>
  <si>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</si>
  <si>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</si>
  <si>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</si>
  <si>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</si>
  <si>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</si>
  <si>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</si>
  <si>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</si>
  <si>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</si>
  <si>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</si>
  <si>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</si>
  <si>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</si>
  <si>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</si>
  <si>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</si>
  <si>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</si>
  <si>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</si>
  <si>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</si>
  <si>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</si>
  <si>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</si>
  <si>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</si>
  <si>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</si>
  <si>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</si>
  <si>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</si>
  <si>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</si>
  <si>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</si>
  <si>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</si>
  <si>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</si>
  <si>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</si>
  <si>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</si>
  <si>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</si>
  <si>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</si>
  <si>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</si>
  <si>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</si>
  <si>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</si>
  <si>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</si>
  <si>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</si>
  <si>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</si>
  <si>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</si>
  <si>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</si>
  <si>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</si>
  <si>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</si>
  <si>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</si>
  <si>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</si>
  <si>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</si>
  <si>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</si>
  <si>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</si>
  <si>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</si>
  <si>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</si>
  <si>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</si>
  <si>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</si>
  <si>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</si>
  <si>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</si>
  <si>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</si>
  <si>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</si>
  <si>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</si>
  <si>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</si>
  <si>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</si>
  <si>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</si>
  <si>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</si>
  <si>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</si>
  <si>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</si>
  <si>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</si>
  <si>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</si>
  <si>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</si>
  <si>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</si>
  <si>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</si>
  <si>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</si>
  <si>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</si>
  <si>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</si>
  <si>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</si>
  <si>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</si>
  <si>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</si>
  <si>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</si>
  <si>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</si>
  <si>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</si>
  <si>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</si>
  <si>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</si>
  <si>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</si>
  <si>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</si>
  <si>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</si>
  <si>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</si>
  <si>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</si>
  <si>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</si>
  <si>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</si>
  <si>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</si>
  <si>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</si>
  <si>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</si>
  <si>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</si>
  <si>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</si>
  <si>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</si>
  <si>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</si>
  <si>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</si>
  <si>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</si>
  <si>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</si>
  <si>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</si>
  <si>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</si>
  <si>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</si>
  <si>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</si>
  <si>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</si>
  <si>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</si>
  <si>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</si>
  <si>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</si>
  <si>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</si>
  <si>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</si>
  <si>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</si>
  <si>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</si>
  <si>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</si>
  <si>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</si>
  <si>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</si>
  <si>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</si>
  <si>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</si>
  <si>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</si>
  <si>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</si>
  <si>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</si>
  <si>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</si>
  <si>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</si>
  <si>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</si>
  <si>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</si>
  <si>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</si>
  <si>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</si>
  <si>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</si>
  <si>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</si>
  <si>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</si>
  <si>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</si>
  <si>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</si>
  <si>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</si>
  <si>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</si>
  <si>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</si>
  <si>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</si>
  <si>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</si>
  <si>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</si>
  <si>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</si>
  <si>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</si>
  <si>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</si>
  <si>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</si>
  <si>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</si>
  <si>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</si>
  <si>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</si>
  <si>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</si>
  <si>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</si>
  <si>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</si>
  <si>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</si>
  <si>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</si>
  <si>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</si>
  <si>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</si>
  <si>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</si>
  <si>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</si>
  <si>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</si>
  <si>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</si>
  <si>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</si>
  <si>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</si>
  <si>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</si>
  <si>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</si>
  <si>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</si>
  <si>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</si>
  <si>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</si>
  <si>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</si>
  <si>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</si>
  <si>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</si>
  <si>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</si>
  <si>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</si>
  <si>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</si>
  <si>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</si>
  <si>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</si>
  <si>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</si>
  <si>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</si>
  <si>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</si>
  <si>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</si>
  <si>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</si>
  <si>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</si>
  <si>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</si>
  <si>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</si>
  <si>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</si>
  <si>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</si>
  <si>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</si>
  <si>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</si>
  <si>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</si>
  <si>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</si>
  <si>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</si>
  <si>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</si>
  <si>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</si>
  <si>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</si>
  <si>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</si>
  <si>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</si>
  <si>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</si>
  <si>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</si>
  <si>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</si>
  <si>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</si>
  <si>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</si>
  <si>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</si>
  <si>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</si>
  <si>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</si>
  <si>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</si>
  <si>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</si>
  <si>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</si>
  <si>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</si>
  <si>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</si>
  <si>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</si>
  <si>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</si>
  <si>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</si>
  <si>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</si>
  <si>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</si>
  <si>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</si>
  <si>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</si>
  <si>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</si>
  <si>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</si>
  <si>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</si>
  <si>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</si>
  <si>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</si>
  <si>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</si>
  <si>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</si>
  <si>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</si>
  <si>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</si>
  <si>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</si>
  <si>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</si>
  <si>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</si>
  <si>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</si>
  <si>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</si>
  <si>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</si>
  <si>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</si>
  <si>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</si>
  <si>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</si>
  <si>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</si>
  <si>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</si>
  <si>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</si>
  <si>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</si>
  <si>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</si>
  <si>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</si>
  <si>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</si>
  <si>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</si>
  <si>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</si>
  <si>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</si>
  <si>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</si>
  <si>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</si>
  <si>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</si>
  <si>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</si>
  <si>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</si>
  <si>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</si>
  <si>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</si>
  <si>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</si>
  <si>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</si>
  <si>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</si>
  <si>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</si>
  <si>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</si>
  <si>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</si>
  <si>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</si>
  <si>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</si>
  <si>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</si>
  <si>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</si>
  <si>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</si>
  <si>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</si>
  <si>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</si>
  <si>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</si>
  <si>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</si>
  <si>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</si>
  <si>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</si>
  <si>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</si>
  <si>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</si>
  <si>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</si>
  <si>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</si>
  <si>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</si>
  <si>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</si>
  <si>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</si>
  <si>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</si>
  <si>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</si>
  <si>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</si>
  <si>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</si>
  <si>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</si>
  <si>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</si>
  <si>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</si>
  <si>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</si>
  <si>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</si>
  <si>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(Todas)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</si>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</sst>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5" formatCode="&quot;$&quot;#,##0.00"/>
    <numFmt numFmtId="170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  <xf numFmtId="0" fontId="2" fillId="0" borderId="0" xfId="0" applyFont="1"/>
    <xf numFmtId="170" fontId="2" fillId="0" borderId="0" xfId="0" applyNumberFormat="1" applyFont="1"/>
    <xf numFmtId="0" fontId="1" fillId="0" borderId="0" xfId="0" applyFont="1"/>
    <xf numFmtId="170" fontId="1" fillId="0" borderId="0" xfId="0" applyNumberFormat="1" applyFon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2-4DB1-9C1F-FF2C9E813D7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2-4DB1-9C1F-FF2C9E813D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2-4DB1-9C1F-FF2C9E813D7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2-4DB1-9C1F-FF2C9E813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214992"/>
        <c:axId val="1179216656"/>
      </c:lineChart>
      <c:catAx>
        <c:axId val="117921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9216656"/>
        <c:crosses val="autoZero"/>
        <c:auto val="1"/>
        <c:lblAlgn val="ctr"/>
        <c:lblOffset val="100"/>
        <c:noMultiLvlLbl val="0"/>
      </c:catAx>
      <c:valAx>
        <c:axId val="11792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921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E-47CB-8A90-626C9B027A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4E-47CB-8A90-626C9B027A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4E-47CB-8A90-626C9B027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049568"/>
        <c:axId val="784048736"/>
      </c:barChart>
      <c:catAx>
        <c:axId val="78404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4048736"/>
        <c:crosses val="autoZero"/>
        <c:auto val="1"/>
        <c:lblAlgn val="ctr"/>
        <c:lblOffset val="100"/>
        <c:noMultiLvlLbl val="0"/>
      </c:catAx>
      <c:valAx>
        <c:axId val="7840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404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4B2-AE98-A987BAE340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4B2-AE98-A987BAE340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4B2-AE98-A987BAE340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4B2-AE98-A987BAE34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6232176"/>
        <c:axId val="1096235088"/>
      </c:barChart>
      <c:catAx>
        <c:axId val="10962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6235088"/>
        <c:crosses val="autoZero"/>
        <c:auto val="1"/>
        <c:lblAlgn val="ctr"/>
        <c:lblOffset val="100"/>
        <c:noMultiLvlLbl val="0"/>
      </c:catAx>
      <c:valAx>
        <c:axId val="10962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62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Project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Project Goal and Pledged</a:t>
          </a:r>
        </a:p>
      </cx:txPr>
    </cx:title>
    <cx:plotArea>
      <cx:plotAreaRegion>
        <cx:series layoutId="boxWhisker" uniqueId="{D2B7AFD7-1CAB-4E71-BE6F-8CDF577A227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C7C68C-38BC-4759-AF68-4D2888CA749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00904C-51D3-4B3F-8D84-627E73B4C38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4761</xdr:rowOff>
    </xdr:from>
    <xdr:to>
      <xdr:col>16</xdr:col>
      <xdr:colOff>342900</xdr:colOff>
      <xdr:row>30</xdr:row>
      <xdr:rowOff>66674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5B8D74-643F-40E3-BA48-107A795AA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542923</xdr:colOff>
      <xdr:row>3</xdr:row>
      <xdr:rowOff>4762</xdr:rowOff>
    </xdr:from>
    <xdr:to>
      <xdr:col>18</xdr:col>
      <xdr:colOff>85724</xdr:colOff>
      <xdr:row>33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78B001-B412-42DA-AAB5-B7F6A0CD5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33337</xdr:rowOff>
    </xdr:from>
    <xdr:to>
      <xdr:col>15</xdr:col>
      <xdr:colOff>723900</xdr:colOff>
      <xdr:row>25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4E8692-A0CC-4ED3-8B70-ED68C5CFE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79442C0-C62C-4605-8766-E55279137A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F57EBA11-4FA0-44B2-8D08-0C867A5366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4587" cy="60771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trian Monroy Florencio" refreshedDate="44556.800012847219" createdVersion="7" refreshedVersion="7" minRefreshableVersion="3" recordCount="4114" xr:uid="{F440A210-77E6-41BD-BB74-F42FB4AFFA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trian Monroy Florencio" refreshedDate="44556.815178240744" createdVersion="7" refreshedVersion="7" minRefreshableVersion="3" recordCount="4114" xr:uid="{1222F95C-7EDF-4B34-9877-A6B3B07056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6CE03-4F98-4331-B220-FF9444E902A0}" name="TablaDinámica3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059A9-F53C-4181-96E4-6565D470B621}" name="TablaDinámica2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62A59-9135-4388-B982-41C176F2F2CF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B4D89-7AC4-4016-8E7B-979A4D9353E5}">
  <dimension ref="A1:F17"/>
  <sheetViews>
    <sheetView workbookViewId="0">
      <selection activeCell="G23" sqref="G2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1AE3-8137-42A8-B024-DFFD311313D9}">
  <dimension ref="A1:E7"/>
  <sheetViews>
    <sheetView topLeftCell="A4" workbookViewId="0">
      <selection activeCell="G28" sqref="G28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09D1-E95D-4795-8CB1-989954525AE4}">
  <dimension ref="A1:F6"/>
  <sheetViews>
    <sheetView workbookViewId="0">
      <selection activeCell="B6" sqref="B6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J1" sqref="J1"/>
      <selection pane="bottomLeft" activeCell="E1" activeCellId="1" sqref="D1:D1048576 E1:E1048576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8" bestFit="1" customWidth="1"/>
    <col min="5" max="5" width="13.42578125" style="6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0EF4-93D9-42ED-9A0A-B084885FB713}">
  <dimension ref="A1:F6"/>
  <sheetViews>
    <sheetView workbookViewId="0">
      <selection activeCell="N16" sqref="N16"/>
    </sheetView>
  </sheetViews>
  <sheetFormatPr baseColWidth="10" defaultRowHeight="15" x14ac:dyDescent="0.25"/>
  <cols>
    <col min="1" max="1" width="33.42578125" bestFit="1" customWidth="1"/>
    <col min="2" max="2" width="127.5703125" bestFit="1" customWidth="1"/>
    <col min="5" max="5" width="17" bestFit="1" customWidth="1"/>
    <col min="6" max="6" width="17.855468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403E-E1A6-4513-8239-F14A4867C2B9}">
  <dimension ref="A1:C14"/>
  <sheetViews>
    <sheetView workbookViewId="0">
      <selection activeCell="B4" sqref="B4"/>
    </sheetView>
  </sheetViews>
  <sheetFormatPr baseColWidth="10" defaultRowHeight="15" x14ac:dyDescent="0.25"/>
  <cols>
    <col min="1" max="1" width="28.285156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s="17" t="s">
        <v>8383</v>
      </c>
      <c r="B2" s="18">
        <f>AVERAGE('Sucessful US Kickstarters'!D2:D413)</f>
        <v>5048.8786407766993</v>
      </c>
      <c r="C2" s="18">
        <f>AVERAGE('Failed US Kickstarters'!D2:D251)</f>
        <v>10554.212</v>
      </c>
    </row>
    <row r="3" spans="1:3" x14ac:dyDescent="0.25">
      <c r="A3" s="17" t="s">
        <v>8384</v>
      </c>
      <c r="B3" s="18">
        <f>MEDIAN('Sucessful US Kickstarters'!D2:D413)</f>
        <v>3000</v>
      </c>
      <c r="C3" s="18">
        <f>MEDIAN('Failed US Kickstarters'!D2:D251)</f>
        <v>5000</v>
      </c>
    </row>
    <row r="4" spans="1:3" x14ac:dyDescent="0.25">
      <c r="A4" s="19" t="s">
        <v>8389</v>
      </c>
      <c r="B4" s="20">
        <f>_xlfn.STDEV.P('Sucessful US Kickstarters'!D2:D413)</f>
        <v>7748.7537726373303</v>
      </c>
      <c r="C4" s="20">
        <f>_xlfn.STDEV.P('Failed US Kickstarters'!D2:D251)</f>
        <v>21967.731061515115</v>
      </c>
    </row>
    <row r="5" spans="1:3" x14ac:dyDescent="0.25">
      <c r="A5" t="s">
        <v>8390</v>
      </c>
      <c r="B5" s="16">
        <f>_xlfn.QUARTILE.EXC('Sucessful US Kickstarters'!D2:D413,3)</f>
        <v>5000</v>
      </c>
      <c r="C5" s="16">
        <f>_xlfn.QUARTILE.EXC('Failed US Kickstarters'!D2:D251,3)</f>
        <v>10000</v>
      </c>
    </row>
    <row r="6" spans="1:3" x14ac:dyDescent="0.25">
      <c r="A6" t="s">
        <v>8391</v>
      </c>
      <c r="B6" s="16">
        <f>_xlfn.QUARTILE.EXC('Sucessful US Kickstarters'!D2:D413,1)</f>
        <v>1500</v>
      </c>
      <c r="C6" s="16">
        <f>_xlfn.QUARTILE.EXC('Failed US Kickstarters'!D2:D251,1)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s="17" t="s">
        <v>8385</v>
      </c>
      <c r="B9" s="18">
        <f>AVERAGE('Sucessful US Kickstarters'!E2:E413)</f>
        <v>5601.5458009708727</v>
      </c>
      <c r="C9" s="18">
        <f>AVERAGE('Failed US Kickstarters'!E2:E251)</f>
        <v>558.65484000000004</v>
      </c>
    </row>
    <row r="10" spans="1:3" x14ac:dyDescent="0.25">
      <c r="A10" s="17" t="s">
        <v>8386</v>
      </c>
      <c r="B10" s="18">
        <f>MEDIAN('Sucessful US Kickstarters'!E2:E413)</f>
        <v>3167.5</v>
      </c>
      <c r="C10" s="18">
        <f>MEDIAN('Failed US Kickstarters'!E2:E251)</f>
        <v>103</v>
      </c>
    </row>
    <row r="11" spans="1:3" x14ac:dyDescent="0.25">
      <c r="A11" s="19" t="s">
        <v>8393</v>
      </c>
      <c r="B11" s="20">
        <f>_xlfn.STDEV.P('Sucessful US Kickstarters'!E2:E413)</f>
        <v>8334.5731699164608</v>
      </c>
      <c r="C11" s="20">
        <f>_xlfn.STDEV.P('Failed US Kickstarters'!E2:E251)</f>
        <v>1330.5230280400915</v>
      </c>
    </row>
    <row r="12" spans="1:3" x14ac:dyDescent="0.25">
      <c r="A12" t="s">
        <v>8394</v>
      </c>
      <c r="B12" s="16">
        <f>_xlfn.QUARTILE.EXC('Sucessful US Kickstarters'!E2:E413,3)</f>
        <v>5699</v>
      </c>
      <c r="C12" s="16">
        <f>_xlfn.QUARTILE.EXC('Failed US Kickstarters'!E2:E251,3)</f>
        <v>501</v>
      </c>
    </row>
    <row r="13" spans="1:3" x14ac:dyDescent="0.25">
      <c r="A13" t="s">
        <v>8395</v>
      </c>
      <c r="B13" s="16">
        <f>_xlfn.QUARTILE.EXC('Sucessful US Kickstarters'!E2:E413,1)</f>
        <v>1716.5074999999999</v>
      </c>
      <c r="C13" s="16">
        <f>_xlfn.QUARTILE.EXC('Failed US Kickstarters'!E2:E251,1)</f>
        <v>9.25</v>
      </c>
    </row>
    <row r="14" spans="1:3" x14ac:dyDescent="0.25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F7A5-9DB5-4CFA-9F90-33DDE952DE43}">
  <dimension ref="A1:T413"/>
  <sheetViews>
    <sheetView topLeftCell="A406" workbookViewId="0">
      <selection activeCell="C4" sqref="C4"/>
    </sheetView>
  </sheetViews>
  <sheetFormatPr baseColWidth="10" defaultRowHeight="15" x14ac:dyDescent="0.25"/>
  <cols>
    <col min="1" max="1" width="7.28515625" bestFit="1" customWidth="1"/>
    <col min="3" max="3" width="37.710937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28515625" bestFit="1" customWidth="1"/>
    <col min="13" max="13" width="13.42578125" bestFit="1" customWidth="1"/>
    <col min="14" max="14" width="28.7109375" bestFit="1" customWidth="1"/>
    <col min="15" max="15" width="22.85546875" bestFit="1" customWidth="1"/>
    <col min="16" max="16" width="21.5703125" bestFit="1" customWidth="1"/>
    <col min="17" max="17" width="19.7109375" bestFit="1" customWidth="1"/>
    <col min="18" max="18" width="16.42578125" bestFit="1" customWidth="1"/>
    <col min="19" max="19" width="27.85546875" bestFit="1" customWidth="1"/>
    <col min="20" max="20" width="26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05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05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60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90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05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90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05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05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90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0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05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0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05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90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75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05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75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35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75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75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0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05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05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75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05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90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90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75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75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05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75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05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05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05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20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105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05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90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05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05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90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90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05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05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0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0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75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90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90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0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0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5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0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75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0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20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0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0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0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413" xr:uid="{8500F7A5-9DB5-4CFA-9F90-33DDE952DE43}"/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0A6B8-DAA9-43B3-8A4C-653B1480D66E}">
  <dimension ref="A1:T251"/>
  <sheetViews>
    <sheetView workbookViewId="0">
      <selection activeCell="F3" sqref="F3"/>
    </sheetView>
  </sheetViews>
  <sheetFormatPr baseColWidth="10" defaultRowHeight="15" x14ac:dyDescent="0.25"/>
  <cols>
    <col min="1" max="1" width="5" bestFit="1" customWidth="1"/>
    <col min="2" max="2" width="21.5703125" customWidth="1"/>
    <col min="3" max="3" width="34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1" width="11.85546875" bestFit="1" customWidth="1"/>
    <col min="12" max="12" width="13.7109375" bestFit="1" customWidth="1"/>
    <col min="13" max="13" width="8.85546875" bestFit="1" customWidth="1"/>
    <col min="14" max="14" width="24.140625" bestFit="1" customWidth="1"/>
    <col min="15" max="15" width="18.28515625" bestFit="1" customWidth="1"/>
    <col min="16" max="16" width="17" bestFit="1" customWidth="1"/>
    <col min="17" max="17" width="15.140625" bestFit="1" customWidth="1"/>
    <col min="18" max="18" width="11.85546875" bestFit="1" customWidth="1"/>
    <col min="19" max="19" width="23.2851562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Outcomes Based on Launch Date</vt:lpstr>
      <vt:lpstr>Subcategory Statistics</vt:lpstr>
      <vt:lpstr>Category Statistics</vt:lpstr>
      <vt:lpstr>Kickstarter</vt:lpstr>
      <vt:lpstr>Edinburgh Research</vt:lpstr>
      <vt:lpstr>Descriptive Statistics</vt:lpstr>
      <vt:lpstr>Sucessful US Kickstarters</vt:lpstr>
      <vt:lpstr>Failed US Kickstarters</vt:lpstr>
      <vt:lpstr>GB Musical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Rustrian Monroy Florencio</cp:lastModifiedBy>
  <dcterms:created xsi:type="dcterms:W3CDTF">2017-04-20T15:17:24Z</dcterms:created>
  <dcterms:modified xsi:type="dcterms:W3CDTF">2021-12-27T02:55:06Z</dcterms:modified>
</cp:coreProperties>
</file>