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4o2ka/github/tinderboxwithquarto/resources/"/>
    </mc:Choice>
  </mc:AlternateContent>
  <xr:revisionPtr revIDLastSave="0" documentId="13_ncr:1_{0EB65AB3-343A-DC40-95FC-6842785128EA}" xr6:coauthVersionLast="47" xr6:coauthVersionMax="47" xr10:uidLastSave="{00000000-0000-0000-0000-000000000000}"/>
  <bookViews>
    <workbookView xWindow="120" yWindow="-28180" windowWidth="50960" windowHeight="28300" activeTab="4" xr2:uid="{244A5700-70DF-C04C-A8FD-6CE8EF30E8D5}"/>
  </bookViews>
  <sheets>
    <sheet name="Sheet1" sheetId="11" r:id="rId1"/>
    <sheet name="Graph" sheetId="2" r:id="rId2"/>
    <sheet name="Node" sheetId="3" r:id="rId3"/>
    <sheet name="Cluster" sheetId="4" r:id="rId4"/>
    <sheet name="Edge" sheetId="5" r:id="rId5"/>
    <sheet name="Graph (2)" sheetId="6" r:id="rId6"/>
    <sheet name="Node (2)" sheetId="7" r:id="rId7"/>
    <sheet name="Cluster (2)" sheetId="8" r:id="rId8"/>
    <sheet name="Edge (2)" sheetId="9" r:id="rId9"/>
  </sheets>
  <definedNames>
    <definedName name="_xlnm._FilterDatabase" localSheetId="3" hidden="1">Cluster!$A$1:$P$104</definedName>
    <definedName name="_xlnm._FilterDatabase" localSheetId="4" hidden="1">Edge!$B$1:$L$67</definedName>
    <definedName name="_xlnm._FilterDatabase" localSheetId="1" hidden="1">Graph!$B$1:$L$104</definedName>
    <definedName name="_xlnm._FilterDatabase" localSheetId="2" hidden="1">Node!$B$1:$L$50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4" i="5" l="1"/>
  <c r="M103" i="5"/>
  <c r="M102" i="5"/>
  <c r="M101" i="5"/>
  <c r="O101" i="5" s="1"/>
  <c r="M100" i="5"/>
  <c r="O100" i="5" s="1"/>
  <c r="M99" i="5"/>
  <c r="O99" i="5" s="1"/>
  <c r="M98" i="5"/>
  <c r="O98" i="5" s="1"/>
  <c r="M97" i="5"/>
  <c r="O97" i="5" s="1"/>
  <c r="M96" i="5"/>
  <c r="M95" i="5"/>
  <c r="M94" i="5"/>
  <c r="M93" i="5"/>
  <c r="M92" i="5"/>
  <c r="M91" i="5"/>
  <c r="O91" i="5" s="1"/>
  <c r="M90" i="5"/>
  <c r="O90" i="5" s="1"/>
  <c r="M89" i="5"/>
  <c r="O89" i="5" s="1"/>
  <c r="M88" i="5"/>
  <c r="O88" i="5" s="1"/>
  <c r="M87" i="5"/>
  <c r="O87" i="5" s="1"/>
  <c r="M86" i="5"/>
  <c r="M85" i="5"/>
  <c r="M84" i="5"/>
  <c r="M83" i="5"/>
  <c r="M82" i="5"/>
  <c r="M81" i="5"/>
  <c r="O81" i="5" s="1"/>
  <c r="M80" i="5"/>
  <c r="O80" i="5" s="1"/>
  <c r="M79" i="5"/>
  <c r="O79" i="5" s="1"/>
  <c r="M78" i="5"/>
  <c r="O78" i="5" s="1"/>
  <c r="M77" i="5"/>
  <c r="O77" i="5" s="1"/>
  <c r="M76" i="5"/>
  <c r="M75" i="5"/>
  <c r="M74" i="5"/>
  <c r="M73" i="5"/>
  <c r="M72" i="5"/>
  <c r="M71" i="5"/>
  <c r="O71" i="5" s="1"/>
  <c r="M70" i="5"/>
  <c r="O70" i="5" s="1"/>
  <c r="M69" i="5"/>
  <c r="O69" i="5" s="1"/>
  <c r="M68" i="5"/>
  <c r="O68" i="5" s="1"/>
  <c r="M67" i="5"/>
  <c r="O67" i="5" s="1"/>
  <c r="M66" i="5"/>
  <c r="M65" i="5"/>
  <c r="M64" i="5"/>
  <c r="M63" i="5"/>
  <c r="M62" i="5"/>
  <c r="M61" i="5"/>
  <c r="O61" i="5" s="1"/>
  <c r="M60" i="5"/>
  <c r="O60" i="5" s="1"/>
  <c r="M59" i="5"/>
  <c r="M57" i="5"/>
  <c r="O57" i="5" s="1"/>
  <c r="M56" i="5"/>
  <c r="O56" i="5" s="1"/>
  <c r="M55" i="5"/>
  <c r="M54" i="5"/>
  <c r="O54" i="5" s="1"/>
  <c r="M53" i="5"/>
  <c r="M52" i="5"/>
  <c r="M51" i="5"/>
  <c r="M50" i="5"/>
  <c r="M49" i="5"/>
  <c r="O49" i="5" s="1"/>
  <c r="M48" i="5"/>
  <c r="O48" i="5" s="1"/>
  <c r="M47" i="5"/>
  <c r="O47" i="5" s="1"/>
  <c r="M46" i="5"/>
  <c r="O46" i="5" s="1"/>
  <c r="M45" i="5"/>
  <c r="M44" i="5"/>
  <c r="M43" i="5"/>
  <c r="M42" i="5"/>
  <c r="M41" i="5"/>
  <c r="M40" i="5"/>
  <c r="M39" i="5"/>
  <c r="M38" i="5"/>
  <c r="O38" i="5" s="1"/>
  <c r="M37" i="5"/>
  <c r="O37" i="5" s="1"/>
  <c r="M36" i="5"/>
  <c r="O36" i="5" s="1"/>
  <c r="M35" i="5"/>
  <c r="M34" i="5"/>
  <c r="M33" i="5"/>
  <c r="M32" i="5"/>
  <c r="M31" i="5"/>
  <c r="M30" i="5"/>
  <c r="M29" i="5"/>
  <c r="M28" i="5"/>
  <c r="O28" i="5" s="1"/>
  <c r="M27" i="5"/>
  <c r="O27" i="5" s="1"/>
  <c r="M26" i="5"/>
  <c r="O26" i="5" s="1"/>
  <c r="M25" i="5"/>
  <c r="O25" i="5" s="1"/>
  <c r="M24" i="5"/>
  <c r="M23" i="5"/>
  <c r="M22" i="5"/>
  <c r="M21" i="5"/>
  <c r="M20" i="5"/>
  <c r="M19" i="5"/>
  <c r="M18" i="5"/>
  <c r="M17" i="5"/>
  <c r="O17" i="5" s="1"/>
  <c r="M16" i="5"/>
  <c r="O16" i="5" s="1"/>
  <c r="M15" i="5"/>
  <c r="O15" i="5" s="1"/>
  <c r="M14" i="5"/>
  <c r="M13" i="5"/>
  <c r="M12" i="5"/>
  <c r="M11" i="5"/>
  <c r="O11" i="5" s="1"/>
  <c r="M10" i="5"/>
  <c r="O10" i="5" s="1"/>
  <c r="M9" i="5"/>
  <c r="M8" i="5"/>
  <c r="M7" i="5"/>
  <c r="M6" i="5"/>
  <c r="O6" i="5" s="1"/>
  <c r="M5" i="5"/>
  <c r="O5" i="5" s="1"/>
  <c r="M4" i="5"/>
  <c r="M3" i="5"/>
  <c r="M2" i="5"/>
  <c r="O65" i="5"/>
  <c r="O64" i="5"/>
  <c r="O59" i="5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3" i="11"/>
  <c r="N58" i="5"/>
  <c r="M58" i="5"/>
  <c r="O58" i="5" s="1"/>
  <c r="N57" i="5"/>
  <c r="N56" i="5"/>
  <c r="O55" i="5"/>
  <c r="N55" i="5"/>
  <c r="N54" i="5"/>
  <c r="O53" i="5"/>
  <c r="N53" i="5"/>
  <c r="N52" i="5"/>
  <c r="O52" i="5" s="1"/>
  <c r="N51" i="5"/>
  <c r="O51" i="5"/>
  <c r="N50" i="5"/>
  <c r="O50" i="5"/>
  <c r="N49" i="5"/>
  <c r="N48" i="5"/>
  <c r="N47" i="5"/>
  <c r="N46" i="5"/>
  <c r="O45" i="5"/>
  <c r="N45" i="5"/>
  <c r="N44" i="5"/>
  <c r="O44" i="5"/>
  <c r="O43" i="5"/>
  <c r="N43" i="5"/>
  <c r="N42" i="5"/>
  <c r="O42" i="5" s="1"/>
  <c r="N41" i="5"/>
  <c r="O41" i="5"/>
  <c r="N40" i="5"/>
  <c r="O40" i="5"/>
  <c r="N39" i="5"/>
  <c r="O39" i="5"/>
  <c r="N38" i="5"/>
  <c r="N37" i="5"/>
  <c r="N36" i="5"/>
  <c r="O35" i="5"/>
  <c r="N35" i="5"/>
  <c r="N34" i="5"/>
  <c r="O34" i="5"/>
  <c r="O33" i="5"/>
  <c r="N33" i="5"/>
  <c r="N32" i="5"/>
  <c r="O32" i="5" s="1"/>
  <c r="N31" i="5"/>
  <c r="O31" i="5"/>
  <c r="N30" i="5"/>
  <c r="O30" i="5"/>
  <c r="N29" i="5"/>
  <c r="O29" i="5"/>
  <c r="N28" i="5"/>
  <c r="N27" i="5"/>
  <c r="N26" i="5"/>
  <c r="N25" i="5"/>
  <c r="N24" i="5"/>
  <c r="O24" i="5"/>
  <c r="O23" i="5"/>
  <c r="N23" i="5"/>
  <c r="N22" i="5"/>
  <c r="O22" i="5" s="1"/>
  <c r="N21" i="5"/>
  <c r="O21" i="5"/>
  <c r="N20" i="5"/>
  <c r="O20" i="5"/>
  <c r="N19" i="5"/>
  <c r="O19" i="5"/>
  <c r="N18" i="5"/>
  <c r="O18" i="5"/>
  <c r="N17" i="5"/>
  <c r="N16" i="5"/>
  <c r="N15" i="5"/>
  <c r="N14" i="5"/>
  <c r="O14" i="5"/>
  <c r="N13" i="5"/>
  <c r="O13" i="5" s="1"/>
  <c r="N12" i="5"/>
  <c r="O12" i="5" s="1"/>
  <c r="N11" i="5"/>
  <c r="N10" i="5"/>
  <c r="N9" i="5"/>
  <c r="O9" i="5"/>
  <c r="N8" i="5"/>
  <c r="O8" i="5"/>
  <c r="N7" i="5"/>
  <c r="O7" i="5"/>
  <c r="N6" i="5"/>
  <c r="N5" i="5"/>
  <c r="N4" i="5"/>
  <c r="O4" i="5"/>
  <c r="N3" i="5"/>
  <c r="O3" i="5" s="1"/>
  <c r="N2" i="5"/>
  <c r="O2" i="5" s="1"/>
  <c r="O58" i="4"/>
  <c r="N58" i="4"/>
  <c r="P58" i="4" s="1"/>
  <c r="O57" i="4"/>
  <c r="N57" i="4"/>
  <c r="P57" i="4" s="1"/>
  <c r="O56" i="4"/>
  <c r="N56" i="4"/>
  <c r="P56" i="4" s="1"/>
  <c r="O55" i="4"/>
  <c r="N55" i="4"/>
  <c r="P55" i="4" s="1"/>
  <c r="O54" i="4"/>
  <c r="N54" i="4"/>
  <c r="P54" i="4" s="1"/>
  <c r="O53" i="4"/>
  <c r="N53" i="4"/>
  <c r="P53" i="4" s="1"/>
  <c r="O52" i="4"/>
  <c r="N52" i="4"/>
  <c r="P52" i="4" s="1"/>
  <c r="O51" i="4"/>
  <c r="N51" i="4"/>
  <c r="P51" i="4" s="1"/>
  <c r="O50" i="4"/>
  <c r="N50" i="4"/>
  <c r="P50" i="4" s="1"/>
  <c r="O49" i="4"/>
  <c r="N49" i="4"/>
  <c r="P49" i="4" s="1"/>
  <c r="O48" i="4"/>
  <c r="N48" i="4"/>
  <c r="P48" i="4" s="1"/>
  <c r="O47" i="4"/>
  <c r="N47" i="4"/>
  <c r="P47" i="4" s="1"/>
  <c r="O46" i="4"/>
  <c r="N46" i="4"/>
  <c r="P46" i="4" s="1"/>
  <c r="O45" i="4"/>
  <c r="N45" i="4"/>
  <c r="P45" i="4" s="1"/>
  <c r="O44" i="4"/>
  <c r="N44" i="4"/>
  <c r="P44" i="4" s="1"/>
  <c r="O43" i="4"/>
  <c r="N43" i="4"/>
  <c r="P43" i="4" s="1"/>
  <c r="O42" i="4"/>
  <c r="N42" i="4"/>
  <c r="P42" i="4" s="1"/>
  <c r="O41" i="4"/>
  <c r="N41" i="4"/>
  <c r="P41" i="4" s="1"/>
  <c r="O40" i="4"/>
  <c r="N40" i="4"/>
  <c r="P40" i="4" s="1"/>
  <c r="O39" i="4"/>
  <c r="N39" i="4"/>
  <c r="P39" i="4" s="1"/>
  <c r="O38" i="4"/>
  <c r="N38" i="4"/>
  <c r="P38" i="4" s="1"/>
  <c r="O37" i="4"/>
  <c r="N37" i="4"/>
  <c r="P37" i="4" s="1"/>
  <c r="O36" i="4"/>
  <c r="N36" i="4"/>
  <c r="P36" i="4" s="1"/>
  <c r="O35" i="4"/>
  <c r="N35" i="4"/>
  <c r="P35" i="4" s="1"/>
  <c r="O34" i="4"/>
  <c r="N34" i="4"/>
  <c r="P34" i="4" s="1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58" i="3"/>
  <c r="N58" i="3"/>
  <c r="P58" i="3" s="1"/>
  <c r="O57" i="3"/>
  <c r="N57" i="3"/>
  <c r="P57" i="3" s="1"/>
  <c r="O56" i="3"/>
  <c r="N56" i="3"/>
  <c r="P56" i="3" s="1"/>
  <c r="O55" i="3"/>
  <c r="N55" i="3"/>
  <c r="P55" i="3" s="1"/>
  <c r="O54" i="3"/>
  <c r="N54" i="3"/>
  <c r="P54" i="3" s="1"/>
  <c r="O53" i="3"/>
  <c r="N53" i="3"/>
  <c r="P53" i="3" s="1"/>
  <c r="O52" i="3"/>
  <c r="N52" i="3"/>
  <c r="P52" i="3" s="1"/>
  <c r="O51" i="3"/>
  <c r="N51" i="3"/>
  <c r="P51" i="3" s="1"/>
  <c r="O50" i="3"/>
  <c r="O49" i="3"/>
  <c r="O48" i="3"/>
  <c r="N48" i="3"/>
  <c r="P48" i="3" s="1"/>
  <c r="O47" i="3"/>
  <c r="N47" i="3"/>
  <c r="O46" i="3"/>
  <c r="O45" i="3"/>
  <c r="O44" i="3"/>
  <c r="O43" i="3"/>
  <c r="O42" i="3"/>
  <c r="O41" i="3"/>
  <c r="N41" i="3"/>
  <c r="P41" i="3" s="1"/>
  <c r="O40" i="3"/>
  <c r="O39" i="3"/>
  <c r="N39" i="3"/>
  <c r="P39" i="3" s="1"/>
  <c r="O38" i="3"/>
  <c r="O37" i="3"/>
  <c r="O36" i="3"/>
  <c r="O35" i="3"/>
  <c r="O34" i="3"/>
  <c r="O33" i="3"/>
  <c r="O32" i="3"/>
  <c r="N32" i="3"/>
  <c r="P32" i="3" s="1"/>
  <c r="O31" i="3"/>
  <c r="N31" i="3"/>
  <c r="P31" i="3" s="1"/>
  <c r="O30" i="3"/>
  <c r="N30" i="3"/>
  <c r="P30" i="3" s="1"/>
  <c r="O29" i="3"/>
  <c r="O28" i="3"/>
  <c r="N28" i="3"/>
  <c r="P28" i="3" s="1"/>
  <c r="O27" i="3"/>
  <c r="O26" i="3"/>
  <c r="O25" i="3"/>
  <c r="N25" i="3"/>
  <c r="P25" i="3" s="1"/>
  <c r="O24" i="3"/>
  <c r="O23" i="3"/>
  <c r="P22" i="3"/>
  <c r="O22" i="3"/>
  <c r="N22" i="3"/>
  <c r="O21" i="3"/>
  <c r="N21" i="3"/>
  <c r="P21" i="3" s="1"/>
  <c r="O20" i="3"/>
  <c r="O19" i="3"/>
  <c r="O18" i="3"/>
  <c r="O17" i="3"/>
  <c r="O16" i="3"/>
  <c r="N16" i="3"/>
  <c r="P16" i="3" s="1"/>
  <c r="O15" i="3"/>
  <c r="O14" i="3"/>
  <c r="O13" i="3"/>
  <c r="O12" i="3"/>
  <c r="N12" i="3"/>
  <c r="P12" i="3" s="1"/>
  <c r="O11" i="3"/>
  <c r="N11" i="3"/>
  <c r="O10" i="3"/>
  <c r="O9" i="3"/>
  <c r="O8" i="3"/>
  <c r="N8" i="3"/>
  <c r="O7" i="3"/>
  <c r="N7" i="3"/>
  <c r="O6" i="3"/>
  <c r="O5" i="3"/>
  <c r="O4" i="3"/>
  <c r="O3" i="3"/>
  <c r="O2" i="3"/>
  <c r="N2" i="3"/>
  <c r="P2" i="3" s="1"/>
  <c r="O48" i="2"/>
  <c r="O49" i="2"/>
  <c r="P49" i="2"/>
  <c r="O50" i="2"/>
  <c r="O51" i="2"/>
  <c r="O52" i="2"/>
  <c r="O53" i="2"/>
  <c r="P53" i="2" s="1"/>
  <c r="O54" i="2"/>
  <c r="O55" i="2"/>
  <c r="O56" i="2"/>
  <c r="O57" i="2"/>
  <c r="O58" i="2"/>
  <c r="P58" i="2"/>
  <c r="O59" i="2"/>
  <c r="O60" i="2"/>
  <c r="P60" i="2"/>
  <c r="O61" i="2"/>
  <c r="O62" i="2"/>
  <c r="O63" i="2"/>
  <c r="O64" i="2"/>
  <c r="P64" i="2" s="1"/>
  <c r="O65" i="2"/>
  <c r="O66" i="2"/>
  <c r="O67" i="2"/>
  <c r="O68" i="2"/>
  <c r="O69" i="2"/>
  <c r="P69" i="2"/>
  <c r="O70" i="2"/>
  <c r="O71" i="2"/>
  <c r="O72" i="2"/>
  <c r="O73" i="2"/>
  <c r="O74" i="2"/>
  <c r="P74" i="2"/>
  <c r="O75" i="2"/>
  <c r="O76" i="2"/>
  <c r="O77" i="2"/>
  <c r="O78" i="2"/>
  <c r="O79" i="2"/>
  <c r="O80" i="2"/>
  <c r="P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P94" i="2"/>
  <c r="O95" i="2"/>
  <c r="O96" i="2"/>
  <c r="O97" i="2"/>
  <c r="P97" i="2" s="1"/>
  <c r="O98" i="2"/>
  <c r="O99" i="2"/>
  <c r="O100" i="2"/>
  <c r="O101" i="2"/>
  <c r="O102" i="2"/>
  <c r="O103" i="2"/>
  <c r="P103" i="2" s="1"/>
  <c r="O104" i="2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N104" i="2"/>
  <c r="P104" i="2" s="1"/>
  <c r="N103" i="2"/>
  <c r="N100" i="2"/>
  <c r="P100" i="2" s="1"/>
  <c r="N99" i="2"/>
  <c r="P99" i="2" s="1"/>
  <c r="N98" i="2"/>
  <c r="P98" i="2" s="1"/>
  <c r="N97" i="2"/>
  <c r="N94" i="2"/>
  <c r="N93" i="2"/>
  <c r="P93" i="2" s="1"/>
  <c r="N90" i="2"/>
  <c r="P90" i="2" s="1"/>
  <c r="N89" i="2"/>
  <c r="P89" i="2" s="1"/>
  <c r="N88" i="2"/>
  <c r="P88" i="2" s="1"/>
  <c r="N87" i="2"/>
  <c r="N84" i="2"/>
  <c r="P84" i="2" s="1"/>
  <c r="N83" i="2"/>
  <c r="P83" i="2" s="1"/>
  <c r="N80" i="2"/>
  <c r="N79" i="2"/>
  <c r="P79" i="2" s="1"/>
  <c r="N78" i="2"/>
  <c r="P78" i="2" s="1"/>
  <c r="N77" i="2"/>
  <c r="N74" i="2"/>
  <c r="N73" i="2"/>
  <c r="P73" i="2" s="1"/>
  <c r="N70" i="2"/>
  <c r="P70" i="2" s="1"/>
  <c r="N69" i="2"/>
  <c r="N68" i="2"/>
  <c r="P68" i="2" s="1"/>
  <c r="N67" i="2"/>
  <c r="N64" i="2"/>
  <c r="N63" i="2"/>
  <c r="P63" i="2" s="1"/>
  <c r="N60" i="2"/>
  <c r="N59" i="2"/>
  <c r="P59" i="2" s="1"/>
  <c r="N58" i="2"/>
  <c r="N57" i="2"/>
  <c r="N54" i="2"/>
  <c r="P54" i="2" s="1"/>
  <c r="N53" i="2"/>
  <c r="N50" i="2"/>
  <c r="N49" i="2"/>
  <c r="N48" i="2"/>
  <c r="P48" i="2" s="1"/>
  <c r="N47" i="2"/>
  <c r="N44" i="2"/>
  <c r="P44" i="2" s="1"/>
  <c r="N43" i="2"/>
  <c r="P43" i="2" s="1"/>
  <c r="N40" i="2"/>
  <c r="N39" i="2"/>
  <c r="P39" i="2" s="1"/>
  <c r="N38" i="2"/>
  <c r="P38" i="2" s="1"/>
  <c r="N37" i="2"/>
  <c r="N34" i="2"/>
  <c r="P34" i="2" s="1"/>
  <c r="N33" i="2"/>
  <c r="P33" i="2" s="1"/>
  <c r="N30" i="2"/>
  <c r="P30" i="2" s="1"/>
  <c r="N29" i="2"/>
  <c r="P29" i="2" s="1"/>
  <c r="N28" i="2"/>
  <c r="P28" i="2" s="1"/>
  <c r="N27" i="2"/>
  <c r="N24" i="2"/>
  <c r="P24" i="2" s="1"/>
  <c r="N23" i="2"/>
  <c r="P23" i="2" s="1"/>
  <c r="N20" i="2"/>
  <c r="N19" i="2"/>
  <c r="P19" i="2" s="1"/>
  <c r="N18" i="2"/>
  <c r="P18" i="2" s="1"/>
  <c r="N17" i="2"/>
  <c r="N14" i="2"/>
  <c r="P14" i="2" s="1"/>
  <c r="N13" i="2"/>
  <c r="P13" i="2" s="1"/>
  <c r="N10" i="2"/>
  <c r="P10" i="2" s="1"/>
  <c r="N9" i="2"/>
  <c r="P9" i="2" s="1"/>
  <c r="N8" i="2"/>
  <c r="P8" i="2" s="1"/>
  <c r="N7" i="2"/>
  <c r="N4" i="2"/>
  <c r="P4" i="2" s="1"/>
  <c r="N2" i="2"/>
  <c r="P40" i="2"/>
  <c r="P20" i="2"/>
  <c r="P104" i="3"/>
  <c r="P103" i="3"/>
  <c r="P100" i="3"/>
  <c r="P99" i="3"/>
  <c r="P96" i="3"/>
  <c r="P95" i="3"/>
  <c r="P94" i="3"/>
  <c r="P93" i="3"/>
  <c r="P90" i="3"/>
  <c r="P89" i="3"/>
  <c r="P86" i="3"/>
  <c r="P85" i="3"/>
  <c r="P84" i="3"/>
  <c r="P83" i="3"/>
  <c r="P80" i="3"/>
  <c r="P79" i="3"/>
  <c r="P76" i="3"/>
  <c r="P75" i="3"/>
  <c r="P74" i="3"/>
  <c r="P73" i="3"/>
  <c r="P70" i="3"/>
  <c r="P69" i="3"/>
  <c r="P66" i="3"/>
  <c r="P65" i="3"/>
  <c r="P64" i="3"/>
  <c r="P63" i="3"/>
  <c r="P60" i="3"/>
  <c r="P59" i="3"/>
  <c r="O104" i="5"/>
  <c r="O103" i="5"/>
  <c r="O102" i="5"/>
  <c r="O96" i="5"/>
  <c r="O95" i="5"/>
  <c r="O94" i="5"/>
  <c r="O93" i="5"/>
  <c r="O92" i="5"/>
  <c r="O86" i="5"/>
  <c r="O85" i="5"/>
  <c r="O84" i="5"/>
  <c r="O83" i="5"/>
  <c r="O82" i="5"/>
  <c r="O76" i="5"/>
  <c r="O75" i="5"/>
  <c r="O74" i="5"/>
  <c r="O73" i="5"/>
  <c r="O72" i="5"/>
  <c r="O66" i="5"/>
  <c r="O63" i="5"/>
  <c r="O62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P2" i="2" s="1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104" i="3"/>
  <c r="N103" i="3"/>
  <c r="N102" i="3"/>
  <c r="P102" i="3" s="1"/>
  <c r="N101" i="3"/>
  <c r="P101" i="3" s="1"/>
  <c r="N100" i="3"/>
  <c r="N99" i="3"/>
  <c r="N98" i="3"/>
  <c r="P98" i="3" s="1"/>
  <c r="N97" i="3"/>
  <c r="P97" i="3" s="1"/>
  <c r="N96" i="3"/>
  <c r="N95" i="3"/>
  <c r="N94" i="3"/>
  <c r="N93" i="3"/>
  <c r="N92" i="3"/>
  <c r="P92" i="3" s="1"/>
  <c r="N91" i="3"/>
  <c r="P91" i="3" s="1"/>
  <c r="N90" i="3"/>
  <c r="N89" i="3"/>
  <c r="N88" i="3"/>
  <c r="P88" i="3" s="1"/>
  <c r="N87" i="3"/>
  <c r="P87" i="3" s="1"/>
  <c r="N86" i="3"/>
  <c r="N85" i="3"/>
  <c r="N84" i="3"/>
  <c r="N83" i="3"/>
  <c r="N82" i="3"/>
  <c r="P82" i="3" s="1"/>
  <c r="N81" i="3"/>
  <c r="P81" i="3" s="1"/>
  <c r="N80" i="3"/>
  <c r="N79" i="3"/>
  <c r="N78" i="3"/>
  <c r="P78" i="3" s="1"/>
  <c r="N77" i="3"/>
  <c r="P77" i="3" s="1"/>
  <c r="N76" i="3"/>
  <c r="N75" i="3"/>
  <c r="N74" i="3"/>
  <c r="N73" i="3"/>
  <c r="N72" i="3"/>
  <c r="P72" i="3" s="1"/>
  <c r="N71" i="3"/>
  <c r="P71" i="3" s="1"/>
  <c r="N70" i="3"/>
  <c r="N69" i="3"/>
  <c r="N68" i="3"/>
  <c r="P68" i="3" s="1"/>
  <c r="N67" i="3"/>
  <c r="P67" i="3" s="1"/>
  <c r="N66" i="3"/>
  <c r="N65" i="3"/>
  <c r="N64" i="3"/>
  <c r="N63" i="3"/>
  <c r="N62" i="3"/>
  <c r="P62" i="3" s="1"/>
  <c r="N61" i="3"/>
  <c r="P61" i="3" s="1"/>
  <c r="N60" i="3"/>
  <c r="N59" i="3"/>
  <c r="A2" i="3"/>
  <c r="A3" i="2"/>
  <c r="N3" i="2" s="1"/>
  <c r="P3" i="2" s="1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3" i="4"/>
  <c r="N33" i="4" s="1"/>
  <c r="A32" i="4"/>
  <c r="N32" i="4" s="1"/>
  <c r="A31" i="4"/>
  <c r="N31" i="4" s="1"/>
  <c r="A30" i="4"/>
  <c r="N30" i="4" s="1"/>
  <c r="A29" i="4"/>
  <c r="N29" i="4" s="1"/>
  <c r="A28" i="4"/>
  <c r="N28" i="4" s="1"/>
  <c r="A27" i="4"/>
  <c r="N27" i="4" s="1"/>
  <c r="A26" i="4"/>
  <c r="N26" i="4" s="1"/>
  <c r="A25" i="4"/>
  <c r="N25" i="4" s="1"/>
  <c r="A24" i="4"/>
  <c r="N24" i="4" s="1"/>
  <c r="A23" i="4"/>
  <c r="N23" i="4" s="1"/>
  <c r="A22" i="4"/>
  <c r="N22" i="4" s="1"/>
  <c r="A21" i="4"/>
  <c r="N21" i="4" s="1"/>
  <c r="A20" i="4"/>
  <c r="N20" i="4" s="1"/>
  <c r="A19" i="4"/>
  <c r="N19" i="4" s="1"/>
  <c r="A18" i="4"/>
  <c r="N18" i="4" s="1"/>
  <c r="A17" i="4"/>
  <c r="N17" i="4" s="1"/>
  <c r="A16" i="4"/>
  <c r="N16" i="4" s="1"/>
  <c r="A15" i="4"/>
  <c r="N15" i="4" s="1"/>
  <c r="A14" i="4"/>
  <c r="N14" i="4" s="1"/>
  <c r="A13" i="4"/>
  <c r="N13" i="4" s="1"/>
  <c r="A12" i="4"/>
  <c r="N12" i="4" s="1"/>
  <c r="A11" i="4"/>
  <c r="N11" i="4" s="1"/>
  <c r="A10" i="4"/>
  <c r="N10" i="4" s="1"/>
  <c r="A9" i="4"/>
  <c r="N9" i="4" s="1"/>
  <c r="A8" i="4"/>
  <c r="N8" i="4" s="1"/>
  <c r="A7" i="4"/>
  <c r="N7" i="4" s="1"/>
  <c r="A6" i="4"/>
  <c r="N6" i="4" s="1"/>
  <c r="A5" i="4"/>
  <c r="N5" i="4" s="1"/>
  <c r="A4" i="4"/>
  <c r="N4" i="4" s="1"/>
  <c r="A3" i="4"/>
  <c r="N3" i="4" s="1"/>
  <c r="A2" i="4"/>
  <c r="N2" i="4" s="1"/>
  <c r="A50" i="3"/>
  <c r="N50" i="3" s="1"/>
  <c r="P50" i="3" s="1"/>
  <c r="A49" i="3"/>
  <c r="N49" i="3" s="1"/>
  <c r="P49" i="3" s="1"/>
  <c r="A48" i="3"/>
  <c r="A47" i="3"/>
  <c r="A46" i="3"/>
  <c r="N46" i="3" s="1"/>
  <c r="P46" i="3" s="1"/>
  <c r="A45" i="3"/>
  <c r="N45" i="3" s="1"/>
  <c r="P45" i="3" s="1"/>
  <c r="A44" i="3"/>
  <c r="N44" i="3" s="1"/>
  <c r="P44" i="3" s="1"/>
  <c r="A43" i="3"/>
  <c r="N43" i="3" s="1"/>
  <c r="P43" i="3" s="1"/>
  <c r="A42" i="3"/>
  <c r="N42" i="3" s="1"/>
  <c r="P42" i="3" s="1"/>
  <c r="A41" i="3"/>
  <c r="A40" i="3"/>
  <c r="N40" i="3" s="1"/>
  <c r="P40" i="3" s="1"/>
  <c r="A39" i="3"/>
  <c r="A38" i="3"/>
  <c r="N38" i="3" s="1"/>
  <c r="P38" i="3" s="1"/>
  <c r="A37" i="3"/>
  <c r="N37" i="3" s="1"/>
  <c r="P37" i="3" s="1"/>
  <c r="A36" i="3"/>
  <c r="N36" i="3" s="1"/>
  <c r="P36" i="3" s="1"/>
  <c r="A35" i="3"/>
  <c r="N35" i="3" s="1"/>
  <c r="P35" i="3" s="1"/>
  <c r="A34" i="3"/>
  <c r="N34" i="3" s="1"/>
  <c r="P34" i="3" s="1"/>
  <c r="A33" i="3"/>
  <c r="N33" i="3" s="1"/>
  <c r="P33" i="3" s="1"/>
  <c r="A32" i="3"/>
  <c r="A31" i="3"/>
  <c r="A30" i="3"/>
  <c r="A29" i="3"/>
  <c r="N29" i="3" s="1"/>
  <c r="A28" i="3"/>
  <c r="A27" i="3"/>
  <c r="N27" i="3" s="1"/>
  <c r="P27" i="3" s="1"/>
  <c r="A26" i="3"/>
  <c r="N26" i="3" s="1"/>
  <c r="P26" i="3" s="1"/>
  <c r="A25" i="3"/>
  <c r="A24" i="3"/>
  <c r="N24" i="3" s="1"/>
  <c r="P24" i="3" s="1"/>
  <c r="A23" i="3"/>
  <c r="N23" i="3" s="1"/>
  <c r="P23" i="3" s="1"/>
  <c r="A22" i="3"/>
  <c r="A21" i="3"/>
  <c r="A20" i="3"/>
  <c r="N20" i="3" s="1"/>
  <c r="P20" i="3" s="1"/>
  <c r="A19" i="3"/>
  <c r="N19" i="3" s="1"/>
  <c r="A18" i="3"/>
  <c r="N18" i="3" s="1"/>
  <c r="P18" i="3" s="1"/>
  <c r="A17" i="3"/>
  <c r="N17" i="3" s="1"/>
  <c r="P17" i="3" s="1"/>
  <c r="A16" i="3"/>
  <c r="A15" i="3"/>
  <c r="N15" i="3" s="1"/>
  <c r="P15" i="3" s="1"/>
  <c r="A14" i="3"/>
  <c r="N14" i="3" s="1"/>
  <c r="P14" i="3" s="1"/>
  <c r="A13" i="3"/>
  <c r="N13" i="3" s="1"/>
  <c r="P13" i="3" s="1"/>
  <c r="A12" i="3"/>
  <c r="A11" i="3"/>
  <c r="A10" i="3"/>
  <c r="N10" i="3" s="1"/>
  <c r="P10" i="3" s="1"/>
  <c r="A9" i="3"/>
  <c r="N9" i="3" s="1"/>
  <c r="A8" i="3"/>
  <c r="A7" i="3"/>
  <c r="A6" i="3"/>
  <c r="N6" i="3" s="1"/>
  <c r="P6" i="3" s="1"/>
  <c r="A5" i="3"/>
  <c r="N5" i="3" s="1"/>
  <c r="P5" i="3" s="1"/>
  <c r="A4" i="3"/>
  <c r="N4" i="3" s="1"/>
  <c r="P4" i="3" s="1"/>
  <c r="A3" i="3"/>
  <c r="N3" i="3" s="1"/>
  <c r="P3" i="3" s="1"/>
  <c r="A104" i="2"/>
  <c r="A103" i="2"/>
  <c r="A102" i="2"/>
  <c r="N102" i="2" s="1"/>
  <c r="A101" i="2"/>
  <c r="N101" i="2" s="1"/>
  <c r="P101" i="2" s="1"/>
  <c r="A100" i="2"/>
  <c r="A99" i="2"/>
  <c r="A98" i="2"/>
  <c r="A97" i="2"/>
  <c r="A96" i="2"/>
  <c r="N96" i="2" s="1"/>
  <c r="P96" i="2" s="1"/>
  <c r="A95" i="2"/>
  <c r="N95" i="2" s="1"/>
  <c r="P95" i="2" s="1"/>
  <c r="A94" i="2"/>
  <c r="A93" i="2"/>
  <c r="A92" i="2"/>
  <c r="N92" i="2" s="1"/>
  <c r="A91" i="2"/>
  <c r="N91" i="2" s="1"/>
  <c r="P91" i="2" s="1"/>
  <c r="A90" i="2"/>
  <c r="A89" i="2"/>
  <c r="A88" i="2"/>
  <c r="A87" i="2"/>
  <c r="A86" i="2"/>
  <c r="N86" i="2" s="1"/>
  <c r="P86" i="2" s="1"/>
  <c r="A85" i="2"/>
  <c r="N85" i="2" s="1"/>
  <c r="P85" i="2" s="1"/>
  <c r="A84" i="2"/>
  <c r="A83" i="2"/>
  <c r="A82" i="2"/>
  <c r="N82" i="2" s="1"/>
  <c r="A81" i="2"/>
  <c r="N81" i="2" s="1"/>
  <c r="P81" i="2" s="1"/>
  <c r="A80" i="2"/>
  <c r="A79" i="2"/>
  <c r="A78" i="2"/>
  <c r="A77" i="2"/>
  <c r="A76" i="2"/>
  <c r="N76" i="2" s="1"/>
  <c r="P76" i="2" s="1"/>
  <c r="A75" i="2"/>
  <c r="N75" i="2" s="1"/>
  <c r="P75" i="2" s="1"/>
  <c r="A74" i="2"/>
  <c r="A73" i="2"/>
  <c r="A72" i="2"/>
  <c r="N72" i="2" s="1"/>
  <c r="A71" i="2"/>
  <c r="N71" i="2" s="1"/>
  <c r="P71" i="2" s="1"/>
  <c r="A70" i="2"/>
  <c r="A69" i="2"/>
  <c r="A68" i="2"/>
  <c r="A67" i="2"/>
  <c r="A66" i="2"/>
  <c r="N66" i="2" s="1"/>
  <c r="P66" i="2" s="1"/>
  <c r="A65" i="2"/>
  <c r="N65" i="2" s="1"/>
  <c r="P65" i="2" s="1"/>
  <c r="A64" i="2"/>
  <c r="A63" i="2"/>
  <c r="A62" i="2"/>
  <c r="N62" i="2" s="1"/>
  <c r="A61" i="2"/>
  <c r="N61" i="2" s="1"/>
  <c r="P61" i="2" s="1"/>
  <c r="A60" i="2"/>
  <c r="A59" i="2"/>
  <c r="A58" i="2"/>
  <c r="A57" i="2"/>
  <c r="A56" i="2"/>
  <c r="N56" i="2" s="1"/>
  <c r="P56" i="2" s="1"/>
  <c r="A55" i="2"/>
  <c r="N55" i="2" s="1"/>
  <c r="P55" i="2" s="1"/>
  <c r="A54" i="2"/>
  <c r="A53" i="2"/>
  <c r="A52" i="2"/>
  <c r="N52" i="2" s="1"/>
  <c r="A51" i="2"/>
  <c r="N51" i="2" s="1"/>
  <c r="P51" i="2" s="1"/>
  <c r="A50" i="2"/>
  <c r="A49" i="2"/>
  <c r="A48" i="2"/>
  <c r="A47" i="2"/>
  <c r="A46" i="2"/>
  <c r="N46" i="2" s="1"/>
  <c r="P46" i="2" s="1"/>
  <c r="A45" i="2"/>
  <c r="N45" i="2" s="1"/>
  <c r="P45" i="2" s="1"/>
  <c r="A44" i="2"/>
  <c r="A43" i="2"/>
  <c r="A42" i="2"/>
  <c r="N42" i="2" s="1"/>
  <c r="P42" i="2" s="1"/>
  <c r="A41" i="2"/>
  <c r="N41" i="2" s="1"/>
  <c r="P41" i="2" s="1"/>
  <c r="A40" i="2"/>
  <c r="A39" i="2"/>
  <c r="A38" i="2"/>
  <c r="A37" i="2"/>
  <c r="A36" i="2"/>
  <c r="N36" i="2" s="1"/>
  <c r="P36" i="2" s="1"/>
  <c r="A35" i="2"/>
  <c r="N35" i="2" s="1"/>
  <c r="P35" i="2" s="1"/>
  <c r="A34" i="2"/>
  <c r="A33" i="2"/>
  <c r="A32" i="2"/>
  <c r="N32" i="2" s="1"/>
  <c r="P32" i="2" s="1"/>
  <c r="A31" i="2"/>
  <c r="N31" i="2" s="1"/>
  <c r="P31" i="2" s="1"/>
  <c r="A30" i="2"/>
  <c r="A29" i="2"/>
  <c r="A28" i="2"/>
  <c r="A27" i="2"/>
  <c r="A26" i="2"/>
  <c r="N26" i="2" s="1"/>
  <c r="P26" i="2" s="1"/>
  <c r="A25" i="2"/>
  <c r="N25" i="2" s="1"/>
  <c r="P25" i="2" s="1"/>
  <c r="A24" i="2"/>
  <c r="A23" i="2"/>
  <c r="A22" i="2"/>
  <c r="N22" i="2" s="1"/>
  <c r="P22" i="2" s="1"/>
  <c r="A21" i="2"/>
  <c r="N21" i="2" s="1"/>
  <c r="P21" i="2" s="1"/>
  <c r="A20" i="2"/>
  <c r="A19" i="2"/>
  <c r="A18" i="2"/>
  <c r="A17" i="2"/>
  <c r="A16" i="2"/>
  <c r="N16" i="2" s="1"/>
  <c r="P16" i="2" s="1"/>
  <c r="A15" i="2"/>
  <c r="N15" i="2" s="1"/>
  <c r="P15" i="2" s="1"/>
  <c r="A14" i="2"/>
  <c r="A13" i="2"/>
  <c r="A12" i="2"/>
  <c r="N12" i="2" s="1"/>
  <c r="P12" i="2" s="1"/>
  <c r="A11" i="2"/>
  <c r="N11" i="2" s="1"/>
  <c r="P11" i="2" s="1"/>
  <c r="A10" i="2"/>
  <c r="A9" i="2"/>
  <c r="A8" i="2"/>
  <c r="A7" i="2"/>
  <c r="A6" i="2"/>
  <c r="N6" i="2" s="1"/>
  <c r="P6" i="2" s="1"/>
  <c r="A5" i="2"/>
  <c r="N5" i="2" s="1"/>
  <c r="P5" i="2" s="1"/>
  <c r="A4" i="2"/>
  <c r="A2" i="2"/>
  <c r="K67" i="5"/>
  <c r="J67" i="5"/>
  <c r="I67" i="5"/>
  <c r="H67" i="5"/>
  <c r="G67" i="5"/>
  <c r="F67" i="5"/>
  <c r="E67" i="5"/>
  <c r="D67" i="5"/>
  <c r="K66" i="5"/>
  <c r="J66" i="5"/>
  <c r="I66" i="5"/>
  <c r="H66" i="5"/>
  <c r="G66" i="5"/>
  <c r="F66" i="5"/>
  <c r="E66" i="5"/>
  <c r="D66" i="5"/>
  <c r="K65" i="5"/>
  <c r="J65" i="5"/>
  <c r="I65" i="5"/>
  <c r="H65" i="5"/>
  <c r="G65" i="5"/>
  <c r="F65" i="5"/>
  <c r="E65" i="5"/>
  <c r="D65" i="5"/>
  <c r="K64" i="5"/>
  <c r="J64" i="5"/>
  <c r="I64" i="5"/>
  <c r="H64" i="5"/>
  <c r="G64" i="5"/>
  <c r="F64" i="5"/>
  <c r="E64" i="5"/>
  <c r="D64" i="5"/>
  <c r="K63" i="5"/>
  <c r="J63" i="5"/>
  <c r="I63" i="5"/>
  <c r="H63" i="5"/>
  <c r="G63" i="5"/>
  <c r="F63" i="5"/>
  <c r="E63" i="5"/>
  <c r="D63" i="5"/>
  <c r="K62" i="5"/>
  <c r="J62" i="5"/>
  <c r="I62" i="5"/>
  <c r="H62" i="5"/>
  <c r="G62" i="5"/>
  <c r="F62" i="5"/>
  <c r="E62" i="5"/>
  <c r="D62" i="5"/>
  <c r="K61" i="5"/>
  <c r="J61" i="5"/>
  <c r="I61" i="5"/>
  <c r="H61" i="5"/>
  <c r="G61" i="5"/>
  <c r="F61" i="5"/>
  <c r="E61" i="5"/>
  <c r="D61" i="5"/>
  <c r="K60" i="5"/>
  <c r="J60" i="5"/>
  <c r="I60" i="5"/>
  <c r="H60" i="5"/>
  <c r="G60" i="5"/>
  <c r="F60" i="5"/>
  <c r="E60" i="5"/>
  <c r="D60" i="5"/>
  <c r="K59" i="5"/>
  <c r="J59" i="5"/>
  <c r="I59" i="5"/>
  <c r="H59" i="5"/>
  <c r="G59" i="5"/>
  <c r="F59" i="5"/>
  <c r="E59" i="5"/>
  <c r="D59" i="5"/>
  <c r="K58" i="5"/>
  <c r="J58" i="5"/>
  <c r="I58" i="5"/>
  <c r="H58" i="5"/>
  <c r="G58" i="5"/>
  <c r="F58" i="5"/>
  <c r="E58" i="5"/>
  <c r="D58" i="5"/>
  <c r="K57" i="5"/>
  <c r="J57" i="5"/>
  <c r="I57" i="5"/>
  <c r="H57" i="5"/>
  <c r="G57" i="5"/>
  <c r="F57" i="5"/>
  <c r="E57" i="5"/>
  <c r="D57" i="5"/>
  <c r="K56" i="5"/>
  <c r="J56" i="5"/>
  <c r="I56" i="5"/>
  <c r="H56" i="5"/>
  <c r="G56" i="5"/>
  <c r="F56" i="5"/>
  <c r="E56" i="5"/>
  <c r="D56" i="5"/>
  <c r="K55" i="5"/>
  <c r="J55" i="5"/>
  <c r="I55" i="5"/>
  <c r="H55" i="5"/>
  <c r="G55" i="5"/>
  <c r="F55" i="5"/>
  <c r="E55" i="5"/>
  <c r="D55" i="5"/>
  <c r="K54" i="5"/>
  <c r="J54" i="5"/>
  <c r="I54" i="5"/>
  <c r="H54" i="5"/>
  <c r="G54" i="5"/>
  <c r="F54" i="5"/>
  <c r="E54" i="5"/>
  <c r="D54" i="5"/>
  <c r="K53" i="5"/>
  <c r="J53" i="5"/>
  <c r="I53" i="5"/>
  <c r="H53" i="5"/>
  <c r="G53" i="5"/>
  <c r="F53" i="5"/>
  <c r="E53" i="5"/>
  <c r="D53" i="5"/>
  <c r="K48" i="5"/>
  <c r="J48" i="5"/>
  <c r="I48" i="5"/>
  <c r="H48" i="5"/>
  <c r="G48" i="5"/>
  <c r="F48" i="5"/>
  <c r="E48" i="5"/>
  <c r="D48" i="5"/>
  <c r="K47" i="5"/>
  <c r="J47" i="5"/>
  <c r="I47" i="5"/>
  <c r="H47" i="5"/>
  <c r="G47" i="5"/>
  <c r="F47" i="5"/>
  <c r="E47" i="5"/>
  <c r="D47" i="5"/>
  <c r="K44" i="5"/>
  <c r="J44" i="5"/>
  <c r="I44" i="5"/>
  <c r="H44" i="5"/>
  <c r="G44" i="5"/>
  <c r="F44" i="5"/>
  <c r="E44" i="5"/>
  <c r="D44" i="5"/>
  <c r="K41" i="5"/>
  <c r="J41" i="5"/>
  <c r="I41" i="5"/>
  <c r="H41" i="5"/>
  <c r="G41" i="5"/>
  <c r="F41" i="5"/>
  <c r="E41" i="5"/>
  <c r="D41" i="5"/>
  <c r="K40" i="5"/>
  <c r="J40" i="5"/>
  <c r="I40" i="5"/>
  <c r="H40" i="5"/>
  <c r="G40" i="5"/>
  <c r="F40" i="5"/>
  <c r="E40" i="5"/>
  <c r="D40" i="5"/>
  <c r="K39" i="5"/>
  <c r="J39" i="5"/>
  <c r="I39" i="5"/>
  <c r="H39" i="5"/>
  <c r="G39" i="5"/>
  <c r="F39" i="5"/>
  <c r="E39" i="5"/>
  <c r="D39" i="5"/>
  <c r="K38" i="5"/>
  <c r="J38" i="5"/>
  <c r="I38" i="5"/>
  <c r="H38" i="5"/>
  <c r="G38" i="5"/>
  <c r="F38" i="5"/>
  <c r="E38" i="5"/>
  <c r="D38" i="5"/>
  <c r="K37" i="5"/>
  <c r="J37" i="5"/>
  <c r="I37" i="5"/>
  <c r="H37" i="5"/>
  <c r="G37" i="5"/>
  <c r="F37" i="5"/>
  <c r="E37" i="5"/>
  <c r="D37" i="5"/>
  <c r="K36" i="5"/>
  <c r="J36" i="5"/>
  <c r="I36" i="5"/>
  <c r="H36" i="5"/>
  <c r="G36" i="5"/>
  <c r="F36" i="5"/>
  <c r="E36" i="5"/>
  <c r="D36" i="5"/>
  <c r="K35" i="5"/>
  <c r="J35" i="5"/>
  <c r="I35" i="5"/>
  <c r="H35" i="5"/>
  <c r="G35" i="5"/>
  <c r="F35" i="5"/>
  <c r="E35" i="5"/>
  <c r="D35" i="5"/>
  <c r="K34" i="5"/>
  <c r="J34" i="5"/>
  <c r="I34" i="5"/>
  <c r="H34" i="5"/>
  <c r="G34" i="5"/>
  <c r="F34" i="5"/>
  <c r="E34" i="5"/>
  <c r="D34" i="5"/>
  <c r="K33" i="5"/>
  <c r="J33" i="5"/>
  <c r="I33" i="5"/>
  <c r="H33" i="5"/>
  <c r="G33" i="5"/>
  <c r="F33" i="5"/>
  <c r="E33" i="5"/>
  <c r="D33" i="5"/>
  <c r="K32" i="5"/>
  <c r="J32" i="5"/>
  <c r="I32" i="5"/>
  <c r="H32" i="5"/>
  <c r="G32" i="5"/>
  <c r="F32" i="5"/>
  <c r="E32" i="5"/>
  <c r="D32" i="5"/>
  <c r="K31" i="5"/>
  <c r="J31" i="5"/>
  <c r="I31" i="5"/>
  <c r="H31" i="5"/>
  <c r="G31" i="5"/>
  <c r="F31" i="5"/>
  <c r="E31" i="5"/>
  <c r="D31" i="5"/>
  <c r="K30" i="5"/>
  <c r="J30" i="5"/>
  <c r="I30" i="5"/>
  <c r="H30" i="5"/>
  <c r="G30" i="5"/>
  <c r="F30" i="5"/>
  <c r="E30" i="5"/>
  <c r="D30" i="5"/>
  <c r="K29" i="5"/>
  <c r="J29" i="5"/>
  <c r="I29" i="5"/>
  <c r="H29" i="5"/>
  <c r="G29" i="5"/>
  <c r="F29" i="5"/>
  <c r="E29" i="5"/>
  <c r="D29" i="5"/>
  <c r="K28" i="5"/>
  <c r="J28" i="5"/>
  <c r="I28" i="5"/>
  <c r="H28" i="5"/>
  <c r="G28" i="5"/>
  <c r="F28" i="5"/>
  <c r="E28" i="5"/>
  <c r="D28" i="5"/>
  <c r="K27" i="5"/>
  <c r="J27" i="5"/>
  <c r="I27" i="5"/>
  <c r="H27" i="5"/>
  <c r="G27" i="5"/>
  <c r="F27" i="5"/>
  <c r="E27" i="5"/>
  <c r="D27" i="5"/>
  <c r="K26" i="5"/>
  <c r="J26" i="5"/>
  <c r="I26" i="5"/>
  <c r="H26" i="5"/>
  <c r="G26" i="5"/>
  <c r="F26" i="5"/>
  <c r="E26" i="5"/>
  <c r="D26" i="5"/>
  <c r="K25" i="5"/>
  <c r="J25" i="5"/>
  <c r="I25" i="5"/>
  <c r="H25" i="5"/>
  <c r="G25" i="5"/>
  <c r="F25" i="5"/>
  <c r="E25" i="5"/>
  <c r="D25" i="5"/>
  <c r="K24" i="5"/>
  <c r="J24" i="5"/>
  <c r="I24" i="5"/>
  <c r="H24" i="5"/>
  <c r="G24" i="5"/>
  <c r="F24" i="5"/>
  <c r="E24" i="5"/>
  <c r="D24" i="5"/>
  <c r="K23" i="5"/>
  <c r="J23" i="5"/>
  <c r="I23" i="5"/>
  <c r="H23" i="5"/>
  <c r="G23" i="5"/>
  <c r="F23" i="5"/>
  <c r="E23" i="5"/>
  <c r="D23" i="5"/>
  <c r="K22" i="5"/>
  <c r="J22" i="5"/>
  <c r="I22" i="5"/>
  <c r="H22" i="5"/>
  <c r="G22" i="5"/>
  <c r="F22" i="5"/>
  <c r="E22" i="5"/>
  <c r="D22" i="5"/>
  <c r="K21" i="5"/>
  <c r="J21" i="5"/>
  <c r="I21" i="5"/>
  <c r="H21" i="5"/>
  <c r="G21" i="5"/>
  <c r="F21" i="5"/>
  <c r="E21" i="5"/>
  <c r="D21" i="5"/>
  <c r="K20" i="5"/>
  <c r="J20" i="5"/>
  <c r="I20" i="5"/>
  <c r="H20" i="5"/>
  <c r="G20" i="5"/>
  <c r="F20" i="5"/>
  <c r="E20" i="5"/>
  <c r="D20" i="5"/>
  <c r="K19" i="5"/>
  <c r="J19" i="5"/>
  <c r="I19" i="5"/>
  <c r="H19" i="5"/>
  <c r="G19" i="5"/>
  <c r="F19" i="5"/>
  <c r="E19" i="5"/>
  <c r="D19" i="5"/>
  <c r="K18" i="5"/>
  <c r="J18" i="5"/>
  <c r="I18" i="5"/>
  <c r="H18" i="5"/>
  <c r="G18" i="5"/>
  <c r="F18" i="5"/>
  <c r="E18" i="5"/>
  <c r="D18" i="5"/>
  <c r="K17" i="5"/>
  <c r="J17" i="5"/>
  <c r="I17" i="5"/>
  <c r="H17" i="5"/>
  <c r="G17" i="5"/>
  <c r="F17" i="5"/>
  <c r="E17" i="5"/>
  <c r="D17" i="5"/>
  <c r="K16" i="5"/>
  <c r="J16" i="5"/>
  <c r="I16" i="5"/>
  <c r="H16" i="5"/>
  <c r="G16" i="5"/>
  <c r="F16" i="5"/>
  <c r="E16" i="5"/>
  <c r="D16" i="5"/>
  <c r="K15" i="5"/>
  <c r="J15" i="5"/>
  <c r="I15" i="5"/>
  <c r="H15" i="5"/>
  <c r="G15" i="5"/>
  <c r="F15" i="5"/>
  <c r="E15" i="5"/>
  <c r="D15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K11" i="5"/>
  <c r="J11" i="5"/>
  <c r="I11" i="5"/>
  <c r="H11" i="5"/>
  <c r="G11" i="5"/>
  <c r="F11" i="5"/>
  <c r="E11" i="5"/>
  <c r="D11" i="5"/>
  <c r="K10" i="5"/>
  <c r="J10" i="5"/>
  <c r="I10" i="5"/>
  <c r="H10" i="5"/>
  <c r="G10" i="5"/>
  <c r="F10" i="5"/>
  <c r="E10" i="5"/>
  <c r="D10" i="5"/>
  <c r="K8" i="5"/>
  <c r="J8" i="5"/>
  <c r="I8" i="5"/>
  <c r="H8" i="5"/>
  <c r="G8" i="5"/>
  <c r="F8" i="5"/>
  <c r="E8" i="5"/>
  <c r="D8" i="5"/>
  <c r="K7" i="5"/>
  <c r="J7" i="5"/>
  <c r="I7" i="5"/>
  <c r="H7" i="5"/>
  <c r="G7" i="5"/>
  <c r="F7" i="5"/>
  <c r="E7" i="5"/>
  <c r="D7" i="5"/>
  <c r="K6" i="5"/>
  <c r="J6" i="5"/>
  <c r="I6" i="5"/>
  <c r="H6" i="5"/>
  <c r="G6" i="5"/>
  <c r="F6" i="5"/>
  <c r="E6" i="5"/>
  <c r="D6" i="5"/>
  <c r="K5" i="5"/>
  <c r="J5" i="5"/>
  <c r="I5" i="5"/>
  <c r="H5" i="5"/>
  <c r="G5" i="5"/>
  <c r="F5" i="5"/>
  <c r="E5" i="5"/>
  <c r="D5" i="5"/>
  <c r="K4" i="5"/>
  <c r="J4" i="5"/>
  <c r="I4" i="5"/>
  <c r="H4" i="5"/>
  <c r="G4" i="5"/>
  <c r="F4" i="5"/>
  <c r="E4" i="5"/>
  <c r="D4" i="5"/>
  <c r="K3" i="5"/>
  <c r="J3" i="5"/>
  <c r="I3" i="5"/>
  <c r="H3" i="5"/>
  <c r="G3" i="5"/>
  <c r="F3" i="5"/>
  <c r="E3" i="5"/>
  <c r="D3" i="5"/>
  <c r="K2" i="5"/>
  <c r="J2" i="5"/>
  <c r="I2" i="5"/>
  <c r="H2" i="5"/>
  <c r="G2" i="5"/>
  <c r="F2" i="5"/>
  <c r="E2" i="5"/>
  <c r="D2" i="5"/>
  <c r="K33" i="4"/>
  <c r="J33" i="4"/>
  <c r="I33" i="4"/>
  <c r="H33" i="4"/>
  <c r="G33" i="4"/>
  <c r="F33" i="4"/>
  <c r="K32" i="4"/>
  <c r="J32" i="4"/>
  <c r="I32" i="4"/>
  <c r="H32" i="4"/>
  <c r="G32" i="4"/>
  <c r="F32" i="4"/>
  <c r="K31" i="4"/>
  <c r="J31" i="4"/>
  <c r="I31" i="4"/>
  <c r="H31" i="4"/>
  <c r="G31" i="4"/>
  <c r="F31" i="4"/>
  <c r="K30" i="4"/>
  <c r="J30" i="4"/>
  <c r="I30" i="4"/>
  <c r="H30" i="4"/>
  <c r="G30" i="4"/>
  <c r="F30" i="4"/>
  <c r="K29" i="4"/>
  <c r="J29" i="4"/>
  <c r="I29" i="4"/>
  <c r="H29" i="4"/>
  <c r="G29" i="4"/>
  <c r="F29" i="4"/>
  <c r="K28" i="4"/>
  <c r="J28" i="4"/>
  <c r="I28" i="4"/>
  <c r="H28" i="4"/>
  <c r="G28" i="4"/>
  <c r="F28" i="4"/>
  <c r="K27" i="4"/>
  <c r="J27" i="4"/>
  <c r="I27" i="4"/>
  <c r="H27" i="4"/>
  <c r="G27" i="4"/>
  <c r="F27" i="4"/>
  <c r="K26" i="4"/>
  <c r="J26" i="4"/>
  <c r="I26" i="4"/>
  <c r="H26" i="4"/>
  <c r="G26" i="4"/>
  <c r="F26" i="4"/>
  <c r="K25" i="4"/>
  <c r="J25" i="4"/>
  <c r="I25" i="4"/>
  <c r="H25" i="4"/>
  <c r="G25" i="4"/>
  <c r="F25" i="4"/>
  <c r="K24" i="4"/>
  <c r="J24" i="4"/>
  <c r="I24" i="4"/>
  <c r="H24" i="4"/>
  <c r="G24" i="4"/>
  <c r="F24" i="4"/>
  <c r="K23" i="4"/>
  <c r="J23" i="4"/>
  <c r="I23" i="4"/>
  <c r="H23" i="4"/>
  <c r="G23" i="4"/>
  <c r="F23" i="4"/>
  <c r="K22" i="4"/>
  <c r="J22" i="4"/>
  <c r="I22" i="4"/>
  <c r="H22" i="4"/>
  <c r="G22" i="4"/>
  <c r="F22" i="4"/>
  <c r="K21" i="4"/>
  <c r="J21" i="4"/>
  <c r="I21" i="4"/>
  <c r="H21" i="4"/>
  <c r="G21" i="4"/>
  <c r="F21" i="4"/>
  <c r="K20" i="4"/>
  <c r="J20" i="4"/>
  <c r="I20" i="4"/>
  <c r="H20" i="4"/>
  <c r="G20" i="4"/>
  <c r="F20" i="4"/>
  <c r="K19" i="4"/>
  <c r="J19" i="4"/>
  <c r="I19" i="4"/>
  <c r="H19" i="4"/>
  <c r="G19" i="4"/>
  <c r="F19" i="4"/>
  <c r="K18" i="4"/>
  <c r="J18" i="4"/>
  <c r="I18" i="4"/>
  <c r="H18" i="4"/>
  <c r="G18" i="4"/>
  <c r="F18" i="4"/>
  <c r="K17" i="4"/>
  <c r="J17" i="4"/>
  <c r="I17" i="4"/>
  <c r="H17" i="4"/>
  <c r="G17" i="4"/>
  <c r="F17" i="4"/>
  <c r="K15" i="4"/>
  <c r="J15" i="4"/>
  <c r="I15" i="4"/>
  <c r="H15" i="4"/>
  <c r="G15" i="4"/>
  <c r="F15" i="4"/>
  <c r="K14" i="4"/>
  <c r="J14" i="4"/>
  <c r="I14" i="4"/>
  <c r="H14" i="4"/>
  <c r="G14" i="4"/>
  <c r="F14" i="4"/>
  <c r="K13" i="4"/>
  <c r="J13" i="4"/>
  <c r="I13" i="4"/>
  <c r="H13" i="4"/>
  <c r="G13" i="4"/>
  <c r="F13" i="4"/>
  <c r="K12" i="4"/>
  <c r="J12" i="4"/>
  <c r="I12" i="4"/>
  <c r="H12" i="4"/>
  <c r="G12" i="4"/>
  <c r="F12" i="4"/>
  <c r="K11" i="4"/>
  <c r="J11" i="4"/>
  <c r="I11" i="4"/>
  <c r="H11" i="4"/>
  <c r="G11" i="4"/>
  <c r="F11" i="4"/>
  <c r="K10" i="4"/>
  <c r="J10" i="4"/>
  <c r="I10" i="4"/>
  <c r="H10" i="4"/>
  <c r="G10" i="4"/>
  <c r="F10" i="4"/>
  <c r="K9" i="4"/>
  <c r="J9" i="4"/>
  <c r="I9" i="4"/>
  <c r="H9" i="4"/>
  <c r="G9" i="4"/>
  <c r="F9" i="4"/>
  <c r="K8" i="4"/>
  <c r="J8" i="4"/>
  <c r="I8" i="4"/>
  <c r="H8" i="4"/>
  <c r="G8" i="4"/>
  <c r="F8" i="4"/>
  <c r="K7" i="4"/>
  <c r="J7" i="4"/>
  <c r="I7" i="4"/>
  <c r="H7" i="4"/>
  <c r="G7" i="4"/>
  <c r="F7" i="4"/>
  <c r="K6" i="4"/>
  <c r="J6" i="4"/>
  <c r="I6" i="4"/>
  <c r="H6" i="4"/>
  <c r="G6" i="4"/>
  <c r="F6" i="4"/>
  <c r="K5" i="4"/>
  <c r="J5" i="4"/>
  <c r="I5" i="4"/>
  <c r="H5" i="4"/>
  <c r="G5" i="4"/>
  <c r="F5" i="4"/>
  <c r="K4" i="4"/>
  <c r="J4" i="4"/>
  <c r="I4" i="4"/>
  <c r="H4" i="4"/>
  <c r="G4" i="4"/>
  <c r="F4" i="4"/>
  <c r="K3" i="4"/>
  <c r="J3" i="4"/>
  <c r="I3" i="4"/>
  <c r="H3" i="4"/>
  <c r="G3" i="4"/>
  <c r="F3" i="4"/>
  <c r="K50" i="3"/>
  <c r="J50" i="3"/>
  <c r="I50" i="3"/>
  <c r="H50" i="3"/>
  <c r="G50" i="3"/>
  <c r="F50" i="3"/>
  <c r="E50" i="3"/>
  <c r="D50" i="3"/>
  <c r="K49" i="3"/>
  <c r="J49" i="3"/>
  <c r="I49" i="3"/>
  <c r="H49" i="3"/>
  <c r="G49" i="3"/>
  <c r="F49" i="3"/>
  <c r="E49" i="3"/>
  <c r="D49" i="3"/>
  <c r="K48" i="3"/>
  <c r="J48" i="3"/>
  <c r="I48" i="3"/>
  <c r="H48" i="3"/>
  <c r="G48" i="3"/>
  <c r="F48" i="3"/>
  <c r="E48" i="3"/>
  <c r="D48" i="3"/>
  <c r="K47" i="3"/>
  <c r="J47" i="3"/>
  <c r="I47" i="3"/>
  <c r="H47" i="3"/>
  <c r="G47" i="3"/>
  <c r="F47" i="3"/>
  <c r="E47" i="3"/>
  <c r="D47" i="3"/>
  <c r="K46" i="3"/>
  <c r="J46" i="3"/>
  <c r="I46" i="3"/>
  <c r="H46" i="3"/>
  <c r="G46" i="3"/>
  <c r="F46" i="3"/>
  <c r="E46" i="3"/>
  <c r="D46" i="3"/>
  <c r="K45" i="3"/>
  <c r="J45" i="3"/>
  <c r="I45" i="3"/>
  <c r="H45" i="3"/>
  <c r="G45" i="3"/>
  <c r="F45" i="3"/>
  <c r="E45" i="3"/>
  <c r="D45" i="3"/>
  <c r="K44" i="3"/>
  <c r="J44" i="3"/>
  <c r="I44" i="3"/>
  <c r="H44" i="3"/>
  <c r="G44" i="3"/>
  <c r="F44" i="3"/>
  <c r="E44" i="3"/>
  <c r="D44" i="3"/>
  <c r="K43" i="3"/>
  <c r="J43" i="3"/>
  <c r="I43" i="3"/>
  <c r="H43" i="3"/>
  <c r="G43" i="3"/>
  <c r="F43" i="3"/>
  <c r="E43" i="3"/>
  <c r="D43" i="3"/>
  <c r="K42" i="3"/>
  <c r="J42" i="3"/>
  <c r="I42" i="3"/>
  <c r="H42" i="3"/>
  <c r="G42" i="3"/>
  <c r="F42" i="3"/>
  <c r="E42" i="3"/>
  <c r="D42" i="3"/>
  <c r="K41" i="3"/>
  <c r="J41" i="3"/>
  <c r="I41" i="3"/>
  <c r="H41" i="3"/>
  <c r="G41" i="3"/>
  <c r="F41" i="3"/>
  <c r="E41" i="3"/>
  <c r="D41" i="3"/>
  <c r="K40" i="3"/>
  <c r="J40" i="3"/>
  <c r="I40" i="3"/>
  <c r="H40" i="3"/>
  <c r="G40" i="3"/>
  <c r="F40" i="3"/>
  <c r="E40" i="3"/>
  <c r="D40" i="3"/>
  <c r="K39" i="3"/>
  <c r="J39" i="3"/>
  <c r="I39" i="3"/>
  <c r="H39" i="3"/>
  <c r="G39" i="3"/>
  <c r="F39" i="3"/>
  <c r="E39" i="3"/>
  <c r="D39" i="3"/>
  <c r="K37" i="3"/>
  <c r="J37" i="3"/>
  <c r="I37" i="3"/>
  <c r="H37" i="3"/>
  <c r="G37" i="3"/>
  <c r="F37" i="3"/>
  <c r="E37" i="3"/>
  <c r="D37" i="3"/>
  <c r="K36" i="3"/>
  <c r="J36" i="3"/>
  <c r="I36" i="3"/>
  <c r="H36" i="3"/>
  <c r="G36" i="3"/>
  <c r="F36" i="3"/>
  <c r="E36" i="3"/>
  <c r="D36" i="3"/>
  <c r="K35" i="3"/>
  <c r="J35" i="3"/>
  <c r="I35" i="3"/>
  <c r="H35" i="3"/>
  <c r="G35" i="3"/>
  <c r="F35" i="3"/>
  <c r="E35" i="3"/>
  <c r="D35" i="3"/>
  <c r="K33" i="3"/>
  <c r="J33" i="3"/>
  <c r="I33" i="3"/>
  <c r="H33" i="3"/>
  <c r="G33" i="3"/>
  <c r="F33" i="3"/>
  <c r="E33" i="3"/>
  <c r="D33" i="3"/>
  <c r="K32" i="3"/>
  <c r="J32" i="3"/>
  <c r="I32" i="3"/>
  <c r="H32" i="3"/>
  <c r="G32" i="3"/>
  <c r="F32" i="3"/>
  <c r="E32" i="3"/>
  <c r="D32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1" i="3"/>
  <c r="J21" i="3"/>
  <c r="I21" i="3"/>
  <c r="H21" i="3"/>
  <c r="G21" i="3"/>
  <c r="F21" i="3"/>
  <c r="E21" i="3"/>
  <c r="D21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K16" i="3"/>
  <c r="J16" i="3"/>
  <c r="I16" i="3"/>
  <c r="H16" i="3"/>
  <c r="G16" i="3"/>
  <c r="F16" i="3"/>
  <c r="E16" i="3"/>
  <c r="D16" i="3"/>
  <c r="K15" i="3"/>
  <c r="J15" i="3"/>
  <c r="I15" i="3"/>
  <c r="H15" i="3"/>
  <c r="G15" i="3"/>
  <c r="F15" i="3"/>
  <c r="E15" i="3"/>
  <c r="D15" i="3"/>
  <c r="K13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K3" i="3"/>
  <c r="J3" i="3"/>
  <c r="I3" i="3"/>
  <c r="H3" i="3"/>
  <c r="G3" i="3"/>
  <c r="F3" i="3"/>
  <c r="E3" i="3"/>
  <c r="D3" i="3"/>
  <c r="K104" i="2"/>
  <c r="J104" i="2"/>
  <c r="I104" i="2"/>
  <c r="H104" i="2"/>
  <c r="G104" i="2"/>
  <c r="F104" i="2"/>
  <c r="E104" i="2"/>
  <c r="D104" i="2"/>
  <c r="K102" i="2"/>
  <c r="J102" i="2"/>
  <c r="I102" i="2"/>
  <c r="H102" i="2"/>
  <c r="G102" i="2"/>
  <c r="F102" i="2"/>
  <c r="E102" i="2"/>
  <c r="D102" i="2"/>
  <c r="K101" i="2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K95" i="2"/>
  <c r="J95" i="2"/>
  <c r="I95" i="2"/>
  <c r="H95" i="2"/>
  <c r="G95" i="2"/>
  <c r="F95" i="2"/>
  <c r="E95" i="2"/>
  <c r="D95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0" i="2"/>
  <c r="J90" i="2"/>
  <c r="I90" i="2"/>
  <c r="H90" i="2"/>
  <c r="G90" i="2"/>
  <c r="F90" i="2"/>
  <c r="E90" i="2"/>
  <c r="D90" i="2"/>
  <c r="K84" i="2"/>
  <c r="J84" i="2"/>
  <c r="I84" i="2"/>
  <c r="H84" i="2"/>
  <c r="G84" i="2"/>
  <c r="F84" i="2"/>
  <c r="E84" i="2"/>
  <c r="D84" i="2"/>
  <c r="K82" i="2"/>
  <c r="J82" i="2"/>
  <c r="I82" i="2"/>
  <c r="H82" i="2"/>
  <c r="G82" i="2"/>
  <c r="F82" i="2"/>
  <c r="E82" i="2"/>
  <c r="D82" i="2"/>
  <c r="K79" i="2"/>
  <c r="J79" i="2"/>
  <c r="I79" i="2"/>
  <c r="H79" i="2"/>
  <c r="G79" i="2"/>
  <c r="F79" i="2"/>
  <c r="E79" i="2"/>
  <c r="D79" i="2"/>
  <c r="K76" i="2"/>
  <c r="J76" i="2"/>
  <c r="I76" i="2"/>
  <c r="H76" i="2"/>
  <c r="G76" i="2"/>
  <c r="F76" i="2"/>
  <c r="E76" i="2"/>
  <c r="D76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0" i="2"/>
  <c r="J60" i="2"/>
  <c r="I60" i="2"/>
  <c r="H60" i="2"/>
  <c r="G60" i="2"/>
  <c r="F60" i="2"/>
  <c r="E60" i="2"/>
  <c r="D60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1" i="2"/>
  <c r="J51" i="2"/>
  <c r="I51" i="2"/>
  <c r="H51" i="2"/>
  <c r="G51" i="2"/>
  <c r="F51" i="2"/>
  <c r="E51" i="2"/>
  <c r="D51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4" i="2"/>
  <c r="J34" i="2"/>
  <c r="I34" i="2"/>
  <c r="H34" i="2"/>
  <c r="G34" i="2"/>
  <c r="F34" i="2"/>
  <c r="E34" i="2"/>
  <c r="D34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19" i="2"/>
  <c r="J19" i="2"/>
  <c r="I19" i="2"/>
  <c r="H19" i="2"/>
  <c r="G19" i="2"/>
  <c r="F19" i="2"/>
  <c r="E19" i="2"/>
  <c r="D19" i="2"/>
  <c r="K13" i="2"/>
  <c r="J13" i="2"/>
  <c r="I13" i="2"/>
  <c r="H13" i="2"/>
  <c r="G13" i="2"/>
  <c r="F13" i="2"/>
  <c r="E13" i="2"/>
  <c r="D13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D2" i="2"/>
  <c r="P23" i="4" l="1"/>
  <c r="P33" i="4"/>
  <c r="P3" i="4"/>
  <c r="P13" i="4"/>
  <c r="P72" i="2"/>
  <c r="P9" i="3"/>
  <c r="P77" i="2"/>
  <c r="P82" i="2"/>
  <c r="P19" i="3"/>
  <c r="P87" i="2"/>
  <c r="P7" i="2"/>
  <c r="P17" i="2"/>
  <c r="P27" i="2"/>
  <c r="P37" i="2"/>
  <c r="P47" i="2"/>
  <c r="P92" i="2"/>
  <c r="P11" i="3"/>
  <c r="P29" i="3"/>
  <c r="P47" i="3"/>
  <c r="P7" i="3"/>
  <c r="P57" i="2"/>
  <c r="P8" i="3"/>
  <c r="P52" i="2"/>
  <c r="P62" i="2"/>
  <c r="P102" i="2"/>
  <c r="P9" i="4"/>
  <c r="P19" i="4"/>
  <c r="P29" i="4"/>
  <c r="P67" i="2"/>
  <c r="P50" i="2"/>
  <c r="P8" i="4"/>
  <c r="P18" i="4"/>
  <c r="P28" i="4"/>
  <c r="P25" i="4"/>
  <c r="P11" i="4"/>
  <c r="P21" i="4"/>
  <c r="P31" i="4"/>
  <c r="P4" i="4"/>
  <c r="P5" i="4"/>
  <c r="P16" i="4"/>
  <c r="P7" i="4"/>
  <c r="P17" i="4"/>
  <c r="P27" i="4"/>
  <c r="P24" i="4"/>
  <c r="P15" i="4"/>
  <c r="P6" i="4"/>
  <c r="P26" i="4"/>
  <c r="P14" i="4"/>
  <c r="P12" i="4"/>
  <c r="P22" i="4"/>
  <c r="P32" i="4"/>
  <c r="P10" i="4"/>
  <c r="P30" i="4"/>
  <c r="P2" i="4"/>
  <c r="P20" i="4"/>
  <c r="G3" i="2"/>
  <c r="F3" i="2"/>
  <c r="H3" i="2"/>
  <c r="K3" i="2"/>
  <c r="J3" i="2"/>
  <c r="E3" i="2"/>
  <c r="I3" i="2"/>
  <c r="D3" i="2"/>
</calcChain>
</file>

<file path=xl/sharedStrings.xml><?xml version="1.0" encoding="utf-8"?>
<sst xmlns="http://schemas.openxmlformats.org/spreadsheetml/2006/main" count="1625" uniqueCount="620">
  <si>
    <t xml:space="preserve">area </t>
  </si>
  <si>
    <t xml:space="preserve">class </t>
  </si>
  <si>
    <t xml:space="preserve">color </t>
  </si>
  <si>
    <t xml:space="preserve">colorscheme </t>
  </si>
  <si>
    <t xml:space="preserve">comment </t>
  </si>
  <si>
    <t xml:space="preserve">distortion </t>
  </si>
  <si>
    <t xml:space="preserve">fillcolor </t>
  </si>
  <si>
    <t xml:space="preserve">fixedsize </t>
  </si>
  <si>
    <t xml:space="preserve">fontcolor </t>
  </si>
  <si>
    <t xml:space="preserve">fontname </t>
  </si>
  <si>
    <t xml:space="preserve">fontsize </t>
  </si>
  <si>
    <t xml:space="preserve">gradientangle </t>
  </si>
  <si>
    <t xml:space="preserve">group </t>
  </si>
  <si>
    <t xml:space="preserve">height </t>
  </si>
  <si>
    <t xml:space="preserve">href </t>
  </si>
  <si>
    <t xml:space="preserve">id </t>
  </si>
  <si>
    <t xml:space="preserve">image </t>
  </si>
  <si>
    <t xml:space="preserve">imagepos </t>
  </si>
  <si>
    <t xml:space="preserve">imagescale </t>
  </si>
  <si>
    <t xml:space="preserve">label </t>
  </si>
  <si>
    <t xml:space="preserve">labelloc </t>
  </si>
  <si>
    <t xml:space="preserve">layer </t>
  </si>
  <si>
    <t xml:space="preserve">margin </t>
  </si>
  <si>
    <t xml:space="preserve">nojustify </t>
  </si>
  <si>
    <t xml:space="preserve">ordering </t>
  </si>
  <si>
    <t xml:space="preserve">orientation </t>
  </si>
  <si>
    <t xml:space="preserve">penwidth </t>
  </si>
  <si>
    <t xml:space="preserve">peripheries </t>
  </si>
  <si>
    <t xml:space="preserve">pin </t>
  </si>
  <si>
    <t xml:space="preserve">pos </t>
  </si>
  <si>
    <t xml:space="preserve">rects </t>
  </si>
  <si>
    <t xml:space="preserve">regular </t>
  </si>
  <si>
    <t xml:space="preserve">root </t>
  </si>
  <si>
    <t xml:space="preserve">samplepoints </t>
  </si>
  <si>
    <t xml:space="preserve">shape </t>
  </si>
  <si>
    <t xml:space="preserve">shapefile </t>
  </si>
  <si>
    <t xml:space="preserve">showboxes </t>
  </si>
  <si>
    <t xml:space="preserve">sides </t>
  </si>
  <si>
    <t xml:space="preserve">skew </t>
  </si>
  <si>
    <t xml:space="preserve">sortv </t>
  </si>
  <si>
    <t xml:space="preserve">style </t>
  </si>
  <si>
    <t xml:space="preserve">target </t>
  </si>
  <si>
    <t xml:space="preserve">tooltip </t>
  </si>
  <si>
    <t xml:space="preserve">URL </t>
  </si>
  <si>
    <t xml:space="preserve">vertices </t>
  </si>
  <si>
    <t xml:space="preserve">width </t>
  </si>
  <si>
    <t xml:space="preserve">xlabel </t>
  </si>
  <si>
    <t xml:space="preserve">xlp </t>
  </si>
  <si>
    <t xml:space="preserve">z </t>
  </si>
  <si>
    <t xml:space="preserve"> Indicates the preferred area for a node or empty cluster</t>
  </si>
  <si>
    <t xml:space="preserve"> Classnames to attach to the node, edge, graph, or cluster's SVG element</t>
  </si>
  <si>
    <t xml:space="preserve"> Basic drawing color for graphics, not text</t>
  </si>
  <si>
    <t xml:space="preserve"> A color scheme namespace: the context for interpreting color names</t>
  </si>
  <si>
    <t xml:space="preserve"> Comments are inserted into output</t>
  </si>
  <si>
    <t xml:space="preserve"> Distortion factor for shape=polygon</t>
  </si>
  <si>
    <t xml:space="preserve"> Color used to fill the background of a node or cluster</t>
  </si>
  <si>
    <t xml:space="preserve"> Whether to use the specified width and height attributes to choose node size (rather than sizing to fit the node contents)</t>
  </si>
  <si>
    <t xml:space="preserve"> Color used for text</t>
  </si>
  <si>
    <t xml:space="preserve"> Font used for text</t>
  </si>
  <si>
    <t xml:space="preserve"> Font size, in points, used for text</t>
  </si>
  <si>
    <t xml:space="preserve"> If a gradient fill is being used, this determines the angle of the fill</t>
  </si>
  <si>
    <t xml:space="preserve"> Name for a group of nodes, for bundling edges avoiding crossings</t>
  </si>
  <si>
    <t xml:space="preserve"> Height of node, in inches</t>
  </si>
  <si>
    <t xml:space="preserve"> Synonym for URL</t>
  </si>
  <si>
    <t xml:space="preserve"> Identifier for graph objects</t>
  </si>
  <si>
    <t xml:space="preserve"> Gives the name of a file containing an image to be displayed inside a node</t>
  </si>
  <si>
    <t xml:space="preserve"> Controls how an image is positioned within its containing node</t>
  </si>
  <si>
    <t xml:space="preserve"> Controls how an image fills its containing node</t>
  </si>
  <si>
    <t xml:space="preserve"> Text label attached to objects</t>
  </si>
  <si>
    <t xml:space="preserve"> Vertical placement of labels for nodes, root graphs and clusters</t>
  </si>
  <si>
    <t xml:space="preserve"> Specifies layers in which the node, edge or cluster is present</t>
  </si>
  <si>
    <t xml:space="preserve"> For graphs, this sets x and y margins of canvas, in inches</t>
  </si>
  <si>
    <t xml:space="preserve"> Whether to justify multiline text vs the previous text line (rather than the side of the container)</t>
  </si>
  <si>
    <t xml:space="preserve"> Constrains the left-to-right ordering of node edges</t>
  </si>
  <si>
    <t xml:space="preserve"> node shape rotation angle, or graph orientation</t>
  </si>
  <si>
    <t xml:space="preserve"> Specifies the width of the pen, in points, used to draw lines and curves</t>
  </si>
  <si>
    <t xml:space="preserve"> Set number of peripheries used in polygonal shapes and cluster boundaries</t>
  </si>
  <si>
    <t xml:space="preserve"> Keeps the node at the node's given input position</t>
  </si>
  <si>
    <t xml:space="preserve"> Position of node, or spline control points</t>
  </si>
  <si>
    <t xml:space="preserve"> Rectangles for fields of records, in points</t>
  </si>
  <si>
    <t xml:space="preserve"> If true, force polygon to be regular</t>
  </si>
  <si>
    <t xml:space="preserve"> Specifies nodes to be used as the center of the layout</t>
  </si>
  <si>
    <t xml:space="preserve"> Gives the number of points used for a circle/ellipse node</t>
  </si>
  <si>
    <t xml:space="preserve"> Sets the shape of a node</t>
  </si>
  <si>
    <t xml:space="preserve"> A file containing user-supplied node content</t>
  </si>
  <si>
    <t xml:space="preserve"> Print guide boxes for debugging</t>
  </si>
  <si>
    <t xml:space="preserve"> Number of sides when shape=polygon</t>
  </si>
  <si>
    <t xml:space="preserve"> Skew factor for shape=polygon</t>
  </si>
  <si>
    <t xml:space="preserve"> Sort order of graph components for ordering packmode packing</t>
  </si>
  <si>
    <t xml:space="preserve"> Set style information for components of the graph</t>
  </si>
  <si>
    <t xml:space="preserve"> If the object has a URL, this attribute determines which window of the browser is used for the URL</t>
  </si>
  <si>
    <t xml:space="preserve"> Tooltip (mouse hover text) attached to the node, edge, cluster, or graph</t>
  </si>
  <si>
    <t xml:space="preserve"> Hyperlinks incorporated into device-dependent output</t>
  </si>
  <si>
    <t xml:space="preserve"> Sets the coordinates of the vertices of the node's polygon, in inches</t>
  </si>
  <si>
    <t xml:space="preserve"> Width of node, in inches</t>
  </si>
  <si>
    <t xml:space="preserve"> External label for a node or edge</t>
  </si>
  <si>
    <t xml:space="preserve"> Position of an exterior label, in points</t>
  </si>
  <si>
    <t xml:space="preserve"> Z-coordinate value for 3D layouts and displays</t>
  </si>
  <si>
    <t>svg</t>
    <phoneticPr fontId="1"/>
  </si>
  <si>
    <t>dot</t>
    <phoneticPr fontId="1"/>
  </si>
  <si>
    <t>patchwork</t>
    <phoneticPr fontId="1"/>
  </si>
  <si>
    <t>map</t>
    <phoneticPr fontId="1"/>
  </si>
  <si>
    <t>postscript</t>
    <phoneticPr fontId="1"/>
  </si>
  <si>
    <t>neato</t>
    <phoneticPr fontId="1"/>
  </si>
  <si>
    <t>fdp</t>
    <phoneticPr fontId="1"/>
  </si>
  <si>
    <t>write</t>
    <phoneticPr fontId="1"/>
  </si>
  <si>
    <t>twopi</t>
    <phoneticPr fontId="1"/>
  </si>
  <si>
    <t>circo</t>
    <phoneticPr fontId="1"/>
  </si>
  <si>
    <t>cmap</t>
    <phoneticPr fontId="1"/>
  </si>
  <si>
    <t>●</t>
  </si>
  <si>
    <t>●</t>
    <phoneticPr fontId="1"/>
  </si>
  <si>
    <t>description</t>
    <phoneticPr fontId="1"/>
  </si>
  <si>
    <t xml:space="preserve">_background </t>
  </si>
  <si>
    <t xml:space="preserve">bb </t>
  </si>
  <si>
    <t xml:space="preserve">beautify </t>
  </si>
  <si>
    <t xml:space="preserve">bgcolor </t>
  </si>
  <si>
    <t xml:space="preserve">center </t>
  </si>
  <si>
    <t xml:space="preserve">charset </t>
  </si>
  <si>
    <t xml:space="preserve">clusterrank </t>
  </si>
  <si>
    <t xml:space="preserve">compound </t>
  </si>
  <si>
    <t xml:space="preserve">concentrate </t>
  </si>
  <si>
    <t xml:space="preserve">Damping </t>
  </si>
  <si>
    <t xml:space="preserve">defaultdist </t>
  </si>
  <si>
    <t xml:space="preserve">dim </t>
  </si>
  <si>
    <t xml:space="preserve">dimen </t>
  </si>
  <si>
    <t xml:space="preserve">diredgeconstraints </t>
  </si>
  <si>
    <t xml:space="preserve">dpi </t>
  </si>
  <si>
    <t xml:space="preserve">epsilon </t>
  </si>
  <si>
    <t xml:space="preserve">esep </t>
  </si>
  <si>
    <t xml:space="preserve">fontnames </t>
  </si>
  <si>
    <t xml:space="preserve">fontpath </t>
  </si>
  <si>
    <t xml:space="preserve">forcelabels </t>
  </si>
  <si>
    <t xml:space="preserve">imagepath </t>
  </si>
  <si>
    <t xml:space="preserve">inputscale </t>
  </si>
  <si>
    <t xml:space="preserve">K </t>
  </si>
  <si>
    <t xml:space="preserve">label_scheme </t>
  </si>
  <si>
    <t xml:space="preserve">labeljust </t>
  </si>
  <si>
    <t xml:space="preserve">landscape </t>
  </si>
  <si>
    <t xml:space="preserve">layerlistsep </t>
  </si>
  <si>
    <t xml:space="preserve">layers </t>
  </si>
  <si>
    <t xml:space="preserve">layerselect </t>
  </si>
  <si>
    <t xml:space="preserve">layersep </t>
  </si>
  <si>
    <t xml:space="preserve">layout </t>
  </si>
  <si>
    <t xml:space="preserve">levels </t>
  </si>
  <si>
    <t xml:space="preserve">levelsgap </t>
  </si>
  <si>
    <t xml:space="preserve">lheight </t>
  </si>
  <si>
    <t xml:space="preserve">linelength </t>
  </si>
  <si>
    <t xml:space="preserve">lp </t>
  </si>
  <si>
    <t xml:space="preserve">lwidth </t>
  </si>
  <si>
    <t xml:space="preserve">maxiter </t>
  </si>
  <si>
    <t xml:space="preserve">mclimit </t>
  </si>
  <si>
    <t xml:space="preserve">mindist </t>
  </si>
  <si>
    <t xml:space="preserve">mode </t>
  </si>
  <si>
    <t xml:space="preserve">model </t>
  </si>
  <si>
    <t xml:space="preserve">newrank </t>
  </si>
  <si>
    <t xml:space="preserve">nodesep </t>
  </si>
  <si>
    <t xml:space="preserve">normalize </t>
  </si>
  <si>
    <t xml:space="preserve">notranslate </t>
  </si>
  <si>
    <t xml:space="preserve">nslimit </t>
  </si>
  <si>
    <t xml:space="preserve">nslimit1 </t>
  </si>
  <si>
    <t xml:space="preserve">oneblock </t>
  </si>
  <si>
    <t xml:space="preserve">outputorder </t>
  </si>
  <si>
    <t xml:space="preserve">overlap </t>
  </si>
  <si>
    <t xml:space="preserve">overlap_scaling </t>
  </si>
  <si>
    <t xml:space="preserve">overlap_shrink </t>
  </si>
  <si>
    <t xml:space="preserve">pack </t>
  </si>
  <si>
    <t xml:space="preserve">packmode </t>
  </si>
  <si>
    <t xml:space="preserve">pad </t>
  </si>
  <si>
    <t xml:space="preserve">page </t>
  </si>
  <si>
    <t xml:space="preserve">pagedir </t>
  </si>
  <si>
    <t xml:space="preserve">quadtree </t>
  </si>
  <si>
    <t xml:space="preserve">quantum </t>
  </si>
  <si>
    <t xml:space="preserve">rankdir </t>
  </si>
  <si>
    <t xml:space="preserve">ranksep </t>
  </si>
  <si>
    <t xml:space="preserve">ratio </t>
  </si>
  <si>
    <t xml:space="preserve">remincross </t>
  </si>
  <si>
    <t xml:space="preserve">repulsiveforce </t>
  </si>
  <si>
    <t xml:space="preserve">resolution </t>
  </si>
  <si>
    <t xml:space="preserve">rotate </t>
  </si>
  <si>
    <t xml:space="preserve">rotation </t>
  </si>
  <si>
    <t xml:space="preserve">scale </t>
  </si>
  <si>
    <t xml:space="preserve">searchsize </t>
  </si>
  <si>
    <t xml:space="preserve">sep </t>
  </si>
  <si>
    <t xml:space="preserve">size </t>
  </si>
  <si>
    <t xml:space="preserve">smoothing </t>
  </si>
  <si>
    <t xml:space="preserve">splines </t>
  </si>
  <si>
    <t xml:space="preserve">start </t>
  </si>
  <si>
    <t xml:space="preserve">stylesheet </t>
  </si>
  <si>
    <t xml:space="preserve">TBbalance </t>
  </si>
  <si>
    <t xml:space="preserve">truecolor </t>
  </si>
  <si>
    <t xml:space="preserve">viewport </t>
  </si>
  <si>
    <t xml:space="preserve">voro_margin </t>
  </si>
  <si>
    <t xml:space="preserve">xdotversion </t>
  </si>
  <si>
    <t xml:space="preserve"> A string in the xdot format specifying an arbitrary background</t>
  </si>
  <si>
    <t xml:space="preserve"> Bounding box of drawing in points</t>
  </si>
  <si>
    <t xml:space="preserve"> Whether to draw leaf nodes uniformly in a circle around the root node in sfdp</t>
  </si>
  <si>
    <t xml:space="preserve"> Canvas background color</t>
  </si>
  <si>
    <t xml:space="preserve"> Whether to center the drawing in the output canvas</t>
  </si>
  <si>
    <t xml:space="preserve"> Character encoding used when interpreting string input as a text label</t>
  </si>
  <si>
    <t xml:space="preserve"> Mode used for handling clusters</t>
  </si>
  <si>
    <t xml:space="preserve"> If true, allow edges between clusters</t>
  </si>
  <si>
    <t xml:space="preserve"> If true, use edge concentrators</t>
  </si>
  <si>
    <t xml:space="preserve"> Factor damping force motions</t>
  </si>
  <si>
    <t xml:space="preserve"> The distance between nodes in separate connected components</t>
  </si>
  <si>
    <t xml:space="preserve"> Set the number of dimensions used for the layout</t>
  </si>
  <si>
    <t xml:space="preserve"> Set the number of dimensions used for rendering</t>
  </si>
  <si>
    <t xml:space="preserve"> Whether to constrain most edges to point downwards</t>
  </si>
  <si>
    <t xml:space="preserve"> Specifies the expected number of pixels per inch on a display device</t>
  </si>
  <si>
    <t xml:space="preserve"> Terminating condition</t>
  </si>
  <si>
    <t xml:space="preserve"> Margin used around polygons for purposes of spline edge routing</t>
  </si>
  <si>
    <t xml:space="preserve"> Allows user control of how basic fontnames are represented in SVG output</t>
  </si>
  <si>
    <t xml:space="preserve"> Directory list used by libgd to search for bitmap fonts</t>
  </si>
  <si>
    <t xml:space="preserve"> Whether to force placement of all xlabels, even if overlapping</t>
  </si>
  <si>
    <t xml:space="preserve"> A list of directories in which to look for image files</t>
  </si>
  <si>
    <t xml:space="preserve"> Scales the input positions to convert between length units</t>
  </si>
  <si>
    <t xml:space="preserve"> Spring constant used in virtual physical model</t>
  </si>
  <si>
    <t xml:space="preserve"> Whether to treat a node whose name has the form |edgelabel|* as a special node representing an edge label</t>
  </si>
  <si>
    <t xml:space="preserve"> Justification for graph &amp; cluster labels</t>
  </si>
  <si>
    <t xml:space="preserve"> If true, the graph is rendered in landscape mode</t>
  </si>
  <si>
    <t xml:space="preserve"> The separator characters used to split attributes of type layerRange into a list of ranges</t>
  </si>
  <si>
    <t xml:space="preserve"> A linearly ordered list of layer names attached to the graph</t>
  </si>
  <si>
    <t xml:space="preserve"> Selects a list of layers to be emitted</t>
  </si>
  <si>
    <t xml:space="preserve"> The separator characters for splitting the layers attribute into a list of layer names</t>
  </si>
  <si>
    <t xml:space="preserve"> Which layout engine to use</t>
  </si>
  <si>
    <t xml:space="preserve"> Number of levels allowed in the multilevel scheme</t>
  </si>
  <si>
    <t xml:space="preserve"> strictness of neato level constraints</t>
  </si>
  <si>
    <t xml:space="preserve"> Height of graph or cluster label, in inches</t>
  </si>
  <si>
    <t xml:space="preserve"> How long strings should get before overflowing to next line, for text output</t>
  </si>
  <si>
    <t xml:space="preserve"> Label center position</t>
  </si>
  <si>
    <t xml:space="preserve"> Width of graph or cluster label, in inches</t>
  </si>
  <si>
    <t xml:space="preserve"> Sets the number of iterations used</t>
  </si>
  <si>
    <t xml:space="preserve"> Scale factor for mincross (mc) edge crossing minimiser parameters</t>
  </si>
  <si>
    <t xml:space="preserve"> Specifies the minimum separation between all nodes</t>
  </si>
  <si>
    <t xml:space="preserve"> Technique for optimizing the layout</t>
  </si>
  <si>
    <t xml:space="preserve"> Specifies how the distance matrix is computed for the input graph</t>
  </si>
  <si>
    <t xml:space="preserve"> Whether to use a single global ranking, ignoring clusters</t>
  </si>
  <si>
    <t xml:space="preserve"> In dot, nodesep specifies the minimum space between two adjacent nodes in the same rank, in inches</t>
  </si>
  <si>
    <t xml:space="preserve"> normalizes coordinates of final layout</t>
  </si>
  <si>
    <t xml:space="preserve"> Whether to avoid translating layout to the origin point</t>
  </si>
  <si>
    <t xml:space="preserve"> Sets number of iterations in network simplex applications</t>
  </si>
  <si>
    <t xml:space="preserve"> Whether to draw circo graphs around one circle</t>
  </si>
  <si>
    <t xml:space="preserve"> Specify order in which nodes and edges are drawn</t>
  </si>
  <si>
    <t xml:space="preserve"> Determines if and how node overlaps should be removed</t>
  </si>
  <si>
    <t xml:space="preserve"> Scale layout by factor, to reduce node overlap</t>
  </si>
  <si>
    <t xml:space="preserve"> Whether the overlap removal algorithm should perform a compression pass to reduce the size of the layout</t>
  </si>
  <si>
    <t xml:space="preserve"> Whether each connected component of the graph should be laid out separately, and then the graphs packed together</t>
  </si>
  <si>
    <t xml:space="preserve"> How connected components should be packed</t>
  </si>
  <si>
    <t xml:space="preserve"> Inches to extend the drawing area around the minimal area needed to draw the graph</t>
  </si>
  <si>
    <t xml:space="preserve"> Width and height of output pages, in inches</t>
  </si>
  <si>
    <t xml:space="preserve"> The order in which pages are emitted</t>
  </si>
  <si>
    <t xml:space="preserve"> Quadtree scheme to use</t>
  </si>
  <si>
    <t xml:space="preserve"> Sets direction of graph layout</t>
  </si>
  <si>
    <t xml:space="preserve"> Specifies separation between ranks</t>
  </si>
  <si>
    <t xml:space="preserve"> Sets the aspect ratio (drawing height/drawing width) for the drawing</t>
  </si>
  <si>
    <t xml:space="preserve"> If there are multiple clusters, whether to run edge crossing minimization a second time</t>
  </si>
  <si>
    <t xml:space="preserve"> The power of the repulsive force used in an extended Fruchterman-Reingold</t>
  </si>
  <si>
    <t xml:space="preserve"> Synonym for dpi</t>
  </si>
  <si>
    <t xml:space="preserve"> If rotate=90, sets drawing orientation to landscape</t>
  </si>
  <si>
    <t xml:space="preserve"> Rotates the final layout counter-clockwise by the specified number of degrees</t>
  </si>
  <si>
    <t xml:space="preserve"> Scales layout by the given factor after the initial layout</t>
  </si>
  <si>
    <t xml:space="preserve"> During network simplex, the maximum number of edges with negative cut values to search when looking for an edge with minimum cut value</t>
  </si>
  <si>
    <t xml:space="preserve"> Margin to leave around nodes when removing node overlap</t>
  </si>
  <si>
    <t xml:space="preserve"> Maximum width and height of drawing, in inches</t>
  </si>
  <si>
    <t xml:space="preserve"> Specifies a post-processing step used to smooth out an uneven distribution of nodes</t>
  </si>
  <si>
    <t xml:space="preserve"> Controls how, and if, edges are represented</t>
  </si>
  <si>
    <t xml:space="preserve"> Parameter used to determine the initial layout of nodes</t>
  </si>
  <si>
    <t xml:space="preserve"> A URL or pathname specifying an XML style sheet, used in SVG output</t>
  </si>
  <si>
    <t xml:space="preserve"> Which rank to move floating (loose) nodes to</t>
  </si>
  <si>
    <t xml:space="preserve"> Whether internal bitmap rendering relies on a truecolor color model or uses</t>
  </si>
  <si>
    <t xml:space="preserve"> Clipping window on final drawing</t>
  </si>
  <si>
    <t xml:space="preserve"> Tuning margin of Voronoi technique</t>
  </si>
  <si>
    <t xml:space="preserve"> Determines the version of xdot used in output</t>
  </si>
  <si>
    <t>Graph</t>
    <phoneticPr fontId="1"/>
  </si>
  <si>
    <t>sfdp</t>
    <phoneticPr fontId="1"/>
  </si>
  <si>
    <t>bitmap</t>
    <phoneticPr fontId="1"/>
  </si>
  <si>
    <t>osage</t>
    <phoneticPr fontId="1"/>
  </si>
  <si>
    <t>xdot</t>
    <phoneticPr fontId="1"/>
  </si>
  <si>
    <t xml:space="preserve"> If quantum &gt; 0.0, node label dimensions will be rounded to integral multiples of the quantum</t>
    <phoneticPr fontId="1"/>
  </si>
  <si>
    <t>Node</t>
    <phoneticPr fontId="1"/>
  </si>
  <si>
    <t xml:space="preserve">cluster </t>
  </si>
  <si>
    <t xml:space="preserve">pencolor </t>
  </si>
  <si>
    <t xml:space="preserve">arrowhead </t>
  </si>
  <si>
    <t xml:space="preserve">arrowsize </t>
  </si>
  <si>
    <t xml:space="preserve">arrowtail </t>
  </si>
  <si>
    <t xml:space="preserve">constraint </t>
  </si>
  <si>
    <t xml:space="preserve">decorate </t>
  </si>
  <si>
    <t xml:space="preserve">dir </t>
  </si>
  <si>
    <t xml:space="preserve">edgehref </t>
  </si>
  <si>
    <t xml:space="preserve">edgetarget </t>
  </si>
  <si>
    <t xml:space="preserve">edgetooltip </t>
  </si>
  <si>
    <t xml:space="preserve">edgeURL </t>
  </si>
  <si>
    <t xml:space="preserve">head_lp </t>
  </si>
  <si>
    <t xml:space="preserve">headclip </t>
  </si>
  <si>
    <t xml:space="preserve">headhref </t>
  </si>
  <si>
    <t xml:space="preserve">headlabel </t>
  </si>
  <si>
    <t xml:space="preserve">headport </t>
  </si>
  <si>
    <t xml:space="preserve">headtarget </t>
  </si>
  <si>
    <t xml:space="preserve">headtooltip </t>
  </si>
  <si>
    <t xml:space="preserve">headURL </t>
  </si>
  <si>
    <t xml:space="preserve">labelangle </t>
  </si>
  <si>
    <t xml:space="preserve">labeldistance </t>
  </si>
  <si>
    <t xml:space="preserve">labelfloat </t>
  </si>
  <si>
    <t xml:space="preserve">labelfontcolor </t>
  </si>
  <si>
    <t xml:space="preserve">labelfontname </t>
  </si>
  <si>
    <t xml:space="preserve">labelfontsize </t>
  </si>
  <si>
    <t xml:space="preserve">labelhref </t>
  </si>
  <si>
    <t xml:space="preserve">labeltarget </t>
  </si>
  <si>
    <t xml:space="preserve">labeltooltip </t>
  </si>
  <si>
    <t xml:space="preserve">labelURL </t>
  </si>
  <si>
    <t xml:space="preserve">len </t>
  </si>
  <si>
    <t xml:space="preserve">lhead </t>
  </si>
  <si>
    <t xml:space="preserve">ltail </t>
  </si>
  <si>
    <t xml:space="preserve">minlen </t>
  </si>
  <si>
    <t xml:space="preserve">samehead </t>
  </si>
  <si>
    <t xml:space="preserve">sametail </t>
  </si>
  <si>
    <t xml:space="preserve">tail_lp </t>
  </si>
  <si>
    <t xml:space="preserve">tailclip </t>
  </si>
  <si>
    <t xml:space="preserve">tailhref </t>
  </si>
  <si>
    <t xml:space="preserve">taillabel </t>
  </si>
  <si>
    <t xml:space="preserve">tailport </t>
  </si>
  <si>
    <t xml:space="preserve">tailtarget </t>
  </si>
  <si>
    <t xml:space="preserve">tailtooltip </t>
  </si>
  <si>
    <t xml:space="preserve">tailURL </t>
  </si>
  <si>
    <t xml:space="preserve">weight </t>
  </si>
  <si>
    <t xml:space="preserve"> Style of arrowhead on the head node of an edge</t>
  </si>
  <si>
    <t xml:space="preserve"> Multiplicative scale factor for arrowheads</t>
  </si>
  <si>
    <t xml:space="preserve"> Style of arrowhead on the tail node of an edge</t>
  </si>
  <si>
    <t xml:space="preserve"> If false, the edge is not used in ranking the nodes</t>
  </si>
  <si>
    <t xml:space="preserve"> Whether to connect the edge label to the edge with a line</t>
  </si>
  <si>
    <t xml:space="preserve"> Edge type for drawing arrowheads</t>
  </si>
  <si>
    <t xml:space="preserve"> Synonym for edgeURL</t>
  </si>
  <si>
    <t xml:space="preserve"> Browser window to use for the edgeURL link</t>
  </si>
  <si>
    <t xml:space="preserve"> Tooltip annotation attached to the non-label part of an edge</t>
  </si>
  <si>
    <t xml:space="preserve"> The link for the non-label parts of an edge</t>
  </si>
  <si>
    <t xml:space="preserve"> Center position of an edge's head label</t>
  </si>
  <si>
    <t xml:space="preserve"> If true, the head of an edge is clipped to the boundary of the head node</t>
  </si>
  <si>
    <t xml:space="preserve"> Synonym for headURL</t>
  </si>
  <si>
    <t xml:space="preserve"> Text label to be placed near head of edge</t>
  </si>
  <si>
    <t xml:space="preserve"> Indicates where on the head node to attach the head of the edge</t>
  </si>
  <si>
    <t xml:space="preserve"> Browser window to use for the headURL link</t>
  </si>
  <si>
    <t xml:space="preserve"> Tooltip annotation attached to the head of an edge</t>
  </si>
  <si>
    <t xml:space="preserve"> If defined, headURL is output as part of the head label of the edge</t>
  </si>
  <si>
    <t xml:space="preserve"> The angle (in degrees) in polar coordinates of the head &amp; tail edge labels</t>
  </si>
  <si>
    <t xml:space="preserve"> Scaling factor for the distance of headlabel / taillabel from the head / tail nodes</t>
  </si>
  <si>
    <t xml:space="preserve"> If true, allows edge labels to be less constrained in position</t>
  </si>
  <si>
    <t xml:space="preserve"> Color used for headlabel and taillabel</t>
  </si>
  <si>
    <t xml:space="preserve"> Font for headlabel and taillabel</t>
  </si>
  <si>
    <t xml:space="preserve"> Font size of headlabel and taillabel</t>
  </si>
  <si>
    <t xml:space="preserve"> Synonym for labelURL</t>
  </si>
  <si>
    <t xml:space="preserve"> Browser window to open labelURL links in</t>
  </si>
  <si>
    <t xml:space="preserve"> Tooltip annotation attached to label of an edge</t>
  </si>
  <si>
    <t xml:space="preserve"> If defined, labelURL is the link used for the label of an edge</t>
  </si>
  <si>
    <t xml:space="preserve"> Preferred edge length, in inches</t>
  </si>
  <si>
    <t xml:space="preserve"> Logical head of an edge</t>
  </si>
  <si>
    <t xml:space="preserve"> Logical tail of an edge</t>
  </si>
  <si>
    <t xml:space="preserve"> Minimum edge length (rank difference between head and tail)</t>
  </si>
  <si>
    <t xml:space="preserve"> Edges with the same head and the same samehead value are aimed at the same point on the head</t>
  </si>
  <si>
    <t xml:space="preserve"> Edges with the same tail and the same sametail value are aimed at the same point on the tail</t>
  </si>
  <si>
    <t xml:space="preserve"> Position of an edge's tail label, in points</t>
  </si>
  <si>
    <t xml:space="preserve"> If true, the tail of an edge is clipped to the boundary of the tail node</t>
  </si>
  <si>
    <t xml:space="preserve"> Synonym for tailURL</t>
  </si>
  <si>
    <t xml:space="preserve"> Text label to be placed near tail of edge</t>
  </si>
  <si>
    <t xml:space="preserve"> Indicates where on the tail node to attach the tail of the edge</t>
  </si>
  <si>
    <t xml:space="preserve"> Browser window to use for the tailURL link</t>
  </si>
  <si>
    <t xml:space="preserve"> Tooltip annotation attached to the tail of an edge</t>
  </si>
  <si>
    <t xml:space="preserve"> If defined, tailURL is output as part of the tail label of the edge</t>
  </si>
  <si>
    <t xml:space="preserve"> Weight of edge</t>
  </si>
  <si>
    <t xml:space="preserve"> Whether the subgraph is a cluster</t>
  </si>
  <si>
    <t xml:space="preserve"> Color used to draw the bounding box around a cluster</t>
  </si>
  <si>
    <t xml:space="preserve">cluster </t>
    <phoneticPr fontId="1"/>
  </si>
  <si>
    <t>Edge</t>
    <phoneticPr fontId="1"/>
  </si>
  <si>
    <t>採用</t>
    <rPh sb="0" eb="2">
      <t xml:space="preserve">サイヨウ </t>
    </rPh>
    <phoneticPr fontId="1"/>
  </si>
  <si>
    <t>カウント</t>
    <phoneticPr fontId="1"/>
  </si>
  <si>
    <t>AttributeName</t>
    <phoneticPr fontId="1"/>
  </si>
  <si>
    <t xml:space="preserve"> Indicates the preferred area for a node or empty cluster</t>
    <phoneticPr fontId="1"/>
  </si>
  <si>
    <t>area</t>
  </si>
  <si>
    <t>_background</t>
  </si>
  <si>
    <t>bb</t>
  </si>
  <si>
    <t>beautify</t>
  </si>
  <si>
    <t>bgcolor</t>
  </si>
  <si>
    <t>center</t>
  </si>
  <si>
    <t>charset</t>
  </si>
  <si>
    <t>class</t>
  </si>
  <si>
    <t>clusterrank</t>
  </si>
  <si>
    <t>colorscheme</t>
  </si>
  <si>
    <t>comment</t>
  </si>
  <si>
    <t>compound</t>
  </si>
  <si>
    <t>concentrate</t>
  </si>
  <si>
    <t>Damping</t>
  </si>
  <si>
    <t>defaultdist</t>
  </si>
  <si>
    <t>dim</t>
  </si>
  <si>
    <t>dimen</t>
  </si>
  <si>
    <t>diredgeconstraints</t>
  </si>
  <si>
    <t>dpi</t>
  </si>
  <si>
    <t>epsilon</t>
  </si>
  <si>
    <t>esep</t>
  </si>
  <si>
    <t>fontcolor</t>
  </si>
  <si>
    <t>fontname</t>
  </si>
  <si>
    <t>fontnames</t>
  </si>
  <si>
    <t>fontpath</t>
  </si>
  <si>
    <t>fontsize</t>
  </si>
  <si>
    <t>forcelabels</t>
  </si>
  <si>
    <t>gradientangle</t>
  </si>
  <si>
    <t>href</t>
  </si>
  <si>
    <t>id</t>
  </si>
  <si>
    <t>imagepath</t>
  </si>
  <si>
    <t>inputscale</t>
  </si>
  <si>
    <t>K</t>
  </si>
  <si>
    <t>label</t>
  </si>
  <si>
    <t>label_scheme</t>
  </si>
  <si>
    <t>labeljust</t>
  </si>
  <si>
    <t>labelloc</t>
  </si>
  <si>
    <t>landscape</t>
  </si>
  <si>
    <t>layerlistsep</t>
  </si>
  <si>
    <t>layers</t>
  </si>
  <si>
    <t>layerselect</t>
  </si>
  <si>
    <t>layersep</t>
  </si>
  <si>
    <t>layout</t>
  </si>
  <si>
    <t>levels</t>
  </si>
  <si>
    <t>levelsgap</t>
  </si>
  <si>
    <t>lheight</t>
  </si>
  <si>
    <t>linelength</t>
  </si>
  <si>
    <t>lp</t>
  </si>
  <si>
    <t>lwidth</t>
  </si>
  <si>
    <t>margin</t>
  </si>
  <si>
    <t>maxiter</t>
  </si>
  <si>
    <t>mclimit</t>
  </si>
  <si>
    <t>mindist</t>
  </si>
  <si>
    <t>mode</t>
  </si>
  <si>
    <t>model</t>
  </si>
  <si>
    <t>newrank</t>
  </si>
  <si>
    <t>nodesep</t>
  </si>
  <si>
    <t>nojustify</t>
  </si>
  <si>
    <t>normalize</t>
  </si>
  <si>
    <t>notranslate</t>
  </si>
  <si>
    <t>nslimit</t>
  </si>
  <si>
    <t>nslimit1</t>
  </si>
  <si>
    <t>oneblock</t>
  </si>
  <si>
    <t>ordering</t>
  </si>
  <si>
    <t>orientation</t>
  </si>
  <si>
    <t>outputorder</t>
  </si>
  <si>
    <t>overlap</t>
  </si>
  <si>
    <t>overlap_scaling</t>
  </si>
  <si>
    <t>overlap_shrink</t>
  </si>
  <si>
    <t>pack</t>
  </si>
  <si>
    <t>packmode</t>
  </si>
  <si>
    <t>pad</t>
  </si>
  <si>
    <t>page</t>
  </si>
  <si>
    <t>pagedir</t>
  </si>
  <si>
    <t>quadtree</t>
  </si>
  <si>
    <t>quantum</t>
  </si>
  <si>
    <t>rankdir</t>
  </si>
  <si>
    <t>ranksep</t>
  </si>
  <si>
    <t>ratio</t>
  </si>
  <si>
    <t>remincross</t>
  </si>
  <si>
    <t>repulsiveforce</t>
  </si>
  <si>
    <t>resolution</t>
  </si>
  <si>
    <t>root</t>
  </si>
  <si>
    <t>rotate</t>
  </si>
  <si>
    <t>rotation</t>
  </si>
  <si>
    <t>scale</t>
  </si>
  <si>
    <t>searchsize</t>
  </si>
  <si>
    <t>sep</t>
  </si>
  <si>
    <t>showboxes</t>
  </si>
  <si>
    <t>size</t>
  </si>
  <si>
    <t>smoothing</t>
  </si>
  <si>
    <t>sortv</t>
  </si>
  <si>
    <t>splines</t>
  </si>
  <si>
    <t>start</t>
  </si>
  <si>
    <t>style</t>
  </si>
  <si>
    <t>stylesheet</t>
  </si>
  <si>
    <t>target</t>
  </si>
  <si>
    <t>TBbalance</t>
  </si>
  <si>
    <t>tooltip</t>
  </si>
  <si>
    <t>truecolor</t>
  </si>
  <si>
    <t>URL</t>
  </si>
  <si>
    <t>viewport</t>
  </si>
  <si>
    <t>voro_margin</t>
  </si>
  <si>
    <t>xdotversion</t>
  </si>
  <si>
    <t>color</t>
  </si>
  <si>
    <t>distortion</t>
  </si>
  <si>
    <t>fillcolor</t>
  </si>
  <si>
    <t>fixedsize</t>
  </si>
  <si>
    <t>group</t>
  </si>
  <si>
    <t>height</t>
  </si>
  <si>
    <t>image</t>
  </si>
  <si>
    <t>imagepos</t>
  </si>
  <si>
    <t>imagescale</t>
  </si>
  <si>
    <t>layer</t>
  </si>
  <si>
    <t>penwidth</t>
  </si>
  <si>
    <t>peripheries</t>
  </si>
  <si>
    <t>pin</t>
  </si>
  <si>
    <t>pos</t>
  </si>
  <si>
    <t>rects</t>
  </si>
  <si>
    <t>regular</t>
  </si>
  <si>
    <t>samplepoints</t>
  </si>
  <si>
    <t>shape</t>
  </si>
  <si>
    <t>shapefile</t>
  </si>
  <si>
    <t>sides</t>
  </si>
  <si>
    <t>skew</t>
  </si>
  <si>
    <t>vertices</t>
  </si>
  <si>
    <t>width</t>
  </si>
  <si>
    <t>xlabel</t>
  </si>
  <si>
    <t>xlp</t>
  </si>
  <si>
    <t>z</t>
  </si>
  <si>
    <t/>
  </si>
  <si>
    <t xml:space="preserve">Cluster </t>
    <phoneticPr fontId="1"/>
  </si>
  <si>
    <t>GG_Background</t>
  </si>
  <si>
    <t>GG_Bb</t>
  </si>
  <si>
    <t>GG_Beautify</t>
  </si>
  <si>
    <t>GG_Bgcolor</t>
  </si>
  <si>
    <t>GG_Center</t>
  </si>
  <si>
    <t>GG_Charset</t>
  </si>
  <si>
    <t>GG_Class</t>
  </si>
  <si>
    <t>GG_Clusterrank</t>
  </si>
  <si>
    <t>GG_Colorscheme</t>
  </si>
  <si>
    <t>GG_Comment</t>
  </si>
  <si>
    <t>GG_Compound</t>
  </si>
  <si>
    <t>GG_Concentrate</t>
  </si>
  <si>
    <t>GG_Damping</t>
  </si>
  <si>
    <t>GG_Defaultdist</t>
  </si>
  <si>
    <t>GG_Dim</t>
  </si>
  <si>
    <t>GG_Dimen</t>
  </si>
  <si>
    <t>GG_Diredgeconstraints</t>
  </si>
  <si>
    <t>GG_Dpi</t>
  </si>
  <si>
    <t>GG_Epsilon</t>
  </si>
  <si>
    <t>GG_Esep</t>
  </si>
  <si>
    <t>GG_Fontcolor</t>
  </si>
  <si>
    <t>GG_Fontname</t>
  </si>
  <si>
    <t>GG_Fontnames</t>
  </si>
  <si>
    <t>GG_Fontpath</t>
  </si>
  <si>
    <t>GG_Fontsize</t>
  </si>
  <si>
    <t>GG_Forcelabels</t>
  </si>
  <si>
    <t>GG_Gradientangle</t>
  </si>
  <si>
    <t>GG_Href</t>
  </si>
  <si>
    <t>GG_Id</t>
  </si>
  <si>
    <t>GG_Imagepath</t>
  </si>
  <si>
    <t>GG_Inputscale</t>
  </si>
  <si>
    <t>GG_K</t>
  </si>
  <si>
    <t>GG_Label</t>
  </si>
  <si>
    <t>GG_Label_Scheme</t>
  </si>
  <si>
    <t>GG_Labeljust</t>
  </si>
  <si>
    <t>GG_Labelloc</t>
  </si>
  <si>
    <t>GG_Landscape</t>
  </si>
  <si>
    <t>GG_Layerlistsep</t>
  </si>
  <si>
    <t>GG_Layers</t>
  </si>
  <si>
    <t>GG_Layerselect</t>
  </si>
  <si>
    <t>GG_Layersep</t>
  </si>
  <si>
    <t>GG_Layout</t>
  </si>
  <si>
    <t>GG_Levels</t>
  </si>
  <si>
    <t>GG_Levelsgap</t>
  </si>
  <si>
    <t>GG_Lheight</t>
  </si>
  <si>
    <t>GG_Linelength</t>
  </si>
  <si>
    <t>GG_Lp</t>
  </si>
  <si>
    <t>GG_Lwidth</t>
  </si>
  <si>
    <t>GG_Margin</t>
  </si>
  <si>
    <t>GG_Maxiter</t>
  </si>
  <si>
    <t>GG_Mclimit</t>
  </si>
  <si>
    <t>GG_Mindist</t>
  </si>
  <si>
    <t>GG_Mode</t>
  </si>
  <si>
    <t>GG_Model</t>
  </si>
  <si>
    <t>GG_Newrank</t>
  </si>
  <si>
    <t>GG_Nodesep</t>
  </si>
  <si>
    <t>GG_Nojustify</t>
  </si>
  <si>
    <t>GG_Normalize</t>
  </si>
  <si>
    <t>GG_Notranslate</t>
  </si>
  <si>
    <t>GG_Nslimit</t>
  </si>
  <si>
    <t>GG_Nslimit1</t>
  </si>
  <si>
    <t>GG_Oneblock</t>
  </si>
  <si>
    <t>GG_Ordering</t>
  </si>
  <si>
    <t>GG_Orientation</t>
  </si>
  <si>
    <t>GG_Outputorder</t>
  </si>
  <si>
    <t>GG_Overlap</t>
  </si>
  <si>
    <t>GG_Overlap_Scaling</t>
  </si>
  <si>
    <t>GG_Overlap_Shrink</t>
  </si>
  <si>
    <t>GG_Pack</t>
  </si>
  <si>
    <t>GG_Packmode</t>
  </si>
  <si>
    <t>GG_Pad</t>
  </si>
  <si>
    <t>GG_Page</t>
  </si>
  <si>
    <t>GG_Pagedir</t>
  </si>
  <si>
    <t>GG_Quadtree</t>
  </si>
  <si>
    <t>GG_Quantum</t>
  </si>
  <si>
    <t>GG_Rankdir</t>
  </si>
  <si>
    <t>GG_Ranksep</t>
  </si>
  <si>
    <t>GG_Ratio</t>
  </si>
  <si>
    <t>GG_Remincross</t>
  </si>
  <si>
    <t>GG_Repulsiveforce</t>
  </si>
  <si>
    <t>GG_Resolution</t>
  </si>
  <si>
    <t>GG_Root</t>
  </si>
  <si>
    <t>GG_Rotate</t>
  </si>
  <si>
    <t>GG_Rotation</t>
  </si>
  <si>
    <t>GG_Scale</t>
  </si>
  <si>
    <t>GG_Searchsize</t>
  </si>
  <si>
    <t>GG_Sep</t>
  </si>
  <si>
    <t>GG_Showboxes</t>
  </si>
  <si>
    <t>GG_Size</t>
  </si>
  <si>
    <t>GG_Smoothing</t>
  </si>
  <si>
    <t>GG_Sortv</t>
  </si>
  <si>
    <t>GG_Splines</t>
  </si>
  <si>
    <t>GG_Start</t>
  </si>
  <si>
    <t>GG_Style</t>
  </si>
  <si>
    <t>GG_Stylesheet</t>
  </si>
  <si>
    <t>GG_Target</t>
  </si>
  <si>
    <t>GG_Tbbalance</t>
  </si>
  <si>
    <t>GG_Tooltip</t>
  </si>
  <si>
    <t>GG_Truecolor</t>
  </si>
  <si>
    <t>GG_Url</t>
  </si>
  <si>
    <t>GG_Viewport</t>
  </si>
  <si>
    <t>GG_Voro_Margin</t>
  </si>
  <si>
    <t>GG_Xdotversion</t>
  </si>
  <si>
    <t>GG_Area</t>
  </si>
  <si>
    <t>GG_Cluster</t>
  </si>
  <si>
    <t>GG_Color</t>
  </si>
  <si>
    <t>GG_Fillcolor</t>
  </si>
  <si>
    <t>GG_Layer</t>
  </si>
  <si>
    <t>GG_Pencolor</t>
  </si>
  <si>
    <t>GG_Penwidth</t>
  </si>
  <si>
    <t>GG_Peripheries</t>
  </si>
  <si>
    <t>Description</t>
    <phoneticPr fontId="1"/>
  </si>
  <si>
    <t>Copy to Text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</si>
</sst>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A702-5ABF-0345-B291-AFB25F88954A}">
  <dimension ref="B3:C137"/>
  <sheetViews>
    <sheetView workbookViewId="0">
      <selection activeCell="C3" sqref="C3:C34"/>
    </sheetView>
  </sheetViews>
  <sheetFormatPr baseColWidth="10" defaultRowHeight="20"/>
  <sheetData>
    <row r="3" spans="2:3">
      <c r="B3" s="3" t="s">
        <v>610</v>
      </c>
      <c r="C3">
        <f>COUNTIF(B3:$B$137,B3)</f>
        <v>1</v>
      </c>
    </row>
    <row r="4" spans="2:3">
      <c r="B4" s="3" t="s">
        <v>508</v>
      </c>
      <c r="C4">
        <f>COUNTIF(B4:$B$137,B4)</f>
        <v>2</v>
      </c>
    </row>
    <row r="5" spans="2:3">
      <c r="B5" s="3" t="s">
        <v>510</v>
      </c>
      <c r="C5">
        <f>COUNTIF(B5:$B$137,B5)</f>
        <v>2</v>
      </c>
    </row>
    <row r="6" spans="2:3">
      <c r="B6" s="3" t="s">
        <v>513</v>
      </c>
      <c r="C6">
        <f>COUNTIF(B6:$B$137,B6)</f>
        <v>2</v>
      </c>
    </row>
    <row r="7" spans="2:3">
      <c r="B7" s="3" t="s">
        <v>611</v>
      </c>
      <c r="C7">
        <f>COUNTIF(B7:$B$137,B7)</f>
        <v>1</v>
      </c>
    </row>
    <row r="8" spans="2:3">
      <c r="B8" s="3" t="s">
        <v>612</v>
      </c>
      <c r="C8">
        <f>COUNTIF(B8:$B$137,B8)</f>
        <v>1</v>
      </c>
    </row>
    <row r="9" spans="2:3">
      <c r="B9" s="3" t="s">
        <v>515</v>
      </c>
      <c r="C9">
        <f>COUNTIF(B9:$B$137,B9)</f>
        <v>2</v>
      </c>
    </row>
    <row r="10" spans="2:3">
      <c r="B10" s="3" t="s">
        <v>613</v>
      </c>
      <c r="C10">
        <f>COUNTIF(B10:$B$137,B10)</f>
        <v>1</v>
      </c>
    </row>
    <row r="11" spans="2:3">
      <c r="B11" s="3" t="s">
        <v>527</v>
      </c>
      <c r="C11">
        <f>COUNTIF(B11:$B$137,B11)</f>
        <v>2</v>
      </c>
    </row>
    <row r="12" spans="2:3">
      <c r="B12" s="3" t="s">
        <v>528</v>
      </c>
      <c r="C12">
        <f>COUNTIF(B12:$B$137,B12)</f>
        <v>2</v>
      </c>
    </row>
    <row r="13" spans="2:3">
      <c r="B13" s="3" t="s">
        <v>531</v>
      </c>
      <c r="C13">
        <f>COUNTIF(B13:$B$137,B13)</f>
        <v>2</v>
      </c>
    </row>
    <row r="14" spans="2:3">
      <c r="B14" s="3" t="s">
        <v>533</v>
      </c>
      <c r="C14">
        <f>COUNTIF(B14:$B$137,B14)</f>
        <v>2</v>
      </c>
    </row>
    <row r="15" spans="2:3">
      <c r="B15" s="3" t="s">
        <v>534</v>
      </c>
      <c r="C15">
        <f>COUNTIF(B15:$B$137,B15)</f>
        <v>2</v>
      </c>
    </row>
    <row r="16" spans="2:3">
      <c r="B16" s="3" t="s">
        <v>535</v>
      </c>
      <c r="C16">
        <f>COUNTIF(B16:$B$137,B16)</f>
        <v>2</v>
      </c>
    </row>
    <row r="17" spans="2:3">
      <c r="B17" s="3" t="s">
        <v>538</v>
      </c>
      <c r="C17">
        <f>COUNTIF(B17:$B$137,B17)</f>
        <v>2</v>
      </c>
    </row>
    <row r="18" spans="2:3">
      <c r="B18" s="3" t="s">
        <v>539</v>
      </c>
      <c r="C18">
        <f>COUNTIF(B18:$B$137,B18)</f>
        <v>2</v>
      </c>
    </row>
    <row r="19" spans="2:3">
      <c r="B19" s="3" t="s">
        <v>541</v>
      </c>
      <c r="C19">
        <f>COUNTIF(B19:$B$137,B19)</f>
        <v>2</v>
      </c>
    </row>
    <row r="20" spans="2:3">
      <c r="B20" s="3" t="s">
        <v>542</v>
      </c>
      <c r="C20">
        <f>COUNTIF(B20:$B$137,B20)</f>
        <v>2</v>
      </c>
    </row>
    <row r="21" spans="2:3">
      <c r="B21" s="3" t="s">
        <v>614</v>
      </c>
      <c r="C21">
        <f>COUNTIF(B21:$B$137,B21)</f>
        <v>1</v>
      </c>
    </row>
    <row r="22" spans="2:3">
      <c r="B22" s="3" t="s">
        <v>551</v>
      </c>
      <c r="C22">
        <f>COUNTIF(B22:$B$137,B22)</f>
        <v>2</v>
      </c>
    </row>
    <row r="23" spans="2:3">
      <c r="B23" s="3" t="s">
        <v>553</v>
      </c>
      <c r="C23">
        <f>COUNTIF(B23:$B$137,B23)</f>
        <v>2</v>
      </c>
    </row>
    <row r="24" spans="2:3">
      <c r="B24" s="3" t="s">
        <v>554</v>
      </c>
      <c r="C24">
        <f>COUNTIF(B24:$B$137,B24)</f>
        <v>2</v>
      </c>
    </row>
    <row r="25" spans="2:3">
      <c r="B25" s="3" t="s">
        <v>555</v>
      </c>
      <c r="C25">
        <f>COUNTIF(B25:$B$137,B25)</f>
        <v>2</v>
      </c>
    </row>
    <row r="26" spans="2:3">
      <c r="B26" s="3" t="s">
        <v>563</v>
      </c>
      <c r="C26">
        <f>COUNTIF(B26:$B$137,B26)</f>
        <v>2</v>
      </c>
    </row>
    <row r="27" spans="2:3">
      <c r="B27" s="3" t="s">
        <v>615</v>
      </c>
      <c r="C27">
        <f>COUNTIF(B27:$B$137,B27)</f>
        <v>1</v>
      </c>
    </row>
    <row r="28" spans="2:3">
      <c r="B28" s="3" t="s">
        <v>616</v>
      </c>
      <c r="C28">
        <f>COUNTIF(B28:$B$137,B28)</f>
        <v>1</v>
      </c>
    </row>
    <row r="29" spans="2:3">
      <c r="B29" s="3" t="s">
        <v>617</v>
      </c>
      <c r="C29">
        <f>COUNTIF(B29:$B$137,B29)</f>
        <v>1</v>
      </c>
    </row>
    <row r="30" spans="2:3">
      <c r="B30" s="3" t="s">
        <v>597</v>
      </c>
      <c r="C30">
        <f>COUNTIF(B30:$B$137,B30)</f>
        <v>2</v>
      </c>
    </row>
    <row r="31" spans="2:3">
      <c r="B31" s="3" t="s">
        <v>600</v>
      </c>
      <c r="C31">
        <f>COUNTIF(B31:$B$137,B31)</f>
        <v>2</v>
      </c>
    </row>
    <row r="32" spans="2:3">
      <c r="B32" s="3" t="s">
        <v>602</v>
      </c>
      <c r="C32">
        <f>COUNTIF(B32:$B$137,B32)</f>
        <v>2</v>
      </c>
    </row>
    <row r="33" spans="2:3">
      <c r="B33" s="3" t="s">
        <v>604</v>
      </c>
      <c r="C33">
        <f>COUNTIF(B33:$B$137,B33)</f>
        <v>2</v>
      </c>
    </row>
    <row r="34" spans="2:3">
      <c r="B34" s="3" t="s">
        <v>606</v>
      </c>
      <c r="C34">
        <f>COUNTIF(B34:$B$137,B34)</f>
        <v>2</v>
      </c>
    </row>
    <row r="35" spans="2:3">
      <c r="B35" t="s">
        <v>507</v>
      </c>
      <c r="C35">
        <f>COUNTIF(B35:$B$137,B35)</f>
        <v>1</v>
      </c>
    </row>
    <row r="36" spans="2:3">
      <c r="B36" t="s">
        <v>508</v>
      </c>
      <c r="C36">
        <f>COUNTIF(B36:$B$137,B36)</f>
        <v>1</v>
      </c>
    </row>
    <row r="37" spans="2:3">
      <c r="B37" t="s">
        <v>509</v>
      </c>
      <c r="C37">
        <f>COUNTIF(B37:$B$137,B37)</f>
        <v>1</v>
      </c>
    </row>
    <row r="38" spans="2:3">
      <c r="B38" t="s">
        <v>510</v>
      </c>
      <c r="C38">
        <f>COUNTIF(B38:$B$137,B38)</f>
        <v>1</v>
      </c>
    </row>
    <row r="39" spans="2:3">
      <c r="B39" t="s">
        <v>511</v>
      </c>
      <c r="C39">
        <f>COUNTIF(B39:$B$137,B39)</f>
        <v>1</v>
      </c>
    </row>
    <row r="40" spans="2:3">
      <c r="B40" t="s">
        <v>512</v>
      </c>
      <c r="C40">
        <f>COUNTIF(B40:$B$137,B40)</f>
        <v>1</v>
      </c>
    </row>
    <row r="41" spans="2:3">
      <c r="B41" t="s">
        <v>513</v>
      </c>
      <c r="C41">
        <f>COUNTIF(B41:$B$137,B41)</f>
        <v>1</v>
      </c>
    </row>
    <row r="42" spans="2:3">
      <c r="B42" t="s">
        <v>514</v>
      </c>
      <c r="C42">
        <f>COUNTIF(B42:$B$137,B42)</f>
        <v>1</v>
      </c>
    </row>
    <row r="43" spans="2:3">
      <c r="B43" t="s">
        <v>515</v>
      </c>
      <c r="C43">
        <f>COUNTIF(B43:$B$137,B43)</f>
        <v>1</v>
      </c>
    </row>
    <row r="44" spans="2:3">
      <c r="B44" t="s">
        <v>516</v>
      </c>
      <c r="C44">
        <f>COUNTIF(B44:$B$137,B44)</f>
        <v>1</v>
      </c>
    </row>
    <row r="45" spans="2:3">
      <c r="B45" t="s">
        <v>517</v>
      </c>
      <c r="C45">
        <f>COUNTIF(B45:$B$137,B45)</f>
        <v>1</v>
      </c>
    </row>
    <row r="46" spans="2:3">
      <c r="B46" t="s">
        <v>518</v>
      </c>
      <c r="C46">
        <f>COUNTIF(B46:$B$137,B46)</f>
        <v>1</v>
      </c>
    </row>
    <row r="47" spans="2:3">
      <c r="B47" t="s">
        <v>519</v>
      </c>
      <c r="C47">
        <f>COUNTIF(B47:$B$137,B47)</f>
        <v>1</v>
      </c>
    </row>
    <row r="48" spans="2:3">
      <c r="B48" t="s">
        <v>520</v>
      </c>
      <c r="C48">
        <f>COUNTIF(B48:$B$137,B48)</f>
        <v>1</v>
      </c>
    </row>
    <row r="49" spans="2:3">
      <c r="B49" t="s">
        <v>521</v>
      </c>
      <c r="C49">
        <f>COUNTIF(B49:$B$137,B49)</f>
        <v>1</v>
      </c>
    </row>
    <row r="50" spans="2:3">
      <c r="B50" t="s">
        <v>522</v>
      </c>
      <c r="C50">
        <f>COUNTIF(B50:$B$137,B50)</f>
        <v>1</v>
      </c>
    </row>
    <row r="51" spans="2:3">
      <c r="B51" t="s">
        <v>523</v>
      </c>
      <c r="C51">
        <f>COUNTIF(B51:$B$137,B51)</f>
        <v>1</v>
      </c>
    </row>
    <row r="52" spans="2:3">
      <c r="B52" t="s">
        <v>524</v>
      </c>
      <c r="C52">
        <f>COUNTIF(B52:$B$137,B52)</f>
        <v>1</v>
      </c>
    </row>
    <row r="53" spans="2:3">
      <c r="B53" t="s">
        <v>525</v>
      </c>
      <c r="C53">
        <f>COUNTIF(B53:$B$137,B53)</f>
        <v>1</v>
      </c>
    </row>
    <row r="54" spans="2:3">
      <c r="B54" t="s">
        <v>526</v>
      </c>
      <c r="C54">
        <f>COUNTIF(B54:$B$137,B54)</f>
        <v>1</v>
      </c>
    </row>
    <row r="55" spans="2:3">
      <c r="B55" t="s">
        <v>527</v>
      </c>
      <c r="C55">
        <f>COUNTIF(B55:$B$137,B55)</f>
        <v>1</v>
      </c>
    </row>
    <row r="56" spans="2:3">
      <c r="B56" t="s">
        <v>528</v>
      </c>
      <c r="C56">
        <f>COUNTIF(B56:$B$137,B56)</f>
        <v>1</v>
      </c>
    </row>
    <row r="57" spans="2:3">
      <c r="B57" t="s">
        <v>529</v>
      </c>
      <c r="C57">
        <f>COUNTIF(B57:$B$137,B57)</f>
        <v>1</v>
      </c>
    </row>
    <row r="58" spans="2:3">
      <c r="B58" t="s">
        <v>530</v>
      </c>
      <c r="C58">
        <f>COUNTIF(B58:$B$137,B58)</f>
        <v>1</v>
      </c>
    </row>
    <row r="59" spans="2:3">
      <c r="B59" t="s">
        <v>531</v>
      </c>
      <c r="C59">
        <f>COUNTIF(B59:$B$137,B59)</f>
        <v>1</v>
      </c>
    </row>
    <row r="60" spans="2:3">
      <c r="B60" t="s">
        <v>532</v>
      </c>
      <c r="C60">
        <f>COUNTIF(B60:$B$137,B60)</f>
        <v>1</v>
      </c>
    </row>
    <row r="61" spans="2:3">
      <c r="B61" t="s">
        <v>533</v>
      </c>
      <c r="C61">
        <f>COUNTIF(B61:$B$137,B61)</f>
        <v>1</v>
      </c>
    </row>
    <row r="62" spans="2:3">
      <c r="B62" t="s">
        <v>534</v>
      </c>
      <c r="C62">
        <f>COUNTIF(B62:$B$137,B62)</f>
        <v>1</v>
      </c>
    </row>
    <row r="63" spans="2:3">
      <c r="B63" t="s">
        <v>535</v>
      </c>
      <c r="C63">
        <f>COUNTIF(B63:$B$137,B63)</f>
        <v>1</v>
      </c>
    </row>
    <row r="64" spans="2:3">
      <c r="B64" t="s">
        <v>536</v>
      </c>
      <c r="C64">
        <f>COUNTIF(B64:$B$137,B64)</f>
        <v>1</v>
      </c>
    </row>
    <row r="65" spans="2:3">
      <c r="B65" t="s">
        <v>537</v>
      </c>
      <c r="C65">
        <f>COUNTIF(B65:$B$137,B65)</f>
        <v>1</v>
      </c>
    </row>
    <row r="66" spans="2:3">
      <c r="B66" t="s">
        <v>538</v>
      </c>
      <c r="C66">
        <f>COUNTIF(B66:$B$137,B66)</f>
        <v>1</v>
      </c>
    </row>
    <row r="67" spans="2:3">
      <c r="B67" t="s">
        <v>539</v>
      </c>
      <c r="C67">
        <f>COUNTIF(B67:$B$137,B67)</f>
        <v>1</v>
      </c>
    </row>
    <row r="68" spans="2:3">
      <c r="B68" t="s">
        <v>540</v>
      </c>
      <c r="C68">
        <f>COUNTIF(B68:$B$137,B68)</f>
        <v>1</v>
      </c>
    </row>
    <row r="69" spans="2:3">
      <c r="B69" t="s">
        <v>541</v>
      </c>
      <c r="C69">
        <f>COUNTIF(B69:$B$137,B69)</f>
        <v>1</v>
      </c>
    </row>
    <row r="70" spans="2:3">
      <c r="B70" t="s">
        <v>542</v>
      </c>
      <c r="C70">
        <f>COUNTIF(B70:$B$137,B70)</f>
        <v>1</v>
      </c>
    </row>
    <row r="71" spans="2:3">
      <c r="B71" t="s">
        <v>543</v>
      </c>
      <c r="C71">
        <f>COUNTIF(B71:$B$137,B71)</f>
        <v>1</v>
      </c>
    </row>
    <row r="72" spans="2:3">
      <c r="B72" t="s">
        <v>544</v>
      </c>
      <c r="C72">
        <f>COUNTIF(B72:$B$137,B72)</f>
        <v>1</v>
      </c>
    </row>
    <row r="73" spans="2:3">
      <c r="B73" t="s">
        <v>545</v>
      </c>
      <c r="C73">
        <f>COUNTIF(B73:$B$137,B73)</f>
        <v>1</v>
      </c>
    </row>
    <row r="74" spans="2:3">
      <c r="B74" t="s">
        <v>546</v>
      </c>
      <c r="C74">
        <f>COUNTIF(B74:$B$137,B74)</f>
        <v>1</v>
      </c>
    </row>
    <row r="75" spans="2:3">
      <c r="B75" t="s">
        <v>547</v>
      </c>
      <c r="C75">
        <f>COUNTIF(B75:$B$137,B75)</f>
        <v>1</v>
      </c>
    </row>
    <row r="76" spans="2:3">
      <c r="B76" t="s">
        <v>548</v>
      </c>
      <c r="C76">
        <f>COUNTIF(B76:$B$137,B76)</f>
        <v>1</v>
      </c>
    </row>
    <row r="77" spans="2:3">
      <c r="B77" t="s">
        <v>549</v>
      </c>
      <c r="C77">
        <f>COUNTIF(B77:$B$137,B77)</f>
        <v>1</v>
      </c>
    </row>
    <row r="78" spans="2:3">
      <c r="B78" t="s">
        <v>550</v>
      </c>
      <c r="C78">
        <f>COUNTIF(B78:$B$137,B78)</f>
        <v>1</v>
      </c>
    </row>
    <row r="79" spans="2:3">
      <c r="B79" t="s">
        <v>551</v>
      </c>
      <c r="C79">
        <f>COUNTIF(B79:$B$137,B79)</f>
        <v>1</v>
      </c>
    </row>
    <row r="80" spans="2:3">
      <c r="B80" t="s">
        <v>552</v>
      </c>
      <c r="C80">
        <f>COUNTIF(B80:$B$137,B80)</f>
        <v>1</v>
      </c>
    </row>
    <row r="81" spans="2:3">
      <c r="B81" t="s">
        <v>553</v>
      </c>
      <c r="C81">
        <f>COUNTIF(B81:$B$137,B81)</f>
        <v>1</v>
      </c>
    </row>
    <row r="82" spans="2:3">
      <c r="B82" t="s">
        <v>554</v>
      </c>
      <c r="C82">
        <f>COUNTIF(B82:$B$137,B82)</f>
        <v>1</v>
      </c>
    </row>
    <row r="83" spans="2:3">
      <c r="B83" t="s">
        <v>555</v>
      </c>
      <c r="C83">
        <f>COUNTIF(B83:$B$137,B83)</f>
        <v>1</v>
      </c>
    </row>
    <row r="84" spans="2:3">
      <c r="B84" t="s">
        <v>556</v>
      </c>
      <c r="C84">
        <f>COUNTIF(B84:$B$137,B84)</f>
        <v>1</v>
      </c>
    </row>
    <row r="85" spans="2:3">
      <c r="B85" t="s">
        <v>557</v>
      </c>
      <c r="C85">
        <f>COUNTIF(B85:$B$137,B85)</f>
        <v>1</v>
      </c>
    </row>
    <row r="86" spans="2:3">
      <c r="B86" t="s">
        <v>558</v>
      </c>
      <c r="C86">
        <f>COUNTIF(B86:$B$137,B86)</f>
        <v>1</v>
      </c>
    </row>
    <row r="87" spans="2:3">
      <c r="B87" t="s">
        <v>559</v>
      </c>
      <c r="C87">
        <f>COUNTIF(B87:$B$137,B87)</f>
        <v>1</v>
      </c>
    </row>
    <row r="88" spans="2:3">
      <c r="B88" t="s">
        <v>560</v>
      </c>
      <c r="C88">
        <f>COUNTIF(B88:$B$137,B88)</f>
        <v>1</v>
      </c>
    </row>
    <row r="89" spans="2:3">
      <c r="B89" t="s">
        <v>561</v>
      </c>
      <c r="C89">
        <f>COUNTIF(B89:$B$137,B89)</f>
        <v>1</v>
      </c>
    </row>
    <row r="90" spans="2:3">
      <c r="B90" t="s">
        <v>562</v>
      </c>
      <c r="C90">
        <f>COUNTIF(B90:$B$137,B90)</f>
        <v>1</v>
      </c>
    </row>
    <row r="91" spans="2:3">
      <c r="B91" t="s">
        <v>563</v>
      </c>
      <c r="C91">
        <f>COUNTIF(B91:$B$137,B91)</f>
        <v>1</v>
      </c>
    </row>
    <row r="92" spans="2:3">
      <c r="B92" t="s">
        <v>564</v>
      </c>
      <c r="C92">
        <f>COUNTIF(B92:$B$137,B92)</f>
        <v>1</v>
      </c>
    </row>
    <row r="93" spans="2:3">
      <c r="B93" t="s">
        <v>565</v>
      </c>
      <c r="C93">
        <f>COUNTIF(B93:$B$137,B93)</f>
        <v>1</v>
      </c>
    </row>
    <row r="94" spans="2:3">
      <c r="B94" t="s">
        <v>566</v>
      </c>
      <c r="C94">
        <f>COUNTIF(B94:$B$137,B94)</f>
        <v>1</v>
      </c>
    </row>
    <row r="95" spans="2:3">
      <c r="B95" t="s">
        <v>567</v>
      </c>
      <c r="C95">
        <f>COUNTIF(B95:$B$137,B95)</f>
        <v>1</v>
      </c>
    </row>
    <row r="96" spans="2:3">
      <c r="B96" t="s">
        <v>568</v>
      </c>
      <c r="C96">
        <f>COUNTIF(B96:$B$137,B96)</f>
        <v>1</v>
      </c>
    </row>
    <row r="97" spans="2:3">
      <c r="B97" t="s">
        <v>569</v>
      </c>
      <c r="C97">
        <f>COUNTIF(B97:$B$137,B97)</f>
        <v>1</v>
      </c>
    </row>
    <row r="98" spans="2:3">
      <c r="B98" t="s">
        <v>570</v>
      </c>
      <c r="C98">
        <f>COUNTIF(B98:$B$137,B98)</f>
        <v>1</v>
      </c>
    </row>
    <row r="99" spans="2:3">
      <c r="B99" t="s">
        <v>571</v>
      </c>
      <c r="C99">
        <f>COUNTIF(B99:$B$137,B99)</f>
        <v>1</v>
      </c>
    </row>
    <row r="100" spans="2:3">
      <c r="B100" t="s">
        <v>572</v>
      </c>
      <c r="C100">
        <f>COUNTIF(B100:$B$137,B100)</f>
        <v>1</v>
      </c>
    </row>
    <row r="101" spans="2:3">
      <c r="B101" t="s">
        <v>573</v>
      </c>
      <c r="C101">
        <f>COUNTIF(B101:$B$137,B101)</f>
        <v>1</v>
      </c>
    </row>
    <row r="102" spans="2:3">
      <c r="B102" t="s">
        <v>574</v>
      </c>
      <c r="C102">
        <f>COUNTIF(B102:$B$137,B102)</f>
        <v>1</v>
      </c>
    </row>
    <row r="103" spans="2:3">
      <c r="B103" t="s">
        <v>575</v>
      </c>
      <c r="C103">
        <f>COUNTIF(B103:$B$137,B103)</f>
        <v>1</v>
      </c>
    </row>
    <row r="104" spans="2:3">
      <c r="B104" t="s">
        <v>576</v>
      </c>
      <c r="C104">
        <f>COUNTIF(B104:$B$137,B104)</f>
        <v>1</v>
      </c>
    </row>
    <row r="105" spans="2:3">
      <c r="B105" t="s">
        <v>577</v>
      </c>
      <c r="C105">
        <f>COUNTIF(B105:$B$137,B105)</f>
        <v>1</v>
      </c>
    </row>
    <row r="106" spans="2:3">
      <c r="B106" t="s">
        <v>578</v>
      </c>
      <c r="C106">
        <f>COUNTIF(B106:$B$137,B106)</f>
        <v>1</v>
      </c>
    </row>
    <row r="107" spans="2:3">
      <c r="B107" t="s">
        <v>579</v>
      </c>
      <c r="C107">
        <f>COUNTIF(B107:$B$137,B107)</f>
        <v>1</v>
      </c>
    </row>
    <row r="108" spans="2:3">
      <c r="B108" t="s">
        <v>580</v>
      </c>
      <c r="C108">
        <f>COUNTIF(B108:$B$137,B108)</f>
        <v>1</v>
      </c>
    </row>
    <row r="109" spans="2:3">
      <c r="B109" t="s">
        <v>581</v>
      </c>
      <c r="C109">
        <f>COUNTIF(B109:$B$137,B109)</f>
        <v>1</v>
      </c>
    </row>
    <row r="110" spans="2:3">
      <c r="B110" t="s">
        <v>582</v>
      </c>
      <c r="C110">
        <f>COUNTIF(B110:$B$137,B110)</f>
        <v>1</v>
      </c>
    </row>
    <row r="111" spans="2:3">
      <c r="B111" t="s">
        <v>583</v>
      </c>
      <c r="C111">
        <f>COUNTIF(B111:$B$137,B111)</f>
        <v>1</v>
      </c>
    </row>
    <row r="112" spans="2:3">
      <c r="B112" t="s">
        <v>584</v>
      </c>
      <c r="C112">
        <f>COUNTIF(B112:$B$137,B112)</f>
        <v>1</v>
      </c>
    </row>
    <row r="113" spans="2:3">
      <c r="B113" t="s">
        <v>585</v>
      </c>
      <c r="C113">
        <f>COUNTIF(B113:$B$137,B113)</f>
        <v>1</v>
      </c>
    </row>
    <row r="114" spans="2:3">
      <c r="B114" t="s">
        <v>586</v>
      </c>
      <c r="C114">
        <f>COUNTIF(B114:$B$137,B114)</f>
        <v>1</v>
      </c>
    </row>
    <row r="115" spans="2:3">
      <c r="B115" t="s">
        <v>587</v>
      </c>
      <c r="C115">
        <f>COUNTIF(B115:$B$137,B115)</f>
        <v>1</v>
      </c>
    </row>
    <row r="116" spans="2:3">
      <c r="B116" t="s">
        <v>588</v>
      </c>
      <c r="C116">
        <f>COUNTIF(B116:$B$137,B116)</f>
        <v>1</v>
      </c>
    </row>
    <row r="117" spans="2:3">
      <c r="B117" t="s">
        <v>589</v>
      </c>
      <c r="C117">
        <f>COUNTIF(B117:$B$137,B117)</f>
        <v>1</v>
      </c>
    </row>
    <row r="118" spans="2:3">
      <c r="B118" t="s">
        <v>590</v>
      </c>
      <c r="C118">
        <f>COUNTIF(B118:$B$137,B118)</f>
        <v>1</v>
      </c>
    </row>
    <row r="119" spans="2:3">
      <c r="B119" t="s">
        <v>591</v>
      </c>
      <c r="C119">
        <f>COUNTIF(B119:$B$137,B119)</f>
        <v>1</v>
      </c>
    </row>
    <row r="120" spans="2:3">
      <c r="B120" t="s">
        <v>592</v>
      </c>
      <c r="C120">
        <f>COUNTIF(B120:$B$137,B120)</f>
        <v>1</v>
      </c>
    </row>
    <row r="121" spans="2:3">
      <c r="B121" t="s">
        <v>593</v>
      </c>
      <c r="C121">
        <f>COUNTIF(B121:$B$137,B121)</f>
        <v>1</v>
      </c>
    </row>
    <row r="122" spans="2:3">
      <c r="B122" t="s">
        <v>594</v>
      </c>
      <c r="C122">
        <f>COUNTIF(B122:$B$137,B122)</f>
        <v>1</v>
      </c>
    </row>
    <row r="123" spans="2:3">
      <c r="B123" t="s">
        <v>595</v>
      </c>
      <c r="C123">
        <f>COUNTIF(B123:$B$137,B123)</f>
        <v>1</v>
      </c>
    </row>
    <row r="124" spans="2:3">
      <c r="B124" t="s">
        <v>596</v>
      </c>
      <c r="C124">
        <f>COUNTIF(B124:$B$137,B124)</f>
        <v>1</v>
      </c>
    </row>
    <row r="125" spans="2:3">
      <c r="B125" t="s">
        <v>597</v>
      </c>
      <c r="C125">
        <f>COUNTIF(B125:$B$137,B125)</f>
        <v>1</v>
      </c>
    </row>
    <row r="126" spans="2:3">
      <c r="B126" t="s">
        <v>598</v>
      </c>
      <c r="C126">
        <f>COUNTIF(B126:$B$137,B126)</f>
        <v>1</v>
      </c>
    </row>
    <row r="127" spans="2:3">
      <c r="B127" t="s">
        <v>599</v>
      </c>
      <c r="C127">
        <f>COUNTIF(B127:$B$137,B127)</f>
        <v>1</v>
      </c>
    </row>
    <row r="128" spans="2:3">
      <c r="B128" t="s">
        <v>600</v>
      </c>
      <c r="C128">
        <f>COUNTIF(B128:$B$137,B128)</f>
        <v>1</v>
      </c>
    </row>
    <row r="129" spans="2:3">
      <c r="B129" t="s">
        <v>601</v>
      </c>
      <c r="C129">
        <f>COUNTIF(B129:$B$137,B129)</f>
        <v>1</v>
      </c>
    </row>
    <row r="130" spans="2:3">
      <c r="B130" t="s">
        <v>602</v>
      </c>
      <c r="C130">
        <f>COUNTIF(B130:$B$137,B130)</f>
        <v>1</v>
      </c>
    </row>
    <row r="131" spans="2:3">
      <c r="B131" t="s">
        <v>603</v>
      </c>
      <c r="C131">
        <f>COUNTIF(B131:$B$137,B131)</f>
        <v>1</v>
      </c>
    </row>
    <row r="132" spans="2:3">
      <c r="B132" t="s">
        <v>604</v>
      </c>
      <c r="C132">
        <f>COUNTIF(B132:$B$137,B132)</f>
        <v>1</v>
      </c>
    </row>
    <row r="133" spans="2:3">
      <c r="B133" t="s">
        <v>605</v>
      </c>
      <c r="C133">
        <f>COUNTIF(B133:$B$137,B133)</f>
        <v>1</v>
      </c>
    </row>
    <row r="134" spans="2:3">
      <c r="B134" t="s">
        <v>606</v>
      </c>
      <c r="C134">
        <f>COUNTIF(B134:$B$137,B134)</f>
        <v>1</v>
      </c>
    </row>
    <row r="135" spans="2:3">
      <c r="B135" t="s">
        <v>607</v>
      </c>
      <c r="C135">
        <f>COUNTIF(B135:$B$137,B135)</f>
        <v>1</v>
      </c>
    </row>
    <row r="136" spans="2:3">
      <c r="B136" t="s">
        <v>608</v>
      </c>
      <c r="C136">
        <f>COUNTIF(B136:$B$137,B136)</f>
        <v>1</v>
      </c>
    </row>
    <row r="137" spans="2:3">
      <c r="B137" t="s">
        <v>609</v>
      </c>
      <c r="C137">
        <f>COUNTIF(B137:$B$137,B137)</f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2D64-387C-FD42-961A-9BB461F6C2E1}">
  <dimension ref="A1:P104"/>
  <sheetViews>
    <sheetView workbookViewId="0">
      <pane xSplit="2" ySplit="1" topLeftCell="C65" activePane="bottomRight" state="frozen"/>
      <selection activeCell="B93" sqref="B93"/>
      <selection pane="topRight" activeCell="B93" sqref="B93"/>
      <selection pane="bottomLeft" activeCell="B93" sqref="B93"/>
      <selection pane="bottomRight" activeCell="B93" sqref="B93"/>
    </sheetView>
  </sheetViews>
  <sheetFormatPr baseColWidth="10" defaultRowHeight="20"/>
  <cols>
    <col min="1" max="2" width="15.5703125" customWidth="1"/>
    <col min="3" max="3" width="63.42578125" customWidth="1"/>
    <col min="4" max="11" width="5" customWidth="1"/>
    <col min="14" max="14" width="14.7109375" customWidth="1"/>
  </cols>
  <sheetData>
    <row r="1" spans="1:16">
      <c r="A1" s="2" t="s">
        <v>373</v>
      </c>
      <c r="B1" s="2" t="s">
        <v>272</v>
      </c>
      <c r="C1" s="2" t="s">
        <v>111</v>
      </c>
      <c r="D1" s="2" t="s">
        <v>99</v>
      </c>
      <c r="E1" s="2" t="s">
        <v>103</v>
      </c>
      <c r="F1" s="2" t="s">
        <v>104</v>
      </c>
      <c r="G1" s="2" t="s">
        <v>273</v>
      </c>
      <c r="H1" s="2" t="s">
        <v>107</v>
      </c>
      <c r="I1" s="2" t="s">
        <v>106</v>
      </c>
      <c r="J1" s="2" t="s">
        <v>275</v>
      </c>
      <c r="K1" s="2" t="s">
        <v>100</v>
      </c>
      <c r="L1" s="2" t="s">
        <v>372</v>
      </c>
      <c r="M1" s="2" t="s">
        <v>371</v>
      </c>
      <c r="N1" s="2" t="s">
        <v>373</v>
      </c>
      <c r="O1" t="s">
        <v>618</v>
      </c>
      <c r="P1" t="s">
        <v>619</v>
      </c>
    </row>
    <row r="2" spans="1:16">
      <c r="A2" t="str">
        <f>"G"&amp;LEFT($B$1,1)&amp;IF(LEFT(B2,1)="_","","_")&amp;PROPER($B2)</f>
        <v>GG_Background</v>
      </c>
      <c r="B2" t="s">
        <v>376</v>
      </c>
      <c r="C2" s="2" t="s">
        <v>193</v>
      </c>
      <c r="D2" t="str">
        <f>IF('Graph (2)'!C7="","●","")</f>
        <v>●</v>
      </c>
      <c r="L2">
        <v>1</v>
      </c>
      <c r="N2" t="str">
        <f>TRIM(A2)</f>
        <v>GG_Background</v>
      </c>
      <c r="O2" t="str">
        <f t="shared" ref="O2:O33" si="0">TRIM(C2)</f>
        <v>A string in the xdot format specifying an arbitrary background</v>
      </c>
      <c r="P2" t="str">
        <f t="shared" ref="P2:P33" si="1">IF(N2="","",_xlfn.CONCAT(N2,":",O2))</f>
        <v>GG_Background:A string in the xdot format specifying an arbitrary background</v>
      </c>
    </row>
    <row r="3" spans="1:16">
      <c r="A3" t="str">
        <f>"G"&amp;LEFT($B$1,1)&amp;IF(LEFT(B3,1)="_","","_")&amp;PROPER($B3)</f>
        <v>GG_Bb</v>
      </c>
      <c r="B3" t="s">
        <v>377</v>
      </c>
      <c r="C3" s="2" t="s">
        <v>194</v>
      </c>
      <c r="D3" t="str">
        <f t="shared" ref="D3:K13" si="2">IF($L3=0,"●","")</f>
        <v>●</v>
      </c>
      <c r="E3" t="str">
        <f t="shared" si="2"/>
        <v>●</v>
      </c>
      <c r="F3" t="str">
        <f t="shared" si="2"/>
        <v>●</v>
      </c>
      <c r="G3" t="str">
        <f t="shared" si="2"/>
        <v>●</v>
      </c>
      <c r="H3" t="str">
        <f t="shared" si="2"/>
        <v>●</v>
      </c>
      <c r="I3" t="str">
        <f t="shared" si="2"/>
        <v>●</v>
      </c>
      <c r="J3" t="str">
        <f t="shared" si="2"/>
        <v>●</v>
      </c>
      <c r="K3" t="str">
        <f t="shared" si="2"/>
        <v>●</v>
      </c>
      <c r="L3">
        <v>0</v>
      </c>
      <c r="N3" t="str">
        <f t="shared" ref="N3:N66" si="3">TRIM(A3)</f>
        <v>GG_Bb</v>
      </c>
      <c r="O3" t="str">
        <f t="shared" si="0"/>
        <v>Bounding box of drawing in points</v>
      </c>
      <c r="P3" t="str">
        <f t="shared" si="1"/>
        <v>GG_Bb:Bounding box of drawing in points</v>
      </c>
    </row>
    <row r="4" spans="1:16">
      <c r="A4" t="str">
        <f t="shared" ref="A4:A66" si="4">"G"&amp;LEFT($B$1,1)&amp;IF(LEFT(B4,1)="_","","_")&amp;PROPER($B4)</f>
        <v>GG_Beautify</v>
      </c>
      <c r="B4" t="s">
        <v>378</v>
      </c>
      <c r="C4" s="2" t="s">
        <v>195</v>
      </c>
      <c r="G4" s="1" t="s">
        <v>109</v>
      </c>
      <c r="L4">
        <v>1</v>
      </c>
      <c r="N4" t="str">
        <f t="shared" si="3"/>
        <v>GG_Beautify</v>
      </c>
      <c r="O4" t="str">
        <f t="shared" si="0"/>
        <v>Whether to draw leaf nodes uniformly in a circle around the root node in sfdp</v>
      </c>
      <c r="P4" t="str">
        <f t="shared" si="1"/>
        <v>GG_Beautify:Whether to draw leaf nodes uniformly in a circle around the root node in sfdp</v>
      </c>
    </row>
    <row r="5" spans="1:16">
      <c r="A5" t="str">
        <f t="shared" si="4"/>
        <v>GG_Bgcolor</v>
      </c>
      <c r="B5" t="s">
        <v>379</v>
      </c>
      <c r="C5" s="2" t="s">
        <v>196</v>
      </c>
      <c r="D5" t="str">
        <f t="shared" si="2"/>
        <v>●</v>
      </c>
      <c r="E5" t="str">
        <f t="shared" si="2"/>
        <v>●</v>
      </c>
      <c r="F5" t="str">
        <f t="shared" si="2"/>
        <v>●</v>
      </c>
      <c r="G5" t="str">
        <f t="shared" si="2"/>
        <v>●</v>
      </c>
      <c r="H5" t="str">
        <f t="shared" si="2"/>
        <v>●</v>
      </c>
      <c r="I5" t="str">
        <f t="shared" si="2"/>
        <v>●</v>
      </c>
      <c r="J5" t="str">
        <f t="shared" si="2"/>
        <v>●</v>
      </c>
      <c r="K5" t="str">
        <f t="shared" si="2"/>
        <v>●</v>
      </c>
      <c r="L5">
        <v>0</v>
      </c>
      <c r="N5" t="str">
        <f t="shared" si="3"/>
        <v>GG_Bgcolor</v>
      </c>
      <c r="O5" t="str">
        <f t="shared" si="0"/>
        <v>Canvas background color</v>
      </c>
      <c r="P5" t="str">
        <f t="shared" si="1"/>
        <v>GG_Bgcolor:Canvas background color</v>
      </c>
    </row>
    <row r="6" spans="1:16">
      <c r="A6" t="str">
        <f t="shared" si="4"/>
        <v>GG_Center</v>
      </c>
      <c r="B6" t="s">
        <v>380</v>
      </c>
      <c r="C6" s="2" t="s">
        <v>197</v>
      </c>
      <c r="D6" t="str">
        <f t="shared" si="2"/>
        <v>●</v>
      </c>
      <c r="E6" t="str">
        <f t="shared" si="2"/>
        <v>●</v>
      </c>
      <c r="F6" t="str">
        <f t="shared" si="2"/>
        <v>●</v>
      </c>
      <c r="G6" t="str">
        <f t="shared" si="2"/>
        <v>●</v>
      </c>
      <c r="H6" t="str">
        <f t="shared" si="2"/>
        <v>●</v>
      </c>
      <c r="I6" t="str">
        <f t="shared" si="2"/>
        <v>●</v>
      </c>
      <c r="J6" t="str">
        <f t="shared" si="2"/>
        <v>●</v>
      </c>
      <c r="K6" t="str">
        <f t="shared" si="2"/>
        <v>●</v>
      </c>
      <c r="L6">
        <v>0</v>
      </c>
      <c r="N6" t="str">
        <f t="shared" si="3"/>
        <v>GG_Center</v>
      </c>
      <c r="O6" t="str">
        <f t="shared" si="0"/>
        <v>Whether to center the drawing in the output canvas</v>
      </c>
      <c r="P6" t="str">
        <f t="shared" si="1"/>
        <v>GG_Center:Whether to center the drawing in the output canvas</v>
      </c>
    </row>
    <row r="7" spans="1:16">
      <c r="A7" t="str">
        <f t="shared" si="4"/>
        <v>GG_Charset</v>
      </c>
      <c r="B7" t="s">
        <v>381</v>
      </c>
      <c r="C7" s="2" t="s">
        <v>198</v>
      </c>
      <c r="D7" t="str">
        <f t="shared" si="2"/>
        <v>●</v>
      </c>
      <c r="E7" t="str">
        <f t="shared" si="2"/>
        <v>●</v>
      </c>
      <c r="F7" t="str">
        <f t="shared" si="2"/>
        <v>●</v>
      </c>
      <c r="G7" t="str">
        <f t="shared" si="2"/>
        <v>●</v>
      </c>
      <c r="H7" t="str">
        <f t="shared" si="2"/>
        <v>●</v>
      </c>
      <c r="I7" t="str">
        <f t="shared" si="2"/>
        <v>●</v>
      </c>
      <c r="J7" t="str">
        <f t="shared" si="2"/>
        <v>●</v>
      </c>
      <c r="K7" t="str">
        <f t="shared" si="2"/>
        <v>●</v>
      </c>
      <c r="L7">
        <v>0</v>
      </c>
      <c r="N7" t="str">
        <f t="shared" si="3"/>
        <v>GG_Charset</v>
      </c>
      <c r="O7" t="str">
        <f t="shared" si="0"/>
        <v>Character encoding used when interpreting string input as a text label</v>
      </c>
      <c r="P7" t="str">
        <f t="shared" si="1"/>
        <v>GG_Charset:Character encoding used when interpreting string input as a text label</v>
      </c>
    </row>
    <row r="8" spans="1:16">
      <c r="A8" t="str">
        <f t="shared" si="4"/>
        <v>GG_Class</v>
      </c>
      <c r="B8" t="s">
        <v>382</v>
      </c>
      <c r="C8" s="2" t="s">
        <v>50</v>
      </c>
      <c r="D8" t="str">
        <f t="shared" si="2"/>
        <v>●</v>
      </c>
      <c r="E8" t="str">
        <f t="shared" si="2"/>
        <v>●</v>
      </c>
      <c r="F8" t="str">
        <f t="shared" si="2"/>
        <v>●</v>
      </c>
      <c r="G8" t="str">
        <f t="shared" si="2"/>
        <v>●</v>
      </c>
      <c r="H8" t="str">
        <f t="shared" si="2"/>
        <v>●</v>
      </c>
      <c r="I8" t="str">
        <f t="shared" si="2"/>
        <v>●</v>
      </c>
      <c r="J8" t="str">
        <f t="shared" si="2"/>
        <v>●</v>
      </c>
      <c r="K8" t="str">
        <f t="shared" si="2"/>
        <v>●</v>
      </c>
      <c r="L8">
        <v>0</v>
      </c>
      <c r="N8" t="str">
        <f t="shared" si="3"/>
        <v>GG_Class</v>
      </c>
      <c r="O8" t="str">
        <f t="shared" si="0"/>
        <v>Classnames to attach to the node, edge, graph, or cluster's SVG element</v>
      </c>
      <c r="P8" t="str">
        <f t="shared" si="1"/>
        <v>GG_Class:Classnames to attach to the node, edge, graph, or cluster's SVG element</v>
      </c>
    </row>
    <row r="9" spans="1:16">
      <c r="A9" t="str">
        <f t="shared" si="4"/>
        <v>GG_Clusterrank</v>
      </c>
      <c r="B9" t="s">
        <v>383</v>
      </c>
      <c r="C9" s="2" t="s">
        <v>199</v>
      </c>
      <c r="D9" s="1" t="s">
        <v>109</v>
      </c>
      <c r="L9">
        <v>1</v>
      </c>
      <c r="N9" t="str">
        <f t="shared" si="3"/>
        <v>GG_Clusterrank</v>
      </c>
      <c r="O9" t="str">
        <f t="shared" si="0"/>
        <v>Mode used for handling clusters</v>
      </c>
      <c r="P9" t="str">
        <f t="shared" si="1"/>
        <v>GG_Clusterrank:Mode used for handling clusters</v>
      </c>
    </row>
    <row r="10" spans="1:16">
      <c r="A10" t="str">
        <f t="shared" si="4"/>
        <v>GG_Colorscheme</v>
      </c>
      <c r="B10" t="s">
        <v>384</v>
      </c>
      <c r="C10" s="2" t="s">
        <v>52</v>
      </c>
      <c r="D10" t="str">
        <f t="shared" si="2"/>
        <v>●</v>
      </c>
      <c r="E10" t="str">
        <f t="shared" si="2"/>
        <v>●</v>
      </c>
      <c r="F10" t="str">
        <f t="shared" si="2"/>
        <v>●</v>
      </c>
      <c r="G10" t="str">
        <f t="shared" si="2"/>
        <v>●</v>
      </c>
      <c r="H10" t="str">
        <f t="shared" si="2"/>
        <v>●</v>
      </c>
      <c r="I10" t="str">
        <f t="shared" si="2"/>
        <v>●</v>
      </c>
      <c r="J10" t="str">
        <f t="shared" si="2"/>
        <v>●</v>
      </c>
      <c r="K10" t="str">
        <f t="shared" si="2"/>
        <v>●</v>
      </c>
      <c r="L10">
        <v>0</v>
      </c>
      <c r="N10" t="str">
        <f t="shared" si="3"/>
        <v>GG_Colorscheme</v>
      </c>
      <c r="O10" t="str">
        <f t="shared" si="0"/>
        <v>A color scheme namespace: the context for interpreting color names</v>
      </c>
      <c r="P10" t="str">
        <f t="shared" si="1"/>
        <v>GG_Colorscheme:A color scheme namespace: the context for interpreting color names</v>
      </c>
    </row>
    <row r="11" spans="1:16">
      <c r="A11" t="str">
        <f t="shared" si="4"/>
        <v>GG_Comment</v>
      </c>
      <c r="B11" t="s">
        <v>385</v>
      </c>
      <c r="C11" s="2" t="s">
        <v>53</v>
      </c>
      <c r="D11" t="str">
        <f t="shared" si="2"/>
        <v>●</v>
      </c>
      <c r="E11" t="str">
        <f t="shared" si="2"/>
        <v>●</v>
      </c>
      <c r="F11" t="str">
        <f t="shared" si="2"/>
        <v>●</v>
      </c>
      <c r="G11" t="str">
        <f t="shared" si="2"/>
        <v>●</v>
      </c>
      <c r="H11" t="str">
        <f t="shared" si="2"/>
        <v>●</v>
      </c>
      <c r="I11" t="str">
        <f t="shared" si="2"/>
        <v>●</v>
      </c>
      <c r="J11" t="str">
        <f t="shared" si="2"/>
        <v>●</v>
      </c>
      <c r="K11" t="str">
        <f t="shared" si="2"/>
        <v>●</v>
      </c>
      <c r="L11">
        <v>0</v>
      </c>
      <c r="N11" t="str">
        <f t="shared" si="3"/>
        <v>GG_Comment</v>
      </c>
      <c r="O11" t="str">
        <f t="shared" si="0"/>
        <v>Comments are inserted into output</v>
      </c>
      <c r="P11" t="str">
        <f t="shared" si="1"/>
        <v>GG_Comment:Comments are inserted into output</v>
      </c>
    </row>
    <row r="12" spans="1:16">
      <c r="A12" t="str">
        <f t="shared" si="4"/>
        <v>GG_Compound</v>
      </c>
      <c r="B12" t="s">
        <v>386</v>
      </c>
      <c r="C12" s="2" t="s">
        <v>200</v>
      </c>
      <c r="D12" s="1" t="s">
        <v>109</v>
      </c>
      <c r="L12">
        <v>1</v>
      </c>
      <c r="N12" t="str">
        <f t="shared" si="3"/>
        <v>GG_Compound</v>
      </c>
      <c r="O12" t="str">
        <f t="shared" si="0"/>
        <v>If true, allow edges between clusters</v>
      </c>
      <c r="P12" t="str">
        <f t="shared" si="1"/>
        <v>GG_Compound:If true, allow edges between clusters</v>
      </c>
    </row>
    <row r="13" spans="1:16">
      <c r="A13" t="str">
        <f t="shared" si="4"/>
        <v>GG_Concentrate</v>
      </c>
      <c r="B13" t="s">
        <v>387</v>
      </c>
      <c r="C13" s="2" t="s">
        <v>201</v>
      </c>
      <c r="D13" t="str">
        <f t="shared" si="2"/>
        <v>●</v>
      </c>
      <c r="E13" t="str">
        <f t="shared" si="2"/>
        <v>●</v>
      </c>
      <c r="F13" t="str">
        <f t="shared" si="2"/>
        <v>●</v>
      </c>
      <c r="G13" t="str">
        <f t="shared" si="2"/>
        <v>●</v>
      </c>
      <c r="H13" t="str">
        <f t="shared" si="2"/>
        <v>●</v>
      </c>
      <c r="I13" t="str">
        <f t="shared" si="2"/>
        <v>●</v>
      </c>
      <c r="J13" t="str">
        <f t="shared" si="2"/>
        <v>●</v>
      </c>
      <c r="K13" t="str">
        <f t="shared" si="2"/>
        <v>●</v>
      </c>
      <c r="L13">
        <v>0</v>
      </c>
      <c r="N13" t="str">
        <f t="shared" si="3"/>
        <v>GG_Concentrate</v>
      </c>
      <c r="O13" t="str">
        <f t="shared" si="0"/>
        <v>If true, use edge concentrators</v>
      </c>
      <c r="P13" t="str">
        <f t="shared" si="1"/>
        <v>GG_Concentrate:If true, use edge concentrators</v>
      </c>
    </row>
    <row r="14" spans="1:16">
      <c r="A14" t="str">
        <f t="shared" si="4"/>
        <v>GG_Damping</v>
      </c>
      <c r="B14" t="s">
        <v>388</v>
      </c>
      <c r="C14" s="2" t="s">
        <v>202</v>
      </c>
      <c r="E14" s="1" t="s">
        <v>109</v>
      </c>
      <c r="L14">
        <v>1</v>
      </c>
      <c r="N14" t="str">
        <f t="shared" si="3"/>
        <v>GG_Damping</v>
      </c>
      <c r="O14" t="str">
        <f t="shared" si="0"/>
        <v>Factor damping force motions</v>
      </c>
      <c r="P14" t="str">
        <f t="shared" si="1"/>
        <v>GG_Damping:Factor damping force motions</v>
      </c>
    </row>
    <row r="15" spans="1:16">
      <c r="A15" t="str">
        <f t="shared" si="4"/>
        <v>GG_Defaultdist</v>
      </c>
      <c r="B15" t="s">
        <v>389</v>
      </c>
      <c r="C15" s="2" t="s">
        <v>203</v>
      </c>
      <c r="E15" s="1" t="s">
        <v>109</v>
      </c>
      <c r="L15">
        <v>1</v>
      </c>
      <c r="N15" t="str">
        <f t="shared" si="3"/>
        <v>GG_Defaultdist</v>
      </c>
      <c r="O15" t="str">
        <f t="shared" si="0"/>
        <v>The distance between nodes in separate connected components</v>
      </c>
      <c r="P15" t="str">
        <f t="shared" si="1"/>
        <v>GG_Defaultdist:The distance between nodes in separate connected components</v>
      </c>
    </row>
    <row r="16" spans="1:16">
      <c r="A16" t="str">
        <f t="shared" si="4"/>
        <v>GG_Dim</v>
      </c>
      <c r="B16" t="s">
        <v>390</v>
      </c>
      <c r="C16" s="2" t="s">
        <v>204</v>
      </c>
      <c r="E16" s="1" t="s">
        <v>109</v>
      </c>
      <c r="F16" s="1" t="s">
        <v>109</v>
      </c>
      <c r="G16" s="1" t="s">
        <v>109</v>
      </c>
      <c r="L16">
        <v>3</v>
      </c>
      <c r="N16" t="str">
        <f t="shared" si="3"/>
        <v>GG_Dim</v>
      </c>
      <c r="O16" t="str">
        <f t="shared" si="0"/>
        <v>Set the number of dimensions used for the layout</v>
      </c>
      <c r="P16" t="str">
        <f t="shared" si="1"/>
        <v>GG_Dim:Set the number of dimensions used for the layout</v>
      </c>
    </row>
    <row r="17" spans="1:16">
      <c r="A17" t="str">
        <f t="shared" si="4"/>
        <v>GG_Dimen</v>
      </c>
      <c r="B17" t="s">
        <v>391</v>
      </c>
      <c r="C17" s="2" t="s">
        <v>205</v>
      </c>
      <c r="E17" s="1" t="s">
        <v>109</v>
      </c>
      <c r="F17" s="1" t="s">
        <v>109</v>
      </c>
      <c r="G17" s="1" t="s">
        <v>109</v>
      </c>
      <c r="L17">
        <v>3</v>
      </c>
      <c r="N17" t="str">
        <f t="shared" si="3"/>
        <v>GG_Dimen</v>
      </c>
      <c r="O17" t="str">
        <f t="shared" si="0"/>
        <v>Set the number of dimensions used for rendering</v>
      </c>
      <c r="P17" t="str">
        <f t="shared" si="1"/>
        <v>GG_Dimen:Set the number of dimensions used for rendering</v>
      </c>
    </row>
    <row r="18" spans="1:16">
      <c r="A18" t="str">
        <f t="shared" si="4"/>
        <v>GG_Diredgeconstraints</v>
      </c>
      <c r="B18" t="s">
        <v>392</v>
      </c>
      <c r="C18" s="2" t="s">
        <v>206</v>
      </c>
      <c r="E18" s="1" t="s">
        <v>109</v>
      </c>
      <c r="L18">
        <v>1</v>
      </c>
      <c r="N18" t="str">
        <f t="shared" si="3"/>
        <v>GG_Diredgeconstraints</v>
      </c>
      <c r="O18" t="str">
        <f t="shared" si="0"/>
        <v>Whether to constrain most edges to point downwards</v>
      </c>
      <c r="P18" t="str">
        <f t="shared" si="1"/>
        <v>GG_Diredgeconstraints:Whether to constrain most edges to point downwards</v>
      </c>
    </row>
    <row r="19" spans="1:16">
      <c r="A19" t="str">
        <f t="shared" si="4"/>
        <v>GG_Dpi</v>
      </c>
      <c r="B19" t="s">
        <v>393</v>
      </c>
      <c r="C19" s="2" t="s">
        <v>207</v>
      </c>
      <c r="D19" t="str">
        <f t="shared" ref="D19:K19" si="5">IF($L19=0,"●","")</f>
        <v>●</v>
      </c>
      <c r="E19" t="str">
        <f t="shared" si="5"/>
        <v>●</v>
      </c>
      <c r="F19" t="str">
        <f t="shared" si="5"/>
        <v>●</v>
      </c>
      <c r="G19" t="str">
        <f t="shared" si="5"/>
        <v>●</v>
      </c>
      <c r="H19" t="str">
        <f t="shared" si="5"/>
        <v>●</v>
      </c>
      <c r="I19" t="str">
        <f t="shared" si="5"/>
        <v>●</v>
      </c>
      <c r="J19" t="str">
        <f t="shared" si="5"/>
        <v>●</v>
      </c>
      <c r="K19" t="str">
        <f t="shared" si="5"/>
        <v>●</v>
      </c>
      <c r="L19">
        <v>0</v>
      </c>
      <c r="N19" t="str">
        <f t="shared" si="3"/>
        <v>GG_Dpi</v>
      </c>
      <c r="O19" t="str">
        <f t="shared" si="0"/>
        <v>Specifies the expected number of pixels per inch on a display device</v>
      </c>
      <c r="P19" t="str">
        <f t="shared" si="1"/>
        <v>GG_Dpi:Specifies the expected number of pixels per inch on a display device</v>
      </c>
    </row>
    <row r="20" spans="1:16">
      <c r="A20" t="str">
        <f t="shared" si="4"/>
        <v>GG_Epsilon</v>
      </c>
      <c r="B20" t="s">
        <v>394</v>
      </c>
      <c r="C20" s="2" t="s">
        <v>208</v>
      </c>
      <c r="E20" s="1" t="s">
        <v>109</v>
      </c>
      <c r="L20">
        <v>1</v>
      </c>
      <c r="N20" t="str">
        <f t="shared" si="3"/>
        <v>GG_Epsilon</v>
      </c>
      <c r="O20" t="str">
        <f t="shared" si="0"/>
        <v>Terminating condition</v>
      </c>
      <c r="P20" t="str">
        <f t="shared" si="1"/>
        <v>GG_Epsilon:Terminating condition</v>
      </c>
    </row>
    <row r="21" spans="1:16">
      <c r="A21" t="str">
        <f t="shared" si="4"/>
        <v>GG_Esep</v>
      </c>
      <c r="B21" t="s">
        <v>395</v>
      </c>
      <c r="C21" s="2" t="s">
        <v>209</v>
      </c>
      <c r="E21" s="1" t="s">
        <v>109</v>
      </c>
      <c r="F21" s="1" t="s">
        <v>109</v>
      </c>
      <c r="G21" s="1" t="s">
        <v>109</v>
      </c>
      <c r="H21" s="1" t="s">
        <v>109</v>
      </c>
      <c r="I21" s="1" t="s">
        <v>109</v>
      </c>
      <c r="L21">
        <v>5</v>
      </c>
      <c r="N21" t="str">
        <f t="shared" si="3"/>
        <v>GG_Esep</v>
      </c>
      <c r="O21" t="str">
        <f t="shared" si="0"/>
        <v>Margin used around polygons for purposes of spline edge routing</v>
      </c>
      <c r="P21" t="str">
        <f t="shared" si="1"/>
        <v>GG_Esep:Margin used around polygons for purposes of spline edge routing</v>
      </c>
    </row>
    <row r="22" spans="1:16">
      <c r="A22" t="str">
        <f t="shared" si="4"/>
        <v>GG_Fontcolor</v>
      </c>
      <c r="B22" t="s">
        <v>396</v>
      </c>
      <c r="C22" s="2" t="s">
        <v>57</v>
      </c>
      <c r="D22" t="str">
        <f t="shared" ref="D22:K31" si="6">IF($L22=0,"●","")</f>
        <v>●</v>
      </c>
      <c r="E22" t="str">
        <f t="shared" si="6"/>
        <v>●</v>
      </c>
      <c r="F22" t="str">
        <f t="shared" si="6"/>
        <v>●</v>
      </c>
      <c r="G22" t="str">
        <f t="shared" si="6"/>
        <v>●</v>
      </c>
      <c r="H22" t="str">
        <f t="shared" si="6"/>
        <v>●</v>
      </c>
      <c r="I22" t="str">
        <f t="shared" si="6"/>
        <v>●</v>
      </c>
      <c r="J22" t="str">
        <f t="shared" si="6"/>
        <v>●</v>
      </c>
      <c r="K22" t="str">
        <f t="shared" si="6"/>
        <v>●</v>
      </c>
      <c r="L22">
        <v>0</v>
      </c>
      <c r="N22" t="str">
        <f t="shared" si="3"/>
        <v>GG_Fontcolor</v>
      </c>
      <c r="O22" t="str">
        <f t="shared" si="0"/>
        <v>Color used for text</v>
      </c>
      <c r="P22" t="str">
        <f t="shared" si="1"/>
        <v>GG_Fontcolor:Color used for text</v>
      </c>
    </row>
    <row r="23" spans="1:16">
      <c r="A23" t="str">
        <f t="shared" si="4"/>
        <v>GG_Fontname</v>
      </c>
      <c r="B23" t="s">
        <v>397</v>
      </c>
      <c r="C23" s="2" t="s">
        <v>58</v>
      </c>
      <c r="D23" t="str">
        <f t="shared" si="6"/>
        <v>●</v>
      </c>
      <c r="E23" t="str">
        <f t="shared" si="6"/>
        <v>●</v>
      </c>
      <c r="F23" t="str">
        <f t="shared" si="6"/>
        <v>●</v>
      </c>
      <c r="G23" t="str">
        <f t="shared" si="6"/>
        <v>●</v>
      </c>
      <c r="H23" t="str">
        <f t="shared" si="6"/>
        <v>●</v>
      </c>
      <c r="I23" t="str">
        <f t="shared" si="6"/>
        <v>●</v>
      </c>
      <c r="J23" t="str">
        <f t="shared" si="6"/>
        <v>●</v>
      </c>
      <c r="K23" t="str">
        <f t="shared" si="6"/>
        <v>●</v>
      </c>
      <c r="L23">
        <v>0</v>
      </c>
      <c r="N23" t="str">
        <f t="shared" si="3"/>
        <v>GG_Fontname</v>
      </c>
      <c r="O23" t="str">
        <f t="shared" si="0"/>
        <v>Font used for text</v>
      </c>
      <c r="P23" t="str">
        <f t="shared" si="1"/>
        <v>GG_Fontname:Font used for text</v>
      </c>
    </row>
    <row r="24" spans="1:16">
      <c r="A24" t="str">
        <f t="shared" si="4"/>
        <v>GG_Fontnames</v>
      </c>
      <c r="B24" t="s">
        <v>398</v>
      </c>
      <c r="C24" s="2" t="s">
        <v>210</v>
      </c>
      <c r="D24" t="str">
        <f t="shared" si="6"/>
        <v>●</v>
      </c>
      <c r="E24" t="str">
        <f t="shared" si="6"/>
        <v>●</v>
      </c>
      <c r="F24" t="str">
        <f t="shared" si="6"/>
        <v>●</v>
      </c>
      <c r="G24" t="str">
        <f t="shared" si="6"/>
        <v>●</v>
      </c>
      <c r="H24" t="str">
        <f t="shared" si="6"/>
        <v>●</v>
      </c>
      <c r="I24" t="str">
        <f t="shared" si="6"/>
        <v>●</v>
      </c>
      <c r="J24" t="str">
        <f t="shared" si="6"/>
        <v>●</v>
      </c>
      <c r="K24" t="str">
        <f t="shared" si="6"/>
        <v>●</v>
      </c>
      <c r="L24">
        <v>0</v>
      </c>
      <c r="N24" t="str">
        <f t="shared" si="3"/>
        <v>GG_Fontnames</v>
      </c>
      <c r="O24" t="str">
        <f t="shared" si="0"/>
        <v>Allows user control of how basic fontnames are represented in SVG output</v>
      </c>
      <c r="P24" t="str">
        <f t="shared" si="1"/>
        <v>GG_Fontnames:Allows user control of how basic fontnames are represented in SVG output</v>
      </c>
    </row>
    <row r="25" spans="1:16">
      <c r="A25" t="str">
        <f t="shared" si="4"/>
        <v>GG_Fontpath</v>
      </c>
      <c r="B25" t="s">
        <v>399</v>
      </c>
      <c r="C25" s="2" t="s">
        <v>211</v>
      </c>
      <c r="D25" t="str">
        <f t="shared" si="6"/>
        <v>●</v>
      </c>
      <c r="E25" t="str">
        <f t="shared" si="6"/>
        <v>●</v>
      </c>
      <c r="F25" t="str">
        <f t="shared" si="6"/>
        <v>●</v>
      </c>
      <c r="G25" t="str">
        <f t="shared" si="6"/>
        <v>●</v>
      </c>
      <c r="H25" t="str">
        <f t="shared" si="6"/>
        <v>●</v>
      </c>
      <c r="I25" t="str">
        <f t="shared" si="6"/>
        <v>●</v>
      </c>
      <c r="J25" t="str">
        <f t="shared" si="6"/>
        <v>●</v>
      </c>
      <c r="K25" t="str">
        <f t="shared" si="6"/>
        <v>●</v>
      </c>
      <c r="L25">
        <v>0</v>
      </c>
      <c r="N25" t="str">
        <f t="shared" si="3"/>
        <v>GG_Fontpath</v>
      </c>
      <c r="O25" t="str">
        <f t="shared" si="0"/>
        <v>Directory list used by libgd to search for bitmap fonts</v>
      </c>
      <c r="P25" t="str">
        <f t="shared" si="1"/>
        <v>GG_Fontpath:Directory list used by libgd to search for bitmap fonts</v>
      </c>
    </row>
    <row r="26" spans="1:16">
      <c r="A26" t="str">
        <f t="shared" si="4"/>
        <v>GG_Fontsize</v>
      </c>
      <c r="B26" t="s">
        <v>400</v>
      </c>
      <c r="C26" s="2" t="s">
        <v>59</v>
      </c>
      <c r="D26" t="str">
        <f t="shared" si="6"/>
        <v>●</v>
      </c>
      <c r="E26" t="str">
        <f t="shared" si="6"/>
        <v>●</v>
      </c>
      <c r="F26" t="str">
        <f t="shared" si="6"/>
        <v>●</v>
      </c>
      <c r="G26" t="str">
        <f t="shared" si="6"/>
        <v>●</v>
      </c>
      <c r="H26" t="str">
        <f t="shared" si="6"/>
        <v>●</v>
      </c>
      <c r="I26" t="str">
        <f t="shared" si="6"/>
        <v>●</v>
      </c>
      <c r="J26" t="str">
        <f t="shared" si="6"/>
        <v>●</v>
      </c>
      <c r="K26" t="str">
        <f t="shared" si="6"/>
        <v>●</v>
      </c>
      <c r="L26">
        <v>0</v>
      </c>
      <c r="N26" t="str">
        <f t="shared" si="3"/>
        <v>GG_Fontsize</v>
      </c>
      <c r="O26" t="str">
        <f t="shared" si="0"/>
        <v>Font size, in points, used for text</v>
      </c>
      <c r="P26" t="str">
        <f t="shared" si="1"/>
        <v>GG_Fontsize:Font size, in points, used for text</v>
      </c>
    </row>
    <row r="27" spans="1:16">
      <c r="A27" t="str">
        <f t="shared" si="4"/>
        <v>GG_Forcelabels</v>
      </c>
      <c r="B27" t="s">
        <v>401</v>
      </c>
      <c r="C27" s="2" t="s">
        <v>212</v>
      </c>
      <c r="D27" t="str">
        <f t="shared" si="6"/>
        <v>●</v>
      </c>
      <c r="E27" t="str">
        <f t="shared" si="6"/>
        <v>●</v>
      </c>
      <c r="F27" t="str">
        <f t="shared" si="6"/>
        <v>●</v>
      </c>
      <c r="G27" t="str">
        <f t="shared" si="6"/>
        <v>●</v>
      </c>
      <c r="H27" t="str">
        <f t="shared" si="6"/>
        <v>●</v>
      </c>
      <c r="I27" t="str">
        <f t="shared" si="6"/>
        <v>●</v>
      </c>
      <c r="J27" t="str">
        <f t="shared" si="6"/>
        <v>●</v>
      </c>
      <c r="K27" t="str">
        <f t="shared" si="6"/>
        <v>●</v>
      </c>
      <c r="L27">
        <v>0</v>
      </c>
      <c r="N27" t="str">
        <f t="shared" si="3"/>
        <v>GG_Forcelabels</v>
      </c>
      <c r="O27" t="str">
        <f t="shared" si="0"/>
        <v>Whether to force placement of all xlabels, even if overlapping</v>
      </c>
      <c r="P27" t="str">
        <f t="shared" si="1"/>
        <v>GG_Forcelabels:Whether to force placement of all xlabels, even if overlapping</v>
      </c>
    </row>
    <row r="28" spans="1:16">
      <c r="A28" t="str">
        <f t="shared" si="4"/>
        <v>GG_Gradientangle</v>
      </c>
      <c r="B28" t="s">
        <v>402</v>
      </c>
      <c r="C28" s="2" t="s">
        <v>60</v>
      </c>
      <c r="D28" t="str">
        <f t="shared" si="6"/>
        <v>●</v>
      </c>
      <c r="E28" t="str">
        <f t="shared" si="6"/>
        <v>●</v>
      </c>
      <c r="F28" t="str">
        <f t="shared" si="6"/>
        <v>●</v>
      </c>
      <c r="G28" t="str">
        <f t="shared" si="6"/>
        <v>●</v>
      </c>
      <c r="H28" t="str">
        <f t="shared" si="6"/>
        <v>●</v>
      </c>
      <c r="I28" t="str">
        <f t="shared" si="6"/>
        <v>●</v>
      </c>
      <c r="J28" t="str">
        <f t="shared" si="6"/>
        <v>●</v>
      </c>
      <c r="K28" t="str">
        <f t="shared" si="6"/>
        <v>●</v>
      </c>
      <c r="L28">
        <v>0</v>
      </c>
      <c r="N28" t="str">
        <f t="shared" si="3"/>
        <v>GG_Gradientangle</v>
      </c>
      <c r="O28" t="str">
        <f t="shared" si="0"/>
        <v>If a gradient fill is being used, this determines the angle of the fill</v>
      </c>
      <c r="P28" t="str">
        <f t="shared" si="1"/>
        <v>GG_Gradientangle:If a gradient fill is being used, this determines the angle of the fill</v>
      </c>
    </row>
    <row r="29" spans="1:16">
      <c r="A29" t="str">
        <f t="shared" si="4"/>
        <v>GG_Href</v>
      </c>
      <c r="B29" t="s">
        <v>403</v>
      </c>
      <c r="C29" s="2" t="s">
        <v>63</v>
      </c>
      <c r="D29" t="str">
        <f t="shared" si="6"/>
        <v>●</v>
      </c>
      <c r="E29" t="str">
        <f t="shared" si="6"/>
        <v>●</v>
      </c>
      <c r="F29" t="str">
        <f t="shared" si="6"/>
        <v>●</v>
      </c>
      <c r="G29" t="str">
        <f t="shared" si="6"/>
        <v>●</v>
      </c>
      <c r="H29" t="str">
        <f t="shared" si="6"/>
        <v>●</v>
      </c>
      <c r="I29" t="str">
        <f t="shared" si="6"/>
        <v>●</v>
      </c>
      <c r="J29" t="str">
        <f t="shared" si="6"/>
        <v>●</v>
      </c>
      <c r="K29" t="str">
        <f t="shared" si="6"/>
        <v>●</v>
      </c>
      <c r="L29">
        <v>0</v>
      </c>
      <c r="N29" t="str">
        <f t="shared" si="3"/>
        <v>GG_Href</v>
      </c>
      <c r="O29" t="str">
        <f t="shared" si="0"/>
        <v>Synonym for URL</v>
      </c>
      <c r="P29" t="str">
        <f t="shared" si="1"/>
        <v>GG_Href:Synonym for URL</v>
      </c>
    </row>
    <row r="30" spans="1:16">
      <c r="A30" t="str">
        <f t="shared" si="4"/>
        <v>GG_Id</v>
      </c>
      <c r="B30" t="s">
        <v>404</v>
      </c>
      <c r="C30" s="2" t="s">
        <v>64</v>
      </c>
      <c r="D30" t="str">
        <f t="shared" si="6"/>
        <v>●</v>
      </c>
      <c r="E30" t="str">
        <f t="shared" si="6"/>
        <v>●</v>
      </c>
      <c r="F30" t="str">
        <f t="shared" si="6"/>
        <v>●</v>
      </c>
      <c r="G30" t="str">
        <f t="shared" si="6"/>
        <v>●</v>
      </c>
      <c r="H30" t="str">
        <f t="shared" si="6"/>
        <v>●</v>
      </c>
      <c r="I30" t="str">
        <f t="shared" si="6"/>
        <v>●</v>
      </c>
      <c r="J30" t="str">
        <f t="shared" si="6"/>
        <v>●</v>
      </c>
      <c r="K30" t="str">
        <f t="shared" si="6"/>
        <v>●</v>
      </c>
      <c r="L30">
        <v>0</v>
      </c>
      <c r="N30" t="str">
        <f t="shared" si="3"/>
        <v>GG_Id</v>
      </c>
      <c r="O30" t="str">
        <f t="shared" si="0"/>
        <v>Identifier for graph objects</v>
      </c>
      <c r="P30" t="str">
        <f t="shared" si="1"/>
        <v>GG_Id:Identifier for graph objects</v>
      </c>
    </row>
    <row r="31" spans="1:16">
      <c r="A31" t="str">
        <f t="shared" si="4"/>
        <v>GG_Imagepath</v>
      </c>
      <c r="B31" t="s">
        <v>405</v>
      </c>
      <c r="C31" s="2" t="s">
        <v>213</v>
      </c>
      <c r="D31" t="str">
        <f t="shared" si="6"/>
        <v>●</v>
      </c>
      <c r="E31" t="str">
        <f t="shared" si="6"/>
        <v>●</v>
      </c>
      <c r="F31" t="str">
        <f t="shared" si="6"/>
        <v>●</v>
      </c>
      <c r="G31" t="str">
        <f t="shared" si="6"/>
        <v>●</v>
      </c>
      <c r="H31" t="str">
        <f t="shared" si="6"/>
        <v>●</v>
      </c>
      <c r="I31" t="str">
        <f t="shared" si="6"/>
        <v>●</v>
      </c>
      <c r="J31" t="str">
        <f t="shared" si="6"/>
        <v>●</v>
      </c>
      <c r="K31" t="str">
        <f t="shared" si="6"/>
        <v>●</v>
      </c>
      <c r="L31">
        <v>0</v>
      </c>
      <c r="N31" t="str">
        <f t="shared" si="3"/>
        <v>GG_Imagepath</v>
      </c>
      <c r="O31" t="str">
        <f t="shared" si="0"/>
        <v>A list of directories in which to look for image files</v>
      </c>
      <c r="P31" t="str">
        <f t="shared" si="1"/>
        <v>GG_Imagepath:A list of directories in which to look for image files</v>
      </c>
    </row>
    <row r="32" spans="1:16">
      <c r="A32" t="str">
        <f t="shared" si="4"/>
        <v>GG_Inputscale</v>
      </c>
      <c r="B32" t="s">
        <v>406</v>
      </c>
      <c r="C32" s="2" t="s">
        <v>214</v>
      </c>
      <c r="E32" s="1" t="s">
        <v>109</v>
      </c>
      <c r="F32" s="1" t="s">
        <v>109</v>
      </c>
      <c r="L32">
        <v>2</v>
      </c>
      <c r="N32" t="str">
        <f t="shared" si="3"/>
        <v>GG_Inputscale</v>
      </c>
      <c r="O32" t="str">
        <f t="shared" si="0"/>
        <v>Scales the input positions to convert between length units</v>
      </c>
      <c r="P32" t="str">
        <f t="shared" si="1"/>
        <v>GG_Inputscale:Scales the input positions to convert between length units</v>
      </c>
    </row>
    <row r="33" spans="1:16">
      <c r="A33" t="str">
        <f t="shared" si="4"/>
        <v>GG_K</v>
      </c>
      <c r="B33" t="s">
        <v>407</v>
      </c>
      <c r="C33" s="2" t="s">
        <v>215</v>
      </c>
      <c r="F33" s="1" t="s">
        <v>109</v>
      </c>
      <c r="G33" s="1" t="s">
        <v>109</v>
      </c>
      <c r="L33">
        <v>2</v>
      </c>
      <c r="N33" t="str">
        <f t="shared" si="3"/>
        <v>GG_K</v>
      </c>
      <c r="O33" t="str">
        <f t="shared" si="0"/>
        <v>Spring constant used in virtual physical model</v>
      </c>
      <c r="P33" t="str">
        <f t="shared" si="1"/>
        <v>GG_K:Spring constant used in virtual physical model</v>
      </c>
    </row>
    <row r="34" spans="1:16">
      <c r="A34" t="str">
        <f t="shared" si="4"/>
        <v>GG_Label</v>
      </c>
      <c r="B34" t="s">
        <v>408</v>
      </c>
      <c r="C34" s="2" t="s">
        <v>68</v>
      </c>
      <c r="D34" t="str">
        <f t="shared" ref="D34:K34" si="7">IF($L34=0,"●","")</f>
        <v>●</v>
      </c>
      <c r="E34" t="str">
        <f t="shared" si="7"/>
        <v>●</v>
      </c>
      <c r="F34" t="str">
        <f t="shared" si="7"/>
        <v>●</v>
      </c>
      <c r="G34" t="str">
        <f t="shared" si="7"/>
        <v>●</v>
      </c>
      <c r="H34" t="str">
        <f t="shared" si="7"/>
        <v>●</v>
      </c>
      <c r="I34" t="str">
        <f t="shared" si="7"/>
        <v>●</v>
      </c>
      <c r="J34" t="str">
        <f t="shared" si="7"/>
        <v>●</v>
      </c>
      <c r="K34" t="str">
        <f t="shared" si="7"/>
        <v>●</v>
      </c>
      <c r="L34">
        <v>0</v>
      </c>
      <c r="N34" t="str">
        <f t="shared" si="3"/>
        <v>GG_Label</v>
      </c>
      <c r="O34" t="str">
        <f t="shared" ref="O34:O65" si="8">TRIM(C34)</f>
        <v>Text label attached to objects</v>
      </c>
      <c r="P34" t="str">
        <f t="shared" ref="P34:P65" si="9">IF(N34="","",_xlfn.CONCAT(N34,":",O34))</f>
        <v>GG_Label:Text label attached to objects</v>
      </c>
    </row>
    <row r="35" spans="1:16">
      <c r="A35" t="str">
        <f t="shared" si="4"/>
        <v>GG_Label_Scheme</v>
      </c>
      <c r="B35" t="s">
        <v>409</v>
      </c>
      <c r="C35" s="2" t="s">
        <v>216</v>
      </c>
      <c r="G35" s="1" t="s">
        <v>109</v>
      </c>
      <c r="L35">
        <v>1</v>
      </c>
      <c r="N35" t="str">
        <f t="shared" si="3"/>
        <v>GG_Label_Scheme</v>
      </c>
      <c r="O35" t="str">
        <f t="shared" si="8"/>
        <v>Whether to treat a node whose name has the form |edgelabel|* as a special node representing an edge label</v>
      </c>
      <c r="P35" t="str">
        <f t="shared" si="9"/>
        <v>GG_Label_Scheme:Whether to treat a node whose name has the form |edgelabel|* as a special node representing an edge label</v>
      </c>
    </row>
    <row r="36" spans="1:16">
      <c r="A36" t="str">
        <f t="shared" si="4"/>
        <v>GG_Labeljust</v>
      </c>
      <c r="B36" t="s">
        <v>410</v>
      </c>
      <c r="C36" s="2" t="s">
        <v>217</v>
      </c>
      <c r="D36" t="str">
        <f t="shared" ref="D36:K43" si="10">IF($L36=0,"●","")</f>
        <v>●</v>
      </c>
      <c r="E36" t="str">
        <f t="shared" si="10"/>
        <v>●</v>
      </c>
      <c r="F36" t="str">
        <f t="shared" si="10"/>
        <v>●</v>
      </c>
      <c r="G36" t="str">
        <f t="shared" si="10"/>
        <v>●</v>
      </c>
      <c r="H36" t="str">
        <f t="shared" si="10"/>
        <v>●</v>
      </c>
      <c r="I36" t="str">
        <f t="shared" si="10"/>
        <v>●</v>
      </c>
      <c r="J36" t="str">
        <f t="shared" si="10"/>
        <v>●</v>
      </c>
      <c r="K36" t="str">
        <f t="shared" si="10"/>
        <v>●</v>
      </c>
      <c r="L36">
        <v>0</v>
      </c>
      <c r="N36" t="str">
        <f t="shared" si="3"/>
        <v>GG_Labeljust</v>
      </c>
      <c r="O36" t="str">
        <f t="shared" si="8"/>
        <v>Justification for graph &amp; cluster labels</v>
      </c>
      <c r="P36" t="str">
        <f t="shared" si="9"/>
        <v>GG_Labeljust:Justification for graph &amp; cluster labels</v>
      </c>
    </row>
    <row r="37" spans="1:16">
      <c r="A37" t="str">
        <f t="shared" si="4"/>
        <v>GG_Labelloc</v>
      </c>
      <c r="B37" t="s">
        <v>411</v>
      </c>
      <c r="C37" s="2" t="s">
        <v>69</v>
      </c>
      <c r="D37" t="str">
        <f t="shared" si="10"/>
        <v>●</v>
      </c>
      <c r="E37" t="str">
        <f t="shared" si="10"/>
        <v>●</v>
      </c>
      <c r="F37" t="str">
        <f t="shared" si="10"/>
        <v>●</v>
      </c>
      <c r="G37" t="str">
        <f t="shared" si="10"/>
        <v>●</v>
      </c>
      <c r="H37" t="str">
        <f t="shared" si="10"/>
        <v>●</v>
      </c>
      <c r="I37" t="str">
        <f t="shared" si="10"/>
        <v>●</v>
      </c>
      <c r="J37" t="str">
        <f t="shared" si="10"/>
        <v>●</v>
      </c>
      <c r="K37" t="str">
        <f t="shared" si="10"/>
        <v>●</v>
      </c>
      <c r="L37">
        <v>0</v>
      </c>
      <c r="N37" t="str">
        <f t="shared" si="3"/>
        <v>GG_Labelloc</v>
      </c>
      <c r="O37" t="str">
        <f t="shared" si="8"/>
        <v>Vertical placement of labels for nodes, root graphs and clusters</v>
      </c>
      <c r="P37" t="str">
        <f t="shared" si="9"/>
        <v>GG_Labelloc:Vertical placement of labels for nodes, root graphs and clusters</v>
      </c>
    </row>
    <row r="38" spans="1:16">
      <c r="A38" t="str">
        <f t="shared" si="4"/>
        <v>GG_Landscape</v>
      </c>
      <c r="B38" t="s">
        <v>412</v>
      </c>
      <c r="C38" s="2" t="s">
        <v>218</v>
      </c>
      <c r="D38" t="str">
        <f t="shared" si="10"/>
        <v>●</v>
      </c>
      <c r="E38" t="str">
        <f t="shared" si="10"/>
        <v>●</v>
      </c>
      <c r="F38" t="str">
        <f t="shared" si="10"/>
        <v>●</v>
      </c>
      <c r="G38" t="str">
        <f t="shared" si="10"/>
        <v>●</v>
      </c>
      <c r="H38" t="str">
        <f t="shared" si="10"/>
        <v>●</v>
      </c>
      <c r="I38" t="str">
        <f t="shared" si="10"/>
        <v>●</v>
      </c>
      <c r="J38" t="str">
        <f t="shared" si="10"/>
        <v>●</v>
      </c>
      <c r="K38" t="str">
        <f t="shared" si="10"/>
        <v>●</v>
      </c>
      <c r="L38">
        <v>0</v>
      </c>
      <c r="N38" t="str">
        <f t="shared" si="3"/>
        <v>GG_Landscape</v>
      </c>
      <c r="O38" t="str">
        <f t="shared" si="8"/>
        <v>If true, the graph is rendered in landscape mode</v>
      </c>
      <c r="P38" t="str">
        <f t="shared" si="9"/>
        <v>GG_Landscape:If true, the graph is rendered in landscape mode</v>
      </c>
    </row>
    <row r="39" spans="1:16">
      <c r="A39" t="str">
        <f t="shared" si="4"/>
        <v>GG_Layerlistsep</v>
      </c>
      <c r="B39" t="s">
        <v>413</v>
      </c>
      <c r="C39" s="2" t="s">
        <v>219</v>
      </c>
      <c r="D39" t="str">
        <f t="shared" si="10"/>
        <v>●</v>
      </c>
      <c r="E39" t="str">
        <f t="shared" si="10"/>
        <v>●</v>
      </c>
      <c r="F39" t="str">
        <f t="shared" si="10"/>
        <v>●</v>
      </c>
      <c r="G39" t="str">
        <f t="shared" si="10"/>
        <v>●</v>
      </c>
      <c r="H39" t="str">
        <f t="shared" si="10"/>
        <v>●</v>
      </c>
      <c r="I39" t="str">
        <f t="shared" si="10"/>
        <v>●</v>
      </c>
      <c r="J39" t="str">
        <f t="shared" si="10"/>
        <v>●</v>
      </c>
      <c r="K39" t="str">
        <f t="shared" si="10"/>
        <v>●</v>
      </c>
      <c r="L39">
        <v>0</v>
      </c>
      <c r="N39" t="str">
        <f t="shared" si="3"/>
        <v>GG_Layerlistsep</v>
      </c>
      <c r="O39" t="str">
        <f t="shared" si="8"/>
        <v>The separator characters used to split attributes of type layerRange into a list of ranges</v>
      </c>
      <c r="P39" t="str">
        <f t="shared" si="9"/>
        <v>GG_Layerlistsep:The separator characters used to split attributes of type layerRange into a list of ranges</v>
      </c>
    </row>
    <row r="40" spans="1:16">
      <c r="A40" t="str">
        <f t="shared" si="4"/>
        <v>GG_Layers</v>
      </c>
      <c r="B40" t="s">
        <v>414</v>
      </c>
      <c r="C40" s="2" t="s">
        <v>220</v>
      </c>
      <c r="D40" t="str">
        <f t="shared" si="10"/>
        <v>●</v>
      </c>
      <c r="E40" t="str">
        <f t="shared" si="10"/>
        <v>●</v>
      </c>
      <c r="F40" t="str">
        <f t="shared" si="10"/>
        <v>●</v>
      </c>
      <c r="G40" t="str">
        <f t="shared" si="10"/>
        <v>●</v>
      </c>
      <c r="H40" t="str">
        <f t="shared" si="10"/>
        <v>●</v>
      </c>
      <c r="I40" t="str">
        <f t="shared" si="10"/>
        <v>●</v>
      </c>
      <c r="J40" t="str">
        <f t="shared" si="10"/>
        <v>●</v>
      </c>
      <c r="K40" t="str">
        <f t="shared" si="10"/>
        <v>●</v>
      </c>
      <c r="L40">
        <v>0</v>
      </c>
      <c r="N40" t="str">
        <f t="shared" si="3"/>
        <v>GG_Layers</v>
      </c>
      <c r="O40" t="str">
        <f t="shared" si="8"/>
        <v>A linearly ordered list of layer names attached to the graph</v>
      </c>
      <c r="P40" t="str">
        <f t="shared" si="9"/>
        <v>GG_Layers:A linearly ordered list of layer names attached to the graph</v>
      </c>
    </row>
    <row r="41" spans="1:16">
      <c r="A41" t="str">
        <f t="shared" si="4"/>
        <v>GG_Layerselect</v>
      </c>
      <c r="B41" t="s">
        <v>415</v>
      </c>
      <c r="C41" s="2" t="s">
        <v>221</v>
      </c>
      <c r="D41" t="str">
        <f t="shared" si="10"/>
        <v>●</v>
      </c>
      <c r="E41" t="str">
        <f t="shared" si="10"/>
        <v>●</v>
      </c>
      <c r="F41" t="str">
        <f t="shared" si="10"/>
        <v>●</v>
      </c>
      <c r="G41" t="str">
        <f t="shared" si="10"/>
        <v>●</v>
      </c>
      <c r="H41" t="str">
        <f t="shared" si="10"/>
        <v>●</v>
      </c>
      <c r="I41" t="str">
        <f t="shared" si="10"/>
        <v>●</v>
      </c>
      <c r="J41" t="str">
        <f t="shared" si="10"/>
        <v>●</v>
      </c>
      <c r="K41" t="str">
        <f t="shared" si="10"/>
        <v>●</v>
      </c>
      <c r="L41">
        <v>0</v>
      </c>
      <c r="N41" t="str">
        <f t="shared" si="3"/>
        <v>GG_Layerselect</v>
      </c>
      <c r="O41" t="str">
        <f t="shared" si="8"/>
        <v>Selects a list of layers to be emitted</v>
      </c>
      <c r="P41" t="str">
        <f t="shared" si="9"/>
        <v>GG_Layerselect:Selects a list of layers to be emitted</v>
      </c>
    </row>
    <row r="42" spans="1:16">
      <c r="A42" t="str">
        <f t="shared" si="4"/>
        <v>GG_Layersep</v>
      </c>
      <c r="B42" t="s">
        <v>416</v>
      </c>
      <c r="C42" s="2" t="s">
        <v>222</v>
      </c>
      <c r="D42" t="str">
        <f t="shared" si="10"/>
        <v>●</v>
      </c>
      <c r="E42" t="str">
        <f t="shared" si="10"/>
        <v>●</v>
      </c>
      <c r="F42" t="str">
        <f t="shared" si="10"/>
        <v>●</v>
      </c>
      <c r="G42" t="str">
        <f t="shared" si="10"/>
        <v>●</v>
      </c>
      <c r="H42" t="str">
        <f t="shared" si="10"/>
        <v>●</v>
      </c>
      <c r="I42" t="str">
        <f t="shared" si="10"/>
        <v>●</v>
      </c>
      <c r="J42" t="str">
        <f t="shared" si="10"/>
        <v>●</v>
      </c>
      <c r="K42" t="str">
        <f t="shared" si="10"/>
        <v>●</v>
      </c>
      <c r="L42">
        <v>0</v>
      </c>
      <c r="N42" t="str">
        <f t="shared" si="3"/>
        <v>GG_Layersep</v>
      </c>
      <c r="O42" t="str">
        <f t="shared" si="8"/>
        <v>The separator characters for splitting the layers attribute into a list of layer names</v>
      </c>
      <c r="P42" t="str">
        <f t="shared" si="9"/>
        <v>GG_Layersep:The separator characters for splitting the layers attribute into a list of layer names</v>
      </c>
    </row>
    <row r="43" spans="1:16">
      <c r="A43" t="str">
        <f t="shared" si="4"/>
        <v>GG_Layout</v>
      </c>
      <c r="B43" t="s">
        <v>417</v>
      </c>
      <c r="C43" s="2" t="s">
        <v>223</v>
      </c>
      <c r="D43" t="str">
        <f t="shared" si="10"/>
        <v>●</v>
      </c>
      <c r="E43" t="str">
        <f t="shared" si="10"/>
        <v>●</v>
      </c>
      <c r="F43" t="str">
        <f t="shared" si="10"/>
        <v>●</v>
      </c>
      <c r="G43" t="str">
        <f t="shared" si="10"/>
        <v>●</v>
      </c>
      <c r="H43" t="str">
        <f t="shared" si="10"/>
        <v>●</v>
      </c>
      <c r="I43" t="str">
        <f t="shared" si="10"/>
        <v>●</v>
      </c>
      <c r="J43" t="str">
        <f t="shared" si="10"/>
        <v>●</v>
      </c>
      <c r="K43" t="str">
        <f t="shared" si="10"/>
        <v>●</v>
      </c>
      <c r="L43">
        <v>0</v>
      </c>
      <c r="N43" t="str">
        <f t="shared" si="3"/>
        <v>GG_Layout</v>
      </c>
      <c r="O43" t="str">
        <f t="shared" si="8"/>
        <v>Which layout engine to use</v>
      </c>
      <c r="P43" t="str">
        <f t="shared" si="9"/>
        <v>GG_Layout:Which layout engine to use</v>
      </c>
    </row>
    <row r="44" spans="1:16">
      <c r="A44" t="str">
        <f t="shared" si="4"/>
        <v>GG_Levels</v>
      </c>
      <c r="B44" t="s">
        <v>418</v>
      </c>
      <c r="C44" s="2" t="s">
        <v>224</v>
      </c>
      <c r="G44" s="1" t="s">
        <v>109</v>
      </c>
      <c r="L44">
        <v>1</v>
      </c>
      <c r="N44" t="str">
        <f t="shared" si="3"/>
        <v>GG_Levels</v>
      </c>
      <c r="O44" t="str">
        <f t="shared" si="8"/>
        <v>Number of levels allowed in the multilevel scheme</v>
      </c>
      <c r="P44" t="str">
        <f t="shared" si="9"/>
        <v>GG_Levels:Number of levels allowed in the multilevel scheme</v>
      </c>
    </row>
    <row r="45" spans="1:16">
      <c r="A45" t="str">
        <f t="shared" si="4"/>
        <v>GG_Levelsgap</v>
      </c>
      <c r="B45" t="s">
        <v>419</v>
      </c>
      <c r="C45" s="2" t="s">
        <v>225</v>
      </c>
      <c r="E45" s="1" t="s">
        <v>109</v>
      </c>
      <c r="L45">
        <v>1</v>
      </c>
      <c r="N45" t="str">
        <f t="shared" si="3"/>
        <v>GG_Levelsgap</v>
      </c>
      <c r="O45" t="str">
        <f t="shared" si="8"/>
        <v>strictness of neato level constraints</v>
      </c>
      <c r="P45" t="str">
        <f t="shared" si="9"/>
        <v>GG_Levelsgap:strictness of neato level constraints</v>
      </c>
    </row>
    <row r="46" spans="1:16">
      <c r="A46" t="str">
        <f t="shared" si="4"/>
        <v>GG_Lheight</v>
      </c>
      <c r="B46" t="s">
        <v>420</v>
      </c>
      <c r="C46" s="2" t="s">
        <v>226</v>
      </c>
      <c r="D46" t="str">
        <f t="shared" ref="D46:K49" si="11">IF($L46=0,"●","")</f>
        <v>●</v>
      </c>
      <c r="E46" t="str">
        <f t="shared" si="11"/>
        <v>●</v>
      </c>
      <c r="F46" t="str">
        <f t="shared" si="11"/>
        <v>●</v>
      </c>
      <c r="G46" t="str">
        <f t="shared" si="11"/>
        <v>●</v>
      </c>
      <c r="H46" t="str">
        <f t="shared" si="11"/>
        <v>●</v>
      </c>
      <c r="I46" t="str">
        <f t="shared" si="11"/>
        <v>●</v>
      </c>
      <c r="J46" t="str">
        <f t="shared" si="11"/>
        <v>●</v>
      </c>
      <c r="K46" t="str">
        <f t="shared" si="11"/>
        <v>●</v>
      </c>
      <c r="L46">
        <v>0</v>
      </c>
      <c r="N46" t="str">
        <f t="shared" si="3"/>
        <v>GG_Lheight</v>
      </c>
      <c r="O46" t="str">
        <f t="shared" si="8"/>
        <v>Height of graph or cluster label, in inches</v>
      </c>
      <c r="P46" t="str">
        <f t="shared" si="9"/>
        <v>GG_Lheight:Height of graph or cluster label, in inches</v>
      </c>
    </row>
    <row r="47" spans="1:16">
      <c r="A47" t="str">
        <f t="shared" si="4"/>
        <v>GG_Linelength</v>
      </c>
      <c r="B47" t="s">
        <v>421</v>
      </c>
      <c r="C47" s="2" t="s">
        <v>227</v>
      </c>
      <c r="D47" t="str">
        <f t="shared" si="11"/>
        <v>●</v>
      </c>
      <c r="E47" t="str">
        <f t="shared" si="11"/>
        <v>●</v>
      </c>
      <c r="F47" t="str">
        <f t="shared" si="11"/>
        <v>●</v>
      </c>
      <c r="G47" t="str">
        <f t="shared" si="11"/>
        <v>●</v>
      </c>
      <c r="H47" t="str">
        <f t="shared" si="11"/>
        <v>●</v>
      </c>
      <c r="I47" t="str">
        <f t="shared" si="11"/>
        <v>●</v>
      </c>
      <c r="J47" t="str">
        <f t="shared" si="11"/>
        <v>●</v>
      </c>
      <c r="K47" t="str">
        <f t="shared" si="11"/>
        <v>●</v>
      </c>
      <c r="L47">
        <v>0</v>
      </c>
      <c r="N47" t="str">
        <f t="shared" si="3"/>
        <v>GG_Linelength</v>
      </c>
      <c r="O47" t="str">
        <f t="shared" si="8"/>
        <v>How long strings should get before overflowing to next line, for text output</v>
      </c>
      <c r="P47" t="str">
        <f t="shared" si="9"/>
        <v>GG_Linelength:How long strings should get before overflowing to next line, for text output</v>
      </c>
    </row>
    <row r="48" spans="1:16">
      <c r="A48" t="str">
        <f t="shared" si="4"/>
        <v>GG_Lp</v>
      </c>
      <c r="B48" t="s">
        <v>422</v>
      </c>
      <c r="C48" s="2" t="s">
        <v>228</v>
      </c>
      <c r="D48" t="str">
        <f t="shared" si="11"/>
        <v>●</v>
      </c>
      <c r="E48" t="str">
        <f t="shared" si="11"/>
        <v>●</v>
      </c>
      <c r="F48" t="str">
        <f t="shared" si="11"/>
        <v>●</v>
      </c>
      <c r="G48" t="str">
        <f t="shared" si="11"/>
        <v>●</v>
      </c>
      <c r="H48" t="str">
        <f t="shared" si="11"/>
        <v>●</v>
      </c>
      <c r="I48" t="str">
        <f t="shared" si="11"/>
        <v>●</v>
      </c>
      <c r="J48" t="str">
        <f t="shared" si="11"/>
        <v>●</v>
      </c>
      <c r="K48" t="str">
        <f t="shared" si="11"/>
        <v>●</v>
      </c>
      <c r="L48">
        <v>0</v>
      </c>
      <c r="N48" t="str">
        <f t="shared" si="3"/>
        <v>GG_Lp</v>
      </c>
      <c r="O48" t="str">
        <f t="shared" si="8"/>
        <v>Label center position</v>
      </c>
      <c r="P48" t="str">
        <f t="shared" si="9"/>
        <v>GG_Lp:Label center position</v>
      </c>
    </row>
    <row r="49" spans="1:16">
      <c r="A49" t="str">
        <f t="shared" si="4"/>
        <v>GG_Lwidth</v>
      </c>
      <c r="B49" t="s">
        <v>423</v>
      </c>
      <c r="C49" s="2" t="s">
        <v>229</v>
      </c>
      <c r="D49" t="str">
        <f t="shared" si="11"/>
        <v>●</v>
      </c>
      <c r="E49" t="str">
        <f t="shared" si="11"/>
        <v>●</v>
      </c>
      <c r="F49" t="str">
        <f t="shared" si="11"/>
        <v>●</v>
      </c>
      <c r="G49" t="str">
        <f t="shared" si="11"/>
        <v>●</v>
      </c>
      <c r="H49" t="str">
        <f t="shared" si="11"/>
        <v>●</v>
      </c>
      <c r="I49" t="str">
        <f t="shared" si="11"/>
        <v>●</v>
      </c>
      <c r="J49" t="str">
        <f t="shared" si="11"/>
        <v>●</v>
      </c>
      <c r="K49" t="str">
        <f t="shared" si="11"/>
        <v>●</v>
      </c>
      <c r="L49">
        <v>0</v>
      </c>
      <c r="N49" t="str">
        <f t="shared" si="3"/>
        <v>GG_Lwidth</v>
      </c>
      <c r="O49" t="str">
        <f t="shared" si="8"/>
        <v>Width of graph or cluster label, in inches</v>
      </c>
      <c r="P49" t="str">
        <f t="shared" si="9"/>
        <v>GG_Lwidth:Width of graph or cluster label, in inches</v>
      </c>
    </row>
    <row r="50" spans="1:16">
      <c r="A50" t="str">
        <f t="shared" si="4"/>
        <v>GG_Margin</v>
      </c>
      <c r="B50" t="s">
        <v>424</v>
      </c>
      <c r="C50" s="2" t="s">
        <v>71</v>
      </c>
      <c r="E50" s="1" t="s">
        <v>109</v>
      </c>
      <c r="F50" s="1" t="s">
        <v>109</v>
      </c>
      <c r="L50">
        <v>2</v>
      </c>
      <c r="N50" t="str">
        <f t="shared" si="3"/>
        <v>GG_Margin</v>
      </c>
      <c r="O50" t="str">
        <f t="shared" si="8"/>
        <v>For graphs, this sets x and y margins of canvas, in inches</v>
      </c>
      <c r="P50" t="str">
        <f t="shared" si="9"/>
        <v>GG_Margin:For graphs, this sets x and y margins of canvas, in inches</v>
      </c>
    </row>
    <row r="51" spans="1:16">
      <c r="A51" t="str">
        <f t="shared" si="4"/>
        <v>GG_Maxiter</v>
      </c>
      <c r="B51" t="s">
        <v>425</v>
      </c>
      <c r="C51" s="2" t="s">
        <v>230</v>
      </c>
      <c r="D51" t="str">
        <f t="shared" ref="D51:K51" si="12">IF($L51=0,"●","")</f>
        <v>●</v>
      </c>
      <c r="E51" t="str">
        <f t="shared" si="12"/>
        <v>●</v>
      </c>
      <c r="F51" t="str">
        <f t="shared" si="12"/>
        <v>●</v>
      </c>
      <c r="G51" t="str">
        <f t="shared" si="12"/>
        <v>●</v>
      </c>
      <c r="H51" t="str">
        <f t="shared" si="12"/>
        <v>●</v>
      </c>
      <c r="I51" t="str">
        <f t="shared" si="12"/>
        <v>●</v>
      </c>
      <c r="J51" t="str">
        <f t="shared" si="12"/>
        <v>●</v>
      </c>
      <c r="K51" t="str">
        <f t="shared" si="12"/>
        <v>●</v>
      </c>
      <c r="L51">
        <v>0</v>
      </c>
      <c r="N51" t="str">
        <f t="shared" si="3"/>
        <v>GG_Maxiter</v>
      </c>
      <c r="O51" t="str">
        <f t="shared" si="8"/>
        <v>Sets the number of iterations used</v>
      </c>
      <c r="P51" t="str">
        <f t="shared" si="9"/>
        <v>GG_Maxiter:Sets the number of iterations used</v>
      </c>
    </row>
    <row r="52" spans="1:16">
      <c r="A52" t="str">
        <f t="shared" si="4"/>
        <v>GG_Mclimit</v>
      </c>
      <c r="B52" t="s">
        <v>426</v>
      </c>
      <c r="C52" s="2" t="s">
        <v>231</v>
      </c>
      <c r="D52" s="1" t="s">
        <v>109</v>
      </c>
      <c r="L52">
        <v>1</v>
      </c>
      <c r="N52" t="str">
        <f t="shared" si="3"/>
        <v>GG_Mclimit</v>
      </c>
      <c r="O52" t="str">
        <f t="shared" si="8"/>
        <v>Scale factor for mincross (mc) edge crossing minimiser parameters</v>
      </c>
      <c r="P52" t="str">
        <f t="shared" si="9"/>
        <v>GG_Mclimit:Scale factor for mincross (mc) edge crossing minimiser parameters</v>
      </c>
    </row>
    <row r="53" spans="1:16">
      <c r="A53" t="str">
        <f t="shared" si="4"/>
        <v>GG_Mindist</v>
      </c>
      <c r="B53" t="s">
        <v>427</v>
      </c>
      <c r="C53" s="2" t="s">
        <v>232</v>
      </c>
      <c r="H53" s="1" t="s">
        <v>109</v>
      </c>
      <c r="L53">
        <v>1</v>
      </c>
      <c r="N53" t="str">
        <f t="shared" si="3"/>
        <v>GG_Mindist</v>
      </c>
      <c r="O53" t="str">
        <f t="shared" si="8"/>
        <v>Specifies the minimum separation between all nodes</v>
      </c>
      <c r="P53" t="str">
        <f t="shared" si="9"/>
        <v>GG_Mindist:Specifies the minimum separation between all nodes</v>
      </c>
    </row>
    <row r="54" spans="1:16">
      <c r="A54" t="str">
        <f t="shared" si="4"/>
        <v>GG_Mode</v>
      </c>
      <c r="B54" t="s">
        <v>428</v>
      </c>
      <c r="C54" s="2" t="s">
        <v>233</v>
      </c>
      <c r="E54" s="1" t="s">
        <v>109</v>
      </c>
      <c r="L54">
        <v>1</v>
      </c>
      <c r="N54" t="str">
        <f t="shared" si="3"/>
        <v>GG_Mode</v>
      </c>
      <c r="O54" t="str">
        <f t="shared" si="8"/>
        <v>Technique for optimizing the layout</v>
      </c>
      <c r="P54" t="str">
        <f t="shared" si="9"/>
        <v>GG_Mode:Technique for optimizing the layout</v>
      </c>
    </row>
    <row r="55" spans="1:16">
      <c r="A55" t="str">
        <f t="shared" si="4"/>
        <v>GG_Model</v>
      </c>
      <c r="B55" t="s">
        <v>429</v>
      </c>
      <c r="C55" s="2" t="s">
        <v>234</v>
      </c>
      <c r="E55" s="1" t="s">
        <v>109</v>
      </c>
      <c r="L55">
        <v>1</v>
      </c>
      <c r="N55" t="str">
        <f t="shared" si="3"/>
        <v>GG_Model</v>
      </c>
      <c r="O55" t="str">
        <f t="shared" si="8"/>
        <v>Specifies how the distance matrix is computed for the input graph</v>
      </c>
      <c r="P55" t="str">
        <f t="shared" si="9"/>
        <v>GG_Model:Specifies how the distance matrix is computed for the input graph</v>
      </c>
    </row>
    <row r="56" spans="1:16">
      <c r="A56" t="str">
        <f t="shared" si="4"/>
        <v>GG_Newrank</v>
      </c>
      <c r="B56" t="s">
        <v>430</v>
      </c>
      <c r="C56" s="2" t="s">
        <v>235</v>
      </c>
      <c r="D56" s="1" t="s">
        <v>109</v>
      </c>
      <c r="L56">
        <v>1</v>
      </c>
      <c r="N56" t="str">
        <f t="shared" si="3"/>
        <v>GG_Newrank</v>
      </c>
      <c r="O56" t="str">
        <f t="shared" si="8"/>
        <v>Whether to use a single global ranking, ignoring clusters</v>
      </c>
      <c r="P56" t="str">
        <f t="shared" si="9"/>
        <v>GG_Newrank:Whether to use a single global ranking, ignoring clusters</v>
      </c>
    </row>
    <row r="57" spans="1:16">
      <c r="A57" t="str">
        <f t="shared" si="4"/>
        <v>GG_Nodesep</v>
      </c>
      <c r="B57" t="s">
        <v>431</v>
      </c>
      <c r="C57" s="2" t="s">
        <v>236</v>
      </c>
      <c r="D57" t="str">
        <f t="shared" ref="D57:K58" si="13">IF($L57=0,"●","")</f>
        <v>●</v>
      </c>
      <c r="E57" t="str">
        <f t="shared" si="13"/>
        <v>●</v>
      </c>
      <c r="F57" t="str">
        <f t="shared" si="13"/>
        <v>●</v>
      </c>
      <c r="G57" t="str">
        <f t="shared" si="13"/>
        <v>●</v>
      </c>
      <c r="H57" t="str">
        <f t="shared" si="13"/>
        <v>●</v>
      </c>
      <c r="I57" t="str">
        <f t="shared" si="13"/>
        <v>●</v>
      </c>
      <c r="J57" t="str">
        <f t="shared" si="13"/>
        <v>●</v>
      </c>
      <c r="K57" t="str">
        <f t="shared" si="13"/>
        <v>●</v>
      </c>
      <c r="L57">
        <v>0</v>
      </c>
      <c r="N57" t="str">
        <f t="shared" si="3"/>
        <v>GG_Nodesep</v>
      </c>
      <c r="O57" t="str">
        <f t="shared" si="8"/>
        <v>In dot, nodesep specifies the minimum space between two adjacent nodes in the same rank, in inches</v>
      </c>
      <c r="P57" t="str">
        <f t="shared" si="9"/>
        <v>GG_Nodesep:In dot, nodesep specifies the minimum space between two adjacent nodes in the same rank, in inches</v>
      </c>
    </row>
    <row r="58" spans="1:16">
      <c r="A58" t="str">
        <f t="shared" si="4"/>
        <v>GG_Nojustify</v>
      </c>
      <c r="B58" t="s">
        <v>432</v>
      </c>
      <c r="C58" s="2" t="s">
        <v>72</v>
      </c>
      <c r="D58" t="str">
        <f t="shared" si="13"/>
        <v>●</v>
      </c>
      <c r="E58" t="str">
        <f t="shared" si="13"/>
        <v>●</v>
      </c>
      <c r="F58" t="str">
        <f t="shared" si="13"/>
        <v>●</v>
      </c>
      <c r="G58" t="str">
        <f t="shared" si="13"/>
        <v>●</v>
      </c>
      <c r="H58" t="str">
        <f t="shared" si="13"/>
        <v>●</v>
      </c>
      <c r="I58" t="str">
        <f t="shared" si="13"/>
        <v>●</v>
      </c>
      <c r="J58" t="str">
        <f t="shared" si="13"/>
        <v>●</v>
      </c>
      <c r="K58" t="str">
        <f t="shared" si="13"/>
        <v>●</v>
      </c>
      <c r="L58">
        <v>0</v>
      </c>
      <c r="N58" t="str">
        <f t="shared" si="3"/>
        <v>GG_Nojustify</v>
      </c>
      <c r="O58" t="str">
        <f t="shared" si="8"/>
        <v>Whether to justify multiline text vs the previous text line (rather than the side of the container)</v>
      </c>
      <c r="P58" t="str">
        <f t="shared" si="9"/>
        <v>GG_Nojustify:Whether to justify multiline text vs the previous text line (rather than the side of the container)</v>
      </c>
    </row>
    <row r="59" spans="1:16">
      <c r="A59" t="str">
        <f t="shared" si="4"/>
        <v>GG_Normalize</v>
      </c>
      <c r="B59" t="s">
        <v>433</v>
      </c>
      <c r="C59" s="2" t="s">
        <v>237</v>
      </c>
      <c r="E59" s="1" t="s">
        <v>109</v>
      </c>
      <c r="F59" s="1" t="s">
        <v>109</v>
      </c>
      <c r="G59" s="1" t="s">
        <v>109</v>
      </c>
      <c r="H59" s="1" t="s">
        <v>109</v>
      </c>
      <c r="I59" s="1" t="s">
        <v>109</v>
      </c>
      <c r="L59">
        <v>5</v>
      </c>
      <c r="N59" t="str">
        <f t="shared" si="3"/>
        <v>GG_Normalize</v>
      </c>
      <c r="O59" t="str">
        <f t="shared" si="8"/>
        <v>normalizes coordinates of final layout</v>
      </c>
      <c r="P59" t="str">
        <f t="shared" si="9"/>
        <v>GG_Normalize:normalizes coordinates of final layout</v>
      </c>
    </row>
    <row r="60" spans="1:16">
      <c r="A60" t="str">
        <f t="shared" si="4"/>
        <v>GG_Notranslate</v>
      </c>
      <c r="B60" t="s">
        <v>434</v>
      </c>
      <c r="C60" s="2" t="s">
        <v>238</v>
      </c>
      <c r="D60" t="str">
        <f t="shared" ref="D60:K60" si="14">IF($L60=0,"●","")</f>
        <v>●</v>
      </c>
      <c r="E60" t="str">
        <f t="shared" si="14"/>
        <v>●</v>
      </c>
      <c r="F60" t="str">
        <f t="shared" si="14"/>
        <v>●</v>
      </c>
      <c r="G60" t="str">
        <f t="shared" si="14"/>
        <v>●</v>
      </c>
      <c r="H60" t="str">
        <f t="shared" si="14"/>
        <v>●</v>
      </c>
      <c r="I60" t="str">
        <f t="shared" si="14"/>
        <v>●</v>
      </c>
      <c r="J60" t="str">
        <f t="shared" si="14"/>
        <v>●</v>
      </c>
      <c r="K60" t="str">
        <f t="shared" si="14"/>
        <v>●</v>
      </c>
      <c r="L60">
        <v>0</v>
      </c>
      <c r="N60" t="str">
        <f t="shared" si="3"/>
        <v>GG_Notranslate</v>
      </c>
      <c r="O60" t="str">
        <f t="shared" si="8"/>
        <v>Whether to avoid translating layout to the origin point</v>
      </c>
      <c r="P60" t="str">
        <f t="shared" si="9"/>
        <v>GG_Notranslate:Whether to avoid translating layout to the origin point</v>
      </c>
    </row>
    <row r="61" spans="1:16">
      <c r="A61" t="str">
        <f t="shared" si="4"/>
        <v>GG_Nslimit</v>
      </c>
      <c r="B61" t="s">
        <v>435</v>
      </c>
      <c r="C61" s="2" t="s">
        <v>239</v>
      </c>
      <c r="D61" s="1" t="s">
        <v>109</v>
      </c>
      <c r="L61">
        <v>1</v>
      </c>
      <c r="N61" t="str">
        <f t="shared" si="3"/>
        <v>GG_Nslimit</v>
      </c>
      <c r="O61" t="str">
        <f t="shared" si="8"/>
        <v>Sets number of iterations in network simplex applications</v>
      </c>
      <c r="P61" t="str">
        <f t="shared" si="9"/>
        <v>GG_Nslimit:Sets number of iterations in network simplex applications</v>
      </c>
    </row>
    <row r="62" spans="1:16">
      <c r="A62" t="str">
        <f t="shared" si="4"/>
        <v>GG_Nslimit1</v>
      </c>
      <c r="B62" t="s">
        <v>436</v>
      </c>
      <c r="C62" s="2" t="s">
        <v>239</v>
      </c>
      <c r="D62" s="1" t="s">
        <v>109</v>
      </c>
      <c r="L62">
        <v>1</v>
      </c>
      <c r="N62" t="str">
        <f t="shared" si="3"/>
        <v>GG_Nslimit1</v>
      </c>
      <c r="O62" t="str">
        <f t="shared" si="8"/>
        <v>Sets number of iterations in network simplex applications</v>
      </c>
      <c r="P62" t="str">
        <f t="shared" si="9"/>
        <v>GG_Nslimit1:Sets number of iterations in network simplex applications</v>
      </c>
    </row>
    <row r="63" spans="1:16">
      <c r="A63" t="str">
        <f t="shared" si="4"/>
        <v>GG_Oneblock</v>
      </c>
      <c r="B63" t="s">
        <v>437</v>
      </c>
      <c r="C63" s="2" t="s">
        <v>240</v>
      </c>
      <c r="H63" s="1" t="s">
        <v>109</v>
      </c>
      <c r="L63">
        <v>1</v>
      </c>
      <c r="N63" t="str">
        <f t="shared" si="3"/>
        <v>GG_Oneblock</v>
      </c>
      <c r="O63" t="str">
        <f t="shared" si="8"/>
        <v>Whether to draw circo graphs around one circle</v>
      </c>
      <c r="P63" t="str">
        <f t="shared" si="9"/>
        <v>GG_Oneblock:Whether to draw circo graphs around one circle</v>
      </c>
    </row>
    <row r="64" spans="1:16">
      <c r="A64" t="str">
        <f t="shared" si="4"/>
        <v>GG_Ordering</v>
      </c>
      <c r="B64" t="s">
        <v>438</v>
      </c>
      <c r="C64" s="2" t="s">
        <v>73</v>
      </c>
      <c r="D64" s="1" t="s">
        <v>109</v>
      </c>
      <c r="L64">
        <v>1</v>
      </c>
      <c r="N64" t="str">
        <f t="shared" si="3"/>
        <v>GG_Ordering</v>
      </c>
      <c r="O64" t="str">
        <f t="shared" si="8"/>
        <v>Constrains the left-to-right ordering of node edges</v>
      </c>
      <c r="P64" t="str">
        <f t="shared" si="9"/>
        <v>GG_Ordering:Constrains the left-to-right ordering of node edges</v>
      </c>
    </row>
    <row r="65" spans="1:16">
      <c r="A65" t="str">
        <f t="shared" si="4"/>
        <v>GG_Orientation</v>
      </c>
      <c r="B65" t="s">
        <v>439</v>
      </c>
      <c r="C65" s="2" t="s">
        <v>74</v>
      </c>
      <c r="D65" t="str">
        <f t="shared" ref="D65:K66" si="15">IF($L65=0,"●","")</f>
        <v>●</v>
      </c>
      <c r="E65" t="str">
        <f t="shared" si="15"/>
        <v>●</v>
      </c>
      <c r="F65" t="str">
        <f t="shared" si="15"/>
        <v>●</v>
      </c>
      <c r="G65" t="str">
        <f t="shared" si="15"/>
        <v>●</v>
      </c>
      <c r="H65" t="str">
        <f t="shared" si="15"/>
        <v>●</v>
      </c>
      <c r="I65" t="str">
        <f t="shared" si="15"/>
        <v>●</v>
      </c>
      <c r="J65" t="str">
        <f t="shared" si="15"/>
        <v>●</v>
      </c>
      <c r="K65" t="str">
        <f t="shared" si="15"/>
        <v>●</v>
      </c>
      <c r="L65">
        <v>0</v>
      </c>
      <c r="N65" t="str">
        <f t="shared" si="3"/>
        <v>GG_Orientation</v>
      </c>
      <c r="O65" t="str">
        <f t="shared" si="8"/>
        <v>node shape rotation angle, or graph orientation</v>
      </c>
      <c r="P65" t="str">
        <f t="shared" si="9"/>
        <v>GG_Orientation:node shape rotation angle, or graph orientation</v>
      </c>
    </row>
    <row r="66" spans="1:16">
      <c r="A66" t="str">
        <f t="shared" si="4"/>
        <v>GG_Outputorder</v>
      </c>
      <c r="B66" t="s">
        <v>440</v>
      </c>
      <c r="C66" s="2" t="s">
        <v>241</v>
      </c>
      <c r="D66" t="str">
        <f t="shared" si="15"/>
        <v>●</v>
      </c>
      <c r="E66" t="str">
        <f t="shared" si="15"/>
        <v>●</v>
      </c>
      <c r="F66" t="str">
        <f t="shared" si="15"/>
        <v>●</v>
      </c>
      <c r="G66" t="str">
        <f t="shared" si="15"/>
        <v>●</v>
      </c>
      <c r="H66" t="str">
        <f t="shared" si="15"/>
        <v>●</v>
      </c>
      <c r="I66" t="str">
        <f t="shared" si="15"/>
        <v>●</v>
      </c>
      <c r="J66" t="str">
        <f t="shared" si="15"/>
        <v>●</v>
      </c>
      <c r="K66" t="str">
        <f t="shared" si="15"/>
        <v>●</v>
      </c>
      <c r="L66">
        <v>0</v>
      </c>
      <c r="N66" t="str">
        <f t="shared" si="3"/>
        <v>GG_Outputorder</v>
      </c>
      <c r="O66" t="str">
        <f t="shared" ref="O66:O97" si="16">TRIM(C66)</f>
        <v>Specify order in which nodes and edges are drawn</v>
      </c>
      <c r="P66" t="str">
        <f t="shared" ref="P66:P97" si="17">IF(N66="","",_xlfn.CONCAT(N66,":",O66))</f>
        <v>GG_Outputorder:Specify order in which nodes and edges are drawn</v>
      </c>
    </row>
    <row r="67" spans="1:16">
      <c r="A67" t="str">
        <f t="shared" ref="A67:A104" si="18">"G"&amp;LEFT($B$1,1)&amp;IF(LEFT(B67,1)="_","","_")&amp;PROPER($B67)</f>
        <v>GG_Overlap</v>
      </c>
      <c r="B67" t="s">
        <v>441</v>
      </c>
      <c r="C67" s="2" t="s">
        <v>242</v>
      </c>
      <c r="E67" s="1" t="s">
        <v>109</v>
      </c>
      <c r="F67" s="1" t="s">
        <v>109</v>
      </c>
      <c r="G67" s="1" t="s">
        <v>109</v>
      </c>
      <c r="H67" s="1" t="s">
        <v>109</v>
      </c>
      <c r="I67" s="1" t="s">
        <v>109</v>
      </c>
      <c r="L67">
        <v>5</v>
      </c>
      <c r="N67" t="str">
        <f t="shared" ref="N67:N104" si="19">TRIM(A67)</f>
        <v>GG_Overlap</v>
      </c>
      <c r="O67" t="str">
        <f t="shared" si="16"/>
        <v>Determines if and how node overlaps should be removed</v>
      </c>
      <c r="P67" t="str">
        <f t="shared" si="17"/>
        <v>GG_Overlap:Determines if and how node overlaps should be removed</v>
      </c>
    </row>
    <row r="68" spans="1:16">
      <c r="A68" t="str">
        <f t="shared" si="18"/>
        <v>GG_Overlap_Scaling</v>
      </c>
      <c r="B68" t="s">
        <v>442</v>
      </c>
      <c r="C68" s="2" t="s">
        <v>243</v>
      </c>
      <c r="D68" t="str">
        <f t="shared" ref="D68:K74" si="20">IF($L68=0,"●","")</f>
        <v>●</v>
      </c>
      <c r="E68" t="str">
        <f t="shared" si="20"/>
        <v>●</v>
      </c>
      <c r="F68" t="str">
        <f t="shared" si="20"/>
        <v>●</v>
      </c>
      <c r="G68" t="str">
        <f t="shared" si="20"/>
        <v>●</v>
      </c>
      <c r="H68" t="str">
        <f t="shared" si="20"/>
        <v>●</v>
      </c>
      <c r="I68" t="str">
        <f t="shared" si="20"/>
        <v>●</v>
      </c>
      <c r="J68" t="str">
        <f t="shared" si="20"/>
        <v>●</v>
      </c>
      <c r="K68" t="str">
        <f t="shared" si="20"/>
        <v>●</v>
      </c>
      <c r="L68">
        <v>0</v>
      </c>
      <c r="N68" t="str">
        <f t="shared" si="19"/>
        <v>GG_Overlap_Scaling</v>
      </c>
      <c r="O68" t="str">
        <f t="shared" si="16"/>
        <v>Scale layout by factor, to reduce node overlap</v>
      </c>
      <c r="P68" t="str">
        <f t="shared" si="17"/>
        <v>GG_Overlap_Scaling:Scale layout by factor, to reduce node overlap</v>
      </c>
    </row>
    <row r="69" spans="1:16">
      <c r="A69" t="str">
        <f t="shared" si="18"/>
        <v>GG_Overlap_Shrink</v>
      </c>
      <c r="B69" t="s">
        <v>443</v>
      </c>
      <c r="C69" s="2" t="s">
        <v>244</v>
      </c>
      <c r="D69" t="str">
        <f t="shared" si="20"/>
        <v>●</v>
      </c>
      <c r="E69" t="str">
        <f t="shared" si="20"/>
        <v>●</v>
      </c>
      <c r="F69" t="str">
        <f t="shared" si="20"/>
        <v>●</v>
      </c>
      <c r="G69" t="str">
        <f t="shared" si="20"/>
        <v>●</v>
      </c>
      <c r="H69" t="str">
        <f t="shared" si="20"/>
        <v>●</v>
      </c>
      <c r="I69" t="str">
        <f t="shared" si="20"/>
        <v>●</v>
      </c>
      <c r="J69" t="str">
        <f t="shared" si="20"/>
        <v>●</v>
      </c>
      <c r="K69" t="str">
        <f t="shared" si="20"/>
        <v>●</v>
      </c>
      <c r="L69">
        <v>0</v>
      </c>
      <c r="N69" t="str">
        <f t="shared" si="19"/>
        <v>GG_Overlap_Shrink</v>
      </c>
      <c r="O69" t="str">
        <f t="shared" si="16"/>
        <v>Whether the overlap removal algorithm should perform a compression pass to reduce the size of the layout</v>
      </c>
      <c r="P69" t="str">
        <f t="shared" si="17"/>
        <v>GG_Overlap_Shrink:Whether the overlap removal algorithm should perform a compression pass to reduce the size of the layout</v>
      </c>
    </row>
    <row r="70" spans="1:16">
      <c r="A70" t="str">
        <f t="shared" si="18"/>
        <v>GG_Pack</v>
      </c>
      <c r="B70" t="s">
        <v>444</v>
      </c>
      <c r="C70" s="2" t="s">
        <v>245</v>
      </c>
      <c r="D70" t="str">
        <f t="shared" si="20"/>
        <v>●</v>
      </c>
      <c r="E70" t="str">
        <f t="shared" si="20"/>
        <v>●</v>
      </c>
      <c r="F70" t="str">
        <f t="shared" si="20"/>
        <v>●</v>
      </c>
      <c r="G70" t="str">
        <f t="shared" si="20"/>
        <v>●</v>
      </c>
      <c r="H70" t="str">
        <f t="shared" si="20"/>
        <v>●</v>
      </c>
      <c r="I70" t="str">
        <f t="shared" si="20"/>
        <v>●</v>
      </c>
      <c r="J70" t="str">
        <f t="shared" si="20"/>
        <v>●</v>
      </c>
      <c r="K70" t="str">
        <f t="shared" si="20"/>
        <v>●</v>
      </c>
      <c r="L70">
        <v>0</v>
      </c>
      <c r="N70" t="str">
        <f t="shared" si="19"/>
        <v>GG_Pack</v>
      </c>
      <c r="O70" t="str">
        <f t="shared" si="16"/>
        <v>Whether each connected component of the graph should be laid out separately, and then the graphs packed together</v>
      </c>
      <c r="P70" t="str">
        <f t="shared" si="17"/>
        <v>GG_Pack:Whether each connected component of the graph should be laid out separately, and then the graphs packed together</v>
      </c>
    </row>
    <row r="71" spans="1:16">
      <c r="A71" t="str">
        <f t="shared" si="18"/>
        <v>GG_Packmode</v>
      </c>
      <c r="B71" t="s">
        <v>445</v>
      </c>
      <c r="C71" s="2" t="s">
        <v>246</v>
      </c>
      <c r="D71" t="str">
        <f t="shared" si="20"/>
        <v>●</v>
      </c>
      <c r="E71" t="str">
        <f t="shared" si="20"/>
        <v>●</v>
      </c>
      <c r="F71" t="str">
        <f t="shared" si="20"/>
        <v>●</v>
      </c>
      <c r="G71" t="str">
        <f t="shared" si="20"/>
        <v>●</v>
      </c>
      <c r="H71" t="str">
        <f t="shared" si="20"/>
        <v>●</v>
      </c>
      <c r="I71" t="str">
        <f t="shared" si="20"/>
        <v>●</v>
      </c>
      <c r="J71" t="str">
        <f t="shared" si="20"/>
        <v>●</v>
      </c>
      <c r="K71" t="str">
        <f t="shared" si="20"/>
        <v>●</v>
      </c>
      <c r="L71">
        <v>0</v>
      </c>
      <c r="N71" t="str">
        <f t="shared" si="19"/>
        <v>GG_Packmode</v>
      </c>
      <c r="O71" t="str">
        <f t="shared" si="16"/>
        <v>How connected components should be packed</v>
      </c>
      <c r="P71" t="str">
        <f t="shared" si="17"/>
        <v>GG_Packmode:How connected components should be packed</v>
      </c>
    </row>
    <row r="72" spans="1:16">
      <c r="A72" t="str">
        <f t="shared" si="18"/>
        <v>GG_Pad</v>
      </c>
      <c r="B72" t="s">
        <v>446</v>
      </c>
      <c r="C72" s="2" t="s">
        <v>247</v>
      </c>
      <c r="D72" t="str">
        <f t="shared" si="20"/>
        <v>●</v>
      </c>
      <c r="E72" t="str">
        <f t="shared" si="20"/>
        <v>●</v>
      </c>
      <c r="F72" t="str">
        <f t="shared" si="20"/>
        <v>●</v>
      </c>
      <c r="G72" t="str">
        <f t="shared" si="20"/>
        <v>●</v>
      </c>
      <c r="H72" t="str">
        <f t="shared" si="20"/>
        <v>●</v>
      </c>
      <c r="I72" t="str">
        <f t="shared" si="20"/>
        <v>●</v>
      </c>
      <c r="J72" t="str">
        <f t="shared" si="20"/>
        <v>●</v>
      </c>
      <c r="K72" t="str">
        <f t="shared" si="20"/>
        <v>●</v>
      </c>
      <c r="L72">
        <v>0</v>
      </c>
      <c r="N72" t="str">
        <f t="shared" si="19"/>
        <v>GG_Pad</v>
      </c>
      <c r="O72" t="str">
        <f t="shared" si="16"/>
        <v>Inches to extend the drawing area around the minimal area needed to draw the graph</v>
      </c>
      <c r="P72" t="str">
        <f t="shared" si="17"/>
        <v>GG_Pad:Inches to extend the drawing area around the minimal area needed to draw the graph</v>
      </c>
    </row>
    <row r="73" spans="1:16">
      <c r="A73" t="str">
        <f t="shared" si="18"/>
        <v>GG_Page</v>
      </c>
      <c r="B73" t="s">
        <v>447</v>
      </c>
      <c r="C73" s="2" t="s">
        <v>248</v>
      </c>
      <c r="D73" t="str">
        <f t="shared" si="20"/>
        <v>●</v>
      </c>
      <c r="E73" t="str">
        <f t="shared" si="20"/>
        <v>●</v>
      </c>
      <c r="F73" t="str">
        <f t="shared" si="20"/>
        <v>●</v>
      </c>
      <c r="G73" t="str">
        <f t="shared" si="20"/>
        <v>●</v>
      </c>
      <c r="H73" t="str">
        <f t="shared" si="20"/>
        <v>●</v>
      </c>
      <c r="I73" t="str">
        <f t="shared" si="20"/>
        <v>●</v>
      </c>
      <c r="J73" t="str">
        <f t="shared" si="20"/>
        <v>●</v>
      </c>
      <c r="K73" t="str">
        <f t="shared" si="20"/>
        <v>●</v>
      </c>
      <c r="L73">
        <v>0</v>
      </c>
      <c r="N73" t="str">
        <f t="shared" si="19"/>
        <v>GG_Page</v>
      </c>
      <c r="O73" t="str">
        <f t="shared" si="16"/>
        <v>Width and height of output pages, in inches</v>
      </c>
      <c r="P73" t="str">
        <f t="shared" si="17"/>
        <v>GG_Page:Width and height of output pages, in inches</v>
      </c>
    </row>
    <row r="74" spans="1:16">
      <c r="A74" t="str">
        <f t="shared" si="18"/>
        <v>GG_Pagedir</v>
      </c>
      <c r="B74" t="s">
        <v>448</v>
      </c>
      <c r="C74" s="2" t="s">
        <v>249</v>
      </c>
      <c r="D74" t="str">
        <f t="shared" si="20"/>
        <v>●</v>
      </c>
      <c r="E74" t="str">
        <f t="shared" si="20"/>
        <v>●</v>
      </c>
      <c r="F74" t="str">
        <f t="shared" si="20"/>
        <v>●</v>
      </c>
      <c r="G74" t="str">
        <f t="shared" si="20"/>
        <v>●</v>
      </c>
      <c r="H74" t="str">
        <f t="shared" si="20"/>
        <v>●</v>
      </c>
      <c r="I74" t="str">
        <f t="shared" si="20"/>
        <v>●</v>
      </c>
      <c r="J74" t="str">
        <f t="shared" si="20"/>
        <v>●</v>
      </c>
      <c r="K74" t="str">
        <f t="shared" si="20"/>
        <v>●</v>
      </c>
      <c r="L74">
        <v>0</v>
      </c>
      <c r="N74" t="str">
        <f t="shared" si="19"/>
        <v>GG_Pagedir</v>
      </c>
      <c r="O74" t="str">
        <f t="shared" si="16"/>
        <v>The order in which pages are emitted</v>
      </c>
      <c r="P74" t="str">
        <f t="shared" si="17"/>
        <v>GG_Pagedir:The order in which pages are emitted</v>
      </c>
    </row>
    <row r="75" spans="1:16">
      <c r="A75" t="str">
        <f t="shared" si="18"/>
        <v>GG_Quadtree</v>
      </c>
      <c r="B75" t="s">
        <v>449</v>
      </c>
      <c r="C75" s="2" t="s">
        <v>250</v>
      </c>
      <c r="G75" s="1" t="s">
        <v>109</v>
      </c>
      <c r="L75">
        <v>1</v>
      </c>
      <c r="N75" t="str">
        <f t="shared" si="19"/>
        <v>GG_Quadtree</v>
      </c>
      <c r="O75" t="str">
        <f t="shared" si="16"/>
        <v>Quadtree scheme to use</v>
      </c>
      <c r="P75" t="str">
        <f t="shared" si="17"/>
        <v>GG_Quadtree:Quadtree scheme to use</v>
      </c>
    </row>
    <row r="76" spans="1:16">
      <c r="A76" t="str">
        <f t="shared" si="18"/>
        <v>GG_Quantum</v>
      </c>
      <c r="B76" t="s">
        <v>450</v>
      </c>
      <c r="C76" s="2" t="s">
        <v>277</v>
      </c>
      <c r="D76" t="str">
        <f t="shared" ref="D76:K76" si="21">IF($L76=0,"●","")</f>
        <v>●</v>
      </c>
      <c r="E76" t="str">
        <f t="shared" si="21"/>
        <v>●</v>
      </c>
      <c r="F76" t="str">
        <f t="shared" si="21"/>
        <v>●</v>
      </c>
      <c r="G76" t="str">
        <f t="shared" si="21"/>
        <v>●</v>
      </c>
      <c r="H76" t="str">
        <f t="shared" si="21"/>
        <v>●</v>
      </c>
      <c r="I76" t="str">
        <f t="shared" si="21"/>
        <v>●</v>
      </c>
      <c r="J76" t="str">
        <f t="shared" si="21"/>
        <v>●</v>
      </c>
      <c r="K76" t="str">
        <f t="shared" si="21"/>
        <v>●</v>
      </c>
      <c r="L76">
        <v>0</v>
      </c>
      <c r="N76" t="str">
        <f t="shared" si="19"/>
        <v>GG_Quantum</v>
      </c>
      <c r="O76" t="str">
        <f t="shared" si="16"/>
        <v>If quantum &gt; 0.0, node label dimensions will be rounded to integral multiples of the quantum</v>
      </c>
      <c r="P76" t="str">
        <f t="shared" si="17"/>
        <v>GG_Quantum:If quantum &gt; 0.0, node label dimensions will be rounded to integral multiples of the quantum</v>
      </c>
    </row>
    <row r="77" spans="1:16">
      <c r="A77" t="str">
        <f t="shared" si="18"/>
        <v>GG_Rankdir</v>
      </c>
      <c r="B77" t="s">
        <v>451</v>
      </c>
      <c r="C77" s="2" t="s">
        <v>251</v>
      </c>
      <c r="D77" s="1" t="s">
        <v>109</v>
      </c>
      <c r="L77">
        <v>1</v>
      </c>
      <c r="N77" t="str">
        <f t="shared" si="19"/>
        <v>GG_Rankdir</v>
      </c>
      <c r="O77" t="str">
        <f t="shared" si="16"/>
        <v>Sets direction of graph layout</v>
      </c>
      <c r="P77" t="str">
        <f t="shared" si="17"/>
        <v>GG_Rankdir:Sets direction of graph layout</v>
      </c>
    </row>
    <row r="78" spans="1:16">
      <c r="A78" t="str">
        <f t="shared" si="18"/>
        <v>GG_Ranksep</v>
      </c>
      <c r="B78" t="s">
        <v>452</v>
      </c>
      <c r="C78" s="2" t="s">
        <v>252</v>
      </c>
      <c r="D78" s="1" t="s">
        <v>109</v>
      </c>
      <c r="I78" s="1" t="s">
        <v>109</v>
      </c>
      <c r="L78">
        <v>2</v>
      </c>
      <c r="N78" t="str">
        <f t="shared" si="19"/>
        <v>GG_Ranksep</v>
      </c>
      <c r="O78" t="str">
        <f t="shared" si="16"/>
        <v>Specifies separation between ranks</v>
      </c>
      <c r="P78" t="str">
        <f t="shared" si="17"/>
        <v>GG_Ranksep:Specifies separation between ranks</v>
      </c>
    </row>
    <row r="79" spans="1:16">
      <c r="A79" t="str">
        <f t="shared" si="18"/>
        <v>GG_Ratio</v>
      </c>
      <c r="B79" t="s">
        <v>453</v>
      </c>
      <c r="C79" s="2" t="s">
        <v>253</v>
      </c>
      <c r="D79" t="str">
        <f t="shared" ref="D79:K79" si="22">IF($L79=0,"●","")</f>
        <v>●</v>
      </c>
      <c r="E79" t="str">
        <f t="shared" si="22"/>
        <v>●</v>
      </c>
      <c r="F79" t="str">
        <f t="shared" si="22"/>
        <v>●</v>
      </c>
      <c r="G79" t="str">
        <f t="shared" si="22"/>
        <v>●</v>
      </c>
      <c r="H79" t="str">
        <f t="shared" si="22"/>
        <v>●</v>
      </c>
      <c r="I79" t="str">
        <f t="shared" si="22"/>
        <v>●</v>
      </c>
      <c r="J79" t="str">
        <f t="shared" si="22"/>
        <v>●</v>
      </c>
      <c r="K79" t="str">
        <f t="shared" si="22"/>
        <v>●</v>
      </c>
      <c r="L79">
        <v>0</v>
      </c>
      <c r="N79" t="str">
        <f t="shared" si="19"/>
        <v>GG_Ratio</v>
      </c>
      <c r="O79" t="str">
        <f t="shared" si="16"/>
        <v>Sets the aspect ratio (drawing height/drawing width) for the drawing</v>
      </c>
      <c r="P79" t="str">
        <f t="shared" si="17"/>
        <v>GG_Ratio:Sets the aspect ratio (drawing height/drawing width) for the drawing</v>
      </c>
    </row>
    <row r="80" spans="1:16">
      <c r="A80" t="str">
        <f t="shared" si="18"/>
        <v>GG_Remincross</v>
      </c>
      <c r="B80" t="s">
        <v>454</v>
      </c>
      <c r="C80" s="2" t="s">
        <v>254</v>
      </c>
      <c r="D80" s="1" t="s">
        <v>109</v>
      </c>
      <c r="L80">
        <v>1</v>
      </c>
      <c r="N80" t="str">
        <f t="shared" si="19"/>
        <v>GG_Remincross</v>
      </c>
      <c r="O80" t="str">
        <f t="shared" si="16"/>
        <v>If there are multiple clusters, whether to run edge crossing minimization a second time</v>
      </c>
      <c r="P80" t="str">
        <f t="shared" si="17"/>
        <v>GG_Remincross:If there are multiple clusters, whether to run edge crossing minimization a second time</v>
      </c>
    </row>
    <row r="81" spans="1:16">
      <c r="A81" t="str">
        <f t="shared" si="18"/>
        <v>GG_Repulsiveforce</v>
      </c>
      <c r="B81" t="s">
        <v>455</v>
      </c>
      <c r="C81" s="2" t="s">
        <v>255</v>
      </c>
      <c r="G81" s="1" t="s">
        <v>109</v>
      </c>
      <c r="L81">
        <v>1</v>
      </c>
      <c r="N81" t="str">
        <f t="shared" si="19"/>
        <v>GG_Repulsiveforce</v>
      </c>
      <c r="O81" t="str">
        <f t="shared" si="16"/>
        <v>The power of the repulsive force used in an extended Fruchterman-Reingold</v>
      </c>
      <c r="P81" t="str">
        <f t="shared" si="17"/>
        <v>GG_Repulsiveforce:The power of the repulsive force used in an extended Fruchterman-Reingold</v>
      </c>
    </row>
    <row r="82" spans="1:16">
      <c r="A82" t="str">
        <f t="shared" si="18"/>
        <v>GG_Resolution</v>
      </c>
      <c r="B82" t="s">
        <v>456</v>
      </c>
      <c r="C82" s="2" t="s">
        <v>256</v>
      </c>
      <c r="D82" t="str">
        <f t="shared" ref="D82:K82" si="23">IF($L82=0,"●","")</f>
        <v>●</v>
      </c>
      <c r="E82" t="str">
        <f t="shared" si="23"/>
        <v>●</v>
      </c>
      <c r="F82" t="str">
        <f t="shared" si="23"/>
        <v>●</v>
      </c>
      <c r="G82" t="str">
        <f t="shared" si="23"/>
        <v>●</v>
      </c>
      <c r="H82" t="str">
        <f t="shared" si="23"/>
        <v>●</v>
      </c>
      <c r="I82" t="str">
        <f t="shared" si="23"/>
        <v>●</v>
      </c>
      <c r="J82" t="str">
        <f t="shared" si="23"/>
        <v>●</v>
      </c>
      <c r="K82" t="str">
        <f t="shared" si="23"/>
        <v>●</v>
      </c>
      <c r="L82">
        <v>0</v>
      </c>
      <c r="N82" t="str">
        <f t="shared" si="19"/>
        <v>GG_Resolution</v>
      </c>
      <c r="O82" t="str">
        <f t="shared" si="16"/>
        <v>Synonym for dpi</v>
      </c>
      <c r="P82" t="str">
        <f t="shared" si="17"/>
        <v>GG_Resolution:Synonym for dpi</v>
      </c>
    </row>
    <row r="83" spans="1:16">
      <c r="A83" t="str">
        <f t="shared" si="18"/>
        <v>GG_Root</v>
      </c>
      <c r="B83" t="s">
        <v>457</v>
      </c>
      <c r="C83" s="2" t="s">
        <v>81</v>
      </c>
      <c r="H83" s="1" t="s">
        <v>109</v>
      </c>
      <c r="I83" s="1" t="s">
        <v>109</v>
      </c>
      <c r="L83">
        <v>2</v>
      </c>
      <c r="N83" t="str">
        <f t="shared" si="19"/>
        <v>GG_Root</v>
      </c>
      <c r="O83" t="str">
        <f t="shared" si="16"/>
        <v>Specifies nodes to be used as the center of the layout</v>
      </c>
      <c r="P83" t="str">
        <f t="shared" si="17"/>
        <v>GG_Root:Specifies nodes to be used as the center of the layout</v>
      </c>
    </row>
    <row r="84" spans="1:16">
      <c r="A84" t="str">
        <f t="shared" si="18"/>
        <v>GG_Rotate</v>
      </c>
      <c r="B84" t="s">
        <v>458</v>
      </c>
      <c r="C84" s="2" t="s">
        <v>257</v>
      </c>
      <c r="D84" t="str">
        <f t="shared" ref="D84:K84" si="24">IF($L84=0,"●","")</f>
        <v>●</v>
      </c>
      <c r="E84" t="str">
        <f t="shared" si="24"/>
        <v>●</v>
      </c>
      <c r="F84" t="str">
        <f t="shared" si="24"/>
        <v>●</v>
      </c>
      <c r="G84" t="str">
        <f t="shared" si="24"/>
        <v>●</v>
      </c>
      <c r="H84" t="str">
        <f t="shared" si="24"/>
        <v>●</v>
      </c>
      <c r="I84" t="str">
        <f t="shared" si="24"/>
        <v>●</v>
      </c>
      <c r="J84" t="str">
        <f t="shared" si="24"/>
        <v>●</v>
      </c>
      <c r="K84" t="str">
        <f t="shared" si="24"/>
        <v>●</v>
      </c>
      <c r="L84">
        <v>0</v>
      </c>
      <c r="N84" t="str">
        <f t="shared" si="19"/>
        <v>GG_Rotate</v>
      </c>
      <c r="O84" t="str">
        <f t="shared" si="16"/>
        <v>If rotate=90, sets drawing orientation to landscape</v>
      </c>
      <c r="P84" t="str">
        <f t="shared" si="17"/>
        <v>GG_Rotate:If rotate=90, sets drawing orientation to landscape</v>
      </c>
    </row>
    <row r="85" spans="1:16">
      <c r="A85" t="str">
        <f t="shared" si="18"/>
        <v>GG_Rotation</v>
      </c>
      <c r="B85" t="s">
        <v>459</v>
      </c>
      <c r="C85" s="2" t="s">
        <v>258</v>
      </c>
      <c r="E85" s="1"/>
      <c r="G85" s="1" t="s">
        <v>109</v>
      </c>
      <c r="I85" s="1"/>
      <c r="L85">
        <v>1</v>
      </c>
      <c r="N85" t="str">
        <f t="shared" si="19"/>
        <v>GG_Rotation</v>
      </c>
      <c r="O85" t="str">
        <f t="shared" si="16"/>
        <v>Rotates the final layout counter-clockwise by the specified number of degrees</v>
      </c>
      <c r="P85" t="str">
        <f t="shared" si="17"/>
        <v>GG_Rotation:Rotates the final layout counter-clockwise by the specified number of degrees</v>
      </c>
    </row>
    <row r="86" spans="1:16">
      <c r="A86" t="str">
        <f t="shared" si="18"/>
        <v>GG_Scale</v>
      </c>
      <c r="B86" t="s">
        <v>460</v>
      </c>
      <c r="C86" s="2" t="s">
        <v>259</v>
      </c>
      <c r="E86" s="1" t="s">
        <v>109</v>
      </c>
      <c r="I86" s="1" t="s">
        <v>109</v>
      </c>
      <c r="L86">
        <v>2</v>
      </c>
      <c r="N86" t="str">
        <f t="shared" si="19"/>
        <v>GG_Scale</v>
      </c>
      <c r="O86" t="str">
        <f t="shared" si="16"/>
        <v>Scales layout by the given factor after the initial layout</v>
      </c>
      <c r="P86" t="str">
        <f t="shared" si="17"/>
        <v>GG_Scale:Scales layout by the given factor after the initial layout</v>
      </c>
    </row>
    <row r="87" spans="1:16">
      <c r="A87" t="str">
        <f t="shared" si="18"/>
        <v>GG_Searchsize</v>
      </c>
      <c r="B87" t="s">
        <v>461</v>
      </c>
      <c r="C87" s="2" t="s">
        <v>260</v>
      </c>
      <c r="D87" s="1" t="s">
        <v>109</v>
      </c>
      <c r="L87">
        <v>1</v>
      </c>
      <c r="N87" t="str">
        <f t="shared" si="19"/>
        <v>GG_Searchsize</v>
      </c>
      <c r="O87" t="str">
        <f t="shared" si="16"/>
        <v>During network simplex, the maximum number of edges with negative cut values to search when looking for an edge with minimum cut value</v>
      </c>
      <c r="P87" t="str">
        <f t="shared" si="17"/>
        <v>GG_Searchsize:During network simplex, the maximum number of edges with negative cut values to search when looking for an edge with minimum cut value</v>
      </c>
    </row>
    <row r="88" spans="1:16">
      <c r="A88" t="str">
        <f t="shared" si="18"/>
        <v>GG_Sep</v>
      </c>
      <c r="B88" t="s">
        <v>462</v>
      </c>
      <c r="C88" s="2" t="s">
        <v>261</v>
      </c>
      <c r="E88" s="1" t="s">
        <v>109</v>
      </c>
      <c r="F88" s="1" t="s">
        <v>109</v>
      </c>
      <c r="G88" s="1" t="s">
        <v>109</v>
      </c>
      <c r="H88" s="1" t="s">
        <v>109</v>
      </c>
      <c r="I88" s="1" t="s">
        <v>109</v>
      </c>
      <c r="J88" s="1" t="s">
        <v>109</v>
      </c>
      <c r="L88">
        <v>6</v>
      </c>
      <c r="N88" t="str">
        <f t="shared" si="19"/>
        <v>GG_Sep</v>
      </c>
      <c r="O88" t="str">
        <f t="shared" si="16"/>
        <v>Margin to leave around nodes when removing node overlap</v>
      </c>
      <c r="P88" t="str">
        <f t="shared" si="17"/>
        <v>GG_Sep:Margin to leave around nodes when removing node overlap</v>
      </c>
    </row>
    <row r="89" spans="1:16">
      <c r="A89" t="str">
        <f t="shared" si="18"/>
        <v>GG_Showboxes</v>
      </c>
      <c r="B89" t="s">
        <v>463</v>
      </c>
      <c r="C89" s="2" t="s">
        <v>85</v>
      </c>
      <c r="D89" s="1" t="s">
        <v>109</v>
      </c>
      <c r="L89">
        <v>1</v>
      </c>
      <c r="N89" t="str">
        <f t="shared" si="19"/>
        <v>GG_Showboxes</v>
      </c>
      <c r="O89" t="str">
        <f t="shared" si="16"/>
        <v>Print guide boxes for debugging</v>
      </c>
      <c r="P89" t="str">
        <f t="shared" si="17"/>
        <v>GG_Showboxes:Print guide boxes for debugging</v>
      </c>
    </row>
    <row r="90" spans="1:16">
      <c r="A90" t="str">
        <f t="shared" si="18"/>
        <v>GG_Size</v>
      </c>
      <c r="B90" t="s">
        <v>464</v>
      </c>
      <c r="C90" s="2" t="s">
        <v>262</v>
      </c>
      <c r="D90" t="str">
        <f t="shared" ref="D90:K90" si="25">IF($L90=0,"●","")</f>
        <v>●</v>
      </c>
      <c r="E90" t="str">
        <f t="shared" si="25"/>
        <v>●</v>
      </c>
      <c r="F90" t="str">
        <f t="shared" si="25"/>
        <v>●</v>
      </c>
      <c r="G90" t="str">
        <f t="shared" si="25"/>
        <v>●</v>
      </c>
      <c r="H90" t="str">
        <f t="shared" si="25"/>
        <v>●</v>
      </c>
      <c r="I90" t="str">
        <f t="shared" si="25"/>
        <v>●</v>
      </c>
      <c r="J90" t="str">
        <f t="shared" si="25"/>
        <v>●</v>
      </c>
      <c r="K90" t="str">
        <f t="shared" si="25"/>
        <v>●</v>
      </c>
      <c r="L90">
        <v>0</v>
      </c>
      <c r="N90" t="str">
        <f t="shared" si="19"/>
        <v>GG_Size</v>
      </c>
      <c r="O90" t="str">
        <f t="shared" si="16"/>
        <v>Maximum width and height of drawing, in inches</v>
      </c>
      <c r="P90" t="str">
        <f t="shared" si="17"/>
        <v>GG_Size:Maximum width and height of drawing, in inches</v>
      </c>
    </row>
    <row r="91" spans="1:16">
      <c r="A91" t="str">
        <f t="shared" si="18"/>
        <v>GG_Smoothing</v>
      </c>
      <c r="B91" t="s">
        <v>465</v>
      </c>
      <c r="C91" s="2" t="s">
        <v>263</v>
      </c>
      <c r="G91" s="1" t="s">
        <v>109</v>
      </c>
      <c r="L91">
        <v>1</v>
      </c>
      <c r="N91" t="str">
        <f t="shared" si="19"/>
        <v>GG_Smoothing</v>
      </c>
      <c r="O91" t="str">
        <f t="shared" si="16"/>
        <v>Specifies a post-processing step used to smooth out an uneven distribution of nodes</v>
      </c>
      <c r="P91" t="str">
        <f t="shared" si="17"/>
        <v>GG_Smoothing:Specifies a post-processing step used to smooth out an uneven distribution of nodes</v>
      </c>
    </row>
    <row r="92" spans="1:16">
      <c r="A92" t="str">
        <f t="shared" si="18"/>
        <v>GG_Sortv</v>
      </c>
      <c r="B92" t="s">
        <v>466</v>
      </c>
      <c r="C92" s="2" t="s">
        <v>88</v>
      </c>
      <c r="D92" t="str">
        <f t="shared" ref="D92:K93" si="26">IF($L92=0,"●","")</f>
        <v>●</v>
      </c>
      <c r="E92" t="str">
        <f t="shared" si="26"/>
        <v>●</v>
      </c>
      <c r="F92" t="str">
        <f t="shared" si="26"/>
        <v>●</v>
      </c>
      <c r="G92" t="str">
        <f t="shared" si="26"/>
        <v>●</v>
      </c>
      <c r="H92" t="str">
        <f t="shared" si="26"/>
        <v>●</v>
      </c>
      <c r="I92" t="str">
        <f t="shared" si="26"/>
        <v>●</v>
      </c>
      <c r="J92" t="str">
        <f t="shared" si="26"/>
        <v>●</v>
      </c>
      <c r="K92" t="str">
        <f t="shared" si="26"/>
        <v>●</v>
      </c>
      <c r="L92">
        <v>0</v>
      </c>
      <c r="N92" t="str">
        <f t="shared" si="19"/>
        <v>GG_Sortv</v>
      </c>
      <c r="O92" t="str">
        <f t="shared" si="16"/>
        <v>Sort order of graph components for ordering packmode packing</v>
      </c>
      <c r="P92" t="str">
        <f t="shared" si="17"/>
        <v>GG_Sortv:Sort order of graph components for ordering packmode packing</v>
      </c>
    </row>
    <row r="93" spans="1:16">
      <c r="A93" t="str">
        <f t="shared" si="18"/>
        <v>GG_Splines</v>
      </c>
      <c r="B93" t="s">
        <v>467</v>
      </c>
      <c r="C93" s="2" t="s">
        <v>264</v>
      </c>
      <c r="D93" t="str">
        <f t="shared" si="26"/>
        <v>●</v>
      </c>
      <c r="E93" t="str">
        <f t="shared" si="26"/>
        <v>●</v>
      </c>
      <c r="F93" t="str">
        <f t="shared" si="26"/>
        <v>●</v>
      </c>
      <c r="G93" t="str">
        <f t="shared" si="26"/>
        <v>●</v>
      </c>
      <c r="H93" t="str">
        <f t="shared" si="26"/>
        <v>●</v>
      </c>
      <c r="I93" t="str">
        <f t="shared" si="26"/>
        <v>●</v>
      </c>
      <c r="J93" t="str">
        <f t="shared" si="26"/>
        <v>●</v>
      </c>
      <c r="K93" t="str">
        <f t="shared" si="26"/>
        <v>●</v>
      </c>
      <c r="L93">
        <v>0</v>
      </c>
      <c r="N93" t="str">
        <f t="shared" si="19"/>
        <v>GG_Splines</v>
      </c>
      <c r="O93" t="str">
        <f t="shared" si="16"/>
        <v>Controls how, and if, edges are represented</v>
      </c>
      <c r="P93" t="str">
        <f t="shared" si="17"/>
        <v>GG_Splines:Controls how, and if, edges are represented</v>
      </c>
    </row>
    <row r="94" spans="1:16">
      <c r="A94" t="str">
        <f t="shared" si="18"/>
        <v>GG_Start</v>
      </c>
      <c r="B94" t="s">
        <v>468</v>
      </c>
      <c r="C94" s="2" t="s">
        <v>265</v>
      </c>
      <c r="E94" s="1" t="s">
        <v>109</v>
      </c>
      <c r="F94" s="1" t="s">
        <v>109</v>
      </c>
      <c r="G94" s="1" t="s">
        <v>109</v>
      </c>
      <c r="L94">
        <v>3</v>
      </c>
      <c r="N94" t="str">
        <f t="shared" si="19"/>
        <v>GG_Start</v>
      </c>
      <c r="O94" t="str">
        <f t="shared" si="16"/>
        <v>Parameter used to determine the initial layout of nodes</v>
      </c>
      <c r="P94" t="str">
        <f t="shared" si="17"/>
        <v>GG_Start:Parameter used to determine the initial layout of nodes</v>
      </c>
    </row>
    <row r="95" spans="1:16">
      <c r="A95" t="str">
        <f t="shared" si="18"/>
        <v>GG_Style</v>
      </c>
      <c r="B95" t="s">
        <v>469</v>
      </c>
      <c r="C95" s="2" t="s">
        <v>89</v>
      </c>
      <c r="D95" t="str">
        <f t="shared" ref="D95:K97" si="27">IF($L95=0,"●","")</f>
        <v>●</v>
      </c>
      <c r="E95" t="str">
        <f t="shared" si="27"/>
        <v>●</v>
      </c>
      <c r="F95" t="str">
        <f t="shared" si="27"/>
        <v>●</v>
      </c>
      <c r="G95" t="str">
        <f t="shared" si="27"/>
        <v>●</v>
      </c>
      <c r="H95" t="str">
        <f t="shared" si="27"/>
        <v>●</v>
      </c>
      <c r="I95" t="str">
        <f t="shared" si="27"/>
        <v>●</v>
      </c>
      <c r="J95" t="str">
        <f t="shared" si="27"/>
        <v>●</v>
      </c>
      <c r="K95" t="str">
        <f t="shared" si="27"/>
        <v>●</v>
      </c>
      <c r="L95">
        <v>0</v>
      </c>
      <c r="N95" t="str">
        <f t="shared" si="19"/>
        <v>GG_Style</v>
      </c>
      <c r="O95" t="str">
        <f t="shared" si="16"/>
        <v>Set style information for components of the graph</v>
      </c>
      <c r="P95" t="str">
        <f t="shared" si="17"/>
        <v>GG_Style:Set style information for components of the graph</v>
      </c>
    </row>
    <row r="96" spans="1:16">
      <c r="A96" t="str">
        <f t="shared" si="18"/>
        <v>GG_Stylesheet</v>
      </c>
      <c r="B96" t="s">
        <v>470</v>
      </c>
      <c r="C96" s="2" t="s">
        <v>266</v>
      </c>
      <c r="D96" t="str">
        <f t="shared" si="27"/>
        <v>●</v>
      </c>
      <c r="E96" t="str">
        <f t="shared" si="27"/>
        <v>●</v>
      </c>
      <c r="F96" t="str">
        <f t="shared" si="27"/>
        <v>●</v>
      </c>
      <c r="G96" t="str">
        <f t="shared" si="27"/>
        <v>●</v>
      </c>
      <c r="H96" t="str">
        <f t="shared" si="27"/>
        <v>●</v>
      </c>
      <c r="I96" t="str">
        <f t="shared" si="27"/>
        <v>●</v>
      </c>
      <c r="J96" t="str">
        <f t="shared" si="27"/>
        <v>●</v>
      </c>
      <c r="K96" t="str">
        <f t="shared" si="27"/>
        <v>●</v>
      </c>
      <c r="L96">
        <v>0</v>
      </c>
      <c r="N96" t="str">
        <f t="shared" si="19"/>
        <v>GG_Stylesheet</v>
      </c>
      <c r="O96" t="str">
        <f t="shared" si="16"/>
        <v>A URL or pathname specifying an XML style sheet, used in SVG output</v>
      </c>
      <c r="P96" t="str">
        <f t="shared" si="17"/>
        <v>GG_Stylesheet:A URL or pathname specifying an XML style sheet, used in SVG output</v>
      </c>
    </row>
    <row r="97" spans="1:16">
      <c r="A97" t="str">
        <f t="shared" si="18"/>
        <v>GG_Target</v>
      </c>
      <c r="B97" t="s">
        <v>471</v>
      </c>
      <c r="C97" s="2" t="s">
        <v>90</v>
      </c>
      <c r="D97" t="str">
        <f t="shared" si="27"/>
        <v>●</v>
      </c>
      <c r="E97" t="str">
        <f t="shared" si="27"/>
        <v>●</v>
      </c>
      <c r="F97" t="str">
        <f t="shared" si="27"/>
        <v>●</v>
      </c>
      <c r="G97" t="str">
        <f t="shared" si="27"/>
        <v>●</v>
      </c>
      <c r="H97" t="str">
        <f t="shared" si="27"/>
        <v>●</v>
      </c>
      <c r="I97" t="str">
        <f t="shared" si="27"/>
        <v>●</v>
      </c>
      <c r="J97" t="str">
        <f t="shared" si="27"/>
        <v>●</v>
      </c>
      <c r="K97" t="str">
        <f t="shared" si="27"/>
        <v>●</v>
      </c>
      <c r="L97">
        <v>0</v>
      </c>
      <c r="N97" t="str">
        <f t="shared" si="19"/>
        <v>GG_Target</v>
      </c>
      <c r="O97" t="str">
        <f t="shared" si="16"/>
        <v>If the object has a URL, this attribute determines which window of the browser is used for the URL</v>
      </c>
      <c r="P97" t="str">
        <f t="shared" si="17"/>
        <v>GG_Target:If the object has a URL, this attribute determines which window of the browser is used for the URL</v>
      </c>
    </row>
    <row r="98" spans="1:16">
      <c r="A98" t="str">
        <f t="shared" si="18"/>
        <v>GG_Tbbalance</v>
      </c>
      <c r="B98" t="s">
        <v>472</v>
      </c>
      <c r="C98" s="2" t="s">
        <v>267</v>
      </c>
      <c r="D98" s="1" t="s">
        <v>109</v>
      </c>
      <c r="L98">
        <v>1</v>
      </c>
      <c r="N98" t="str">
        <f t="shared" si="19"/>
        <v>GG_Tbbalance</v>
      </c>
      <c r="O98" t="str">
        <f t="shared" ref="O98:O104" si="28">TRIM(C98)</f>
        <v>Which rank to move floating (loose) nodes to</v>
      </c>
      <c r="P98" t="str">
        <f t="shared" ref="P98:P129" si="29">IF(N98="","",_xlfn.CONCAT(N98,":",O98))</f>
        <v>GG_Tbbalance:Which rank to move floating (loose) nodes to</v>
      </c>
    </row>
    <row r="99" spans="1:16">
      <c r="A99" t="str">
        <f t="shared" si="18"/>
        <v>GG_Tooltip</v>
      </c>
      <c r="B99" t="s">
        <v>473</v>
      </c>
      <c r="C99" s="2" t="s">
        <v>91</v>
      </c>
      <c r="D99" t="str">
        <f t="shared" ref="D99:K102" si="30">IF($L99=0,"●","")</f>
        <v>●</v>
      </c>
      <c r="E99" t="str">
        <f t="shared" si="30"/>
        <v>●</v>
      </c>
      <c r="F99" t="str">
        <f t="shared" si="30"/>
        <v>●</v>
      </c>
      <c r="G99" t="str">
        <f t="shared" si="30"/>
        <v>●</v>
      </c>
      <c r="H99" t="str">
        <f t="shared" si="30"/>
        <v>●</v>
      </c>
      <c r="I99" t="str">
        <f t="shared" si="30"/>
        <v>●</v>
      </c>
      <c r="J99" t="str">
        <f t="shared" si="30"/>
        <v>●</v>
      </c>
      <c r="K99" t="str">
        <f t="shared" si="30"/>
        <v>●</v>
      </c>
      <c r="L99">
        <v>0</v>
      </c>
      <c r="N99" t="str">
        <f t="shared" si="19"/>
        <v>GG_Tooltip</v>
      </c>
      <c r="O99" t="str">
        <f t="shared" si="28"/>
        <v>Tooltip (mouse hover text) attached to the node, edge, cluster, or graph</v>
      </c>
      <c r="P99" t="str">
        <f t="shared" si="29"/>
        <v>GG_Tooltip:Tooltip (mouse hover text) attached to the node, edge, cluster, or graph</v>
      </c>
    </row>
    <row r="100" spans="1:16">
      <c r="A100" t="str">
        <f t="shared" si="18"/>
        <v>GG_Truecolor</v>
      </c>
      <c r="B100" t="s">
        <v>474</v>
      </c>
      <c r="C100" s="2" t="s">
        <v>268</v>
      </c>
      <c r="D100" t="str">
        <f t="shared" si="30"/>
        <v>●</v>
      </c>
      <c r="E100" t="str">
        <f t="shared" si="30"/>
        <v>●</v>
      </c>
      <c r="F100" t="str">
        <f t="shared" si="30"/>
        <v>●</v>
      </c>
      <c r="G100" t="str">
        <f t="shared" si="30"/>
        <v>●</v>
      </c>
      <c r="H100" t="str">
        <f t="shared" si="30"/>
        <v>●</v>
      </c>
      <c r="I100" t="str">
        <f t="shared" si="30"/>
        <v>●</v>
      </c>
      <c r="J100" t="str">
        <f t="shared" si="30"/>
        <v>●</v>
      </c>
      <c r="K100" t="str">
        <f t="shared" si="30"/>
        <v>●</v>
      </c>
      <c r="L100">
        <v>0</v>
      </c>
      <c r="N100" t="str">
        <f t="shared" si="19"/>
        <v>GG_Truecolor</v>
      </c>
      <c r="O100" t="str">
        <f t="shared" si="28"/>
        <v>Whether internal bitmap rendering relies on a truecolor color model or uses</v>
      </c>
      <c r="P100" t="str">
        <f t="shared" si="29"/>
        <v>GG_Truecolor:Whether internal bitmap rendering relies on a truecolor color model or uses</v>
      </c>
    </row>
    <row r="101" spans="1:16">
      <c r="A101" t="str">
        <f t="shared" si="18"/>
        <v>GG_Url</v>
      </c>
      <c r="B101" t="s">
        <v>475</v>
      </c>
      <c r="C101" s="2" t="s">
        <v>92</v>
      </c>
      <c r="D101" t="str">
        <f t="shared" si="30"/>
        <v>●</v>
      </c>
      <c r="E101" t="str">
        <f t="shared" si="30"/>
        <v>●</v>
      </c>
      <c r="F101" t="str">
        <f t="shared" si="30"/>
        <v>●</v>
      </c>
      <c r="G101" t="str">
        <f t="shared" si="30"/>
        <v>●</v>
      </c>
      <c r="H101" t="str">
        <f t="shared" si="30"/>
        <v>●</v>
      </c>
      <c r="I101" t="str">
        <f t="shared" si="30"/>
        <v>●</v>
      </c>
      <c r="J101" t="str">
        <f t="shared" si="30"/>
        <v>●</v>
      </c>
      <c r="K101" t="str">
        <f t="shared" si="30"/>
        <v>●</v>
      </c>
      <c r="L101">
        <v>0</v>
      </c>
      <c r="N101" t="str">
        <f t="shared" si="19"/>
        <v>GG_Url</v>
      </c>
      <c r="O101" t="str">
        <f t="shared" si="28"/>
        <v>Hyperlinks incorporated into device-dependent output</v>
      </c>
      <c r="P101" t="str">
        <f t="shared" si="29"/>
        <v>GG_Url:Hyperlinks incorporated into device-dependent output</v>
      </c>
    </row>
    <row r="102" spans="1:16">
      <c r="A102" t="str">
        <f t="shared" si="18"/>
        <v>GG_Viewport</v>
      </c>
      <c r="B102" t="s">
        <v>476</v>
      </c>
      <c r="C102" s="2" t="s">
        <v>269</v>
      </c>
      <c r="D102" t="str">
        <f t="shared" si="30"/>
        <v>●</v>
      </c>
      <c r="E102" t="str">
        <f t="shared" si="30"/>
        <v>●</v>
      </c>
      <c r="F102" t="str">
        <f t="shared" si="30"/>
        <v>●</v>
      </c>
      <c r="G102" t="str">
        <f t="shared" si="30"/>
        <v>●</v>
      </c>
      <c r="H102" t="str">
        <f t="shared" si="30"/>
        <v>●</v>
      </c>
      <c r="I102" t="str">
        <f t="shared" si="30"/>
        <v>●</v>
      </c>
      <c r="J102" t="str">
        <f t="shared" si="30"/>
        <v>●</v>
      </c>
      <c r="K102" t="str">
        <f t="shared" si="30"/>
        <v>●</v>
      </c>
      <c r="L102">
        <v>0</v>
      </c>
      <c r="N102" t="str">
        <f t="shared" si="19"/>
        <v>GG_Viewport</v>
      </c>
      <c r="O102" t="str">
        <f t="shared" si="28"/>
        <v>Clipping window on final drawing</v>
      </c>
      <c r="P102" t="str">
        <f t="shared" si="29"/>
        <v>GG_Viewport:Clipping window on final drawing</v>
      </c>
    </row>
    <row r="103" spans="1:16">
      <c r="A103" t="str">
        <f t="shared" si="18"/>
        <v>GG_Voro_Margin</v>
      </c>
      <c r="B103" t="s">
        <v>477</v>
      </c>
      <c r="C103" s="2" t="s">
        <v>270</v>
      </c>
      <c r="E103" s="1" t="s">
        <v>109</v>
      </c>
      <c r="F103" s="1" t="s">
        <v>109</v>
      </c>
      <c r="G103" s="1" t="s">
        <v>109</v>
      </c>
      <c r="H103" s="1" t="s">
        <v>109</v>
      </c>
      <c r="I103" s="1" t="s">
        <v>109</v>
      </c>
      <c r="L103">
        <v>5</v>
      </c>
      <c r="N103" t="str">
        <f t="shared" si="19"/>
        <v>GG_Voro_Margin</v>
      </c>
      <c r="O103" t="str">
        <f t="shared" si="28"/>
        <v>Tuning margin of Voronoi technique</v>
      </c>
      <c r="P103" t="str">
        <f t="shared" si="29"/>
        <v>GG_Voro_Margin:Tuning margin of Voronoi technique</v>
      </c>
    </row>
    <row r="104" spans="1:16">
      <c r="A104" t="str">
        <f t="shared" si="18"/>
        <v>GG_Xdotversion</v>
      </c>
      <c r="B104" t="s">
        <v>478</v>
      </c>
      <c r="C104" s="2" t="s">
        <v>271</v>
      </c>
      <c r="D104" t="str">
        <f t="shared" ref="D104:K104" si="31">IF($L104=0,"●","")</f>
        <v>●</v>
      </c>
      <c r="E104" t="str">
        <f t="shared" si="31"/>
        <v>●</v>
      </c>
      <c r="F104" t="str">
        <f t="shared" si="31"/>
        <v>●</v>
      </c>
      <c r="G104" t="str">
        <f t="shared" si="31"/>
        <v>●</v>
      </c>
      <c r="H104" t="str">
        <f t="shared" si="31"/>
        <v>●</v>
      </c>
      <c r="I104" t="str">
        <f t="shared" si="31"/>
        <v>●</v>
      </c>
      <c r="J104" t="str">
        <f t="shared" si="31"/>
        <v>●</v>
      </c>
      <c r="K104" t="str">
        <f t="shared" si="31"/>
        <v>●</v>
      </c>
      <c r="L104">
        <v>0</v>
      </c>
      <c r="N104" t="str">
        <f t="shared" si="19"/>
        <v>GG_Xdotversion</v>
      </c>
      <c r="O104" t="str">
        <f t="shared" si="28"/>
        <v>Determines the version of xdot used in output</v>
      </c>
      <c r="P104" t="str">
        <f t="shared" si="29"/>
        <v>GG_Xdotversion:Determines the version of xdot used in output</v>
      </c>
    </row>
  </sheetData>
  <autoFilter ref="B1:L104" xr:uid="{CA7F2D64-387C-FD42-961A-9BB461F6C2E1}"/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AC3C-0D73-7140-A86F-FB9C1BD8B8E9}">
  <dimension ref="A1:P104"/>
  <sheetViews>
    <sheetView workbookViewId="0">
      <pane xSplit="2" ySplit="1" topLeftCell="C2" activePane="bottomRight" state="frozen"/>
      <selection activeCell="B93" sqref="B93"/>
      <selection pane="topRight" activeCell="B93" sqref="B93"/>
      <selection pane="bottomLeft" activeCell="B93" sqref="B93"/>
      <selection pane="bottomRight" activeCell="B93" sqref="B93"/>
    </sheetView>
  </sheetViews>
  <sheetFormatPr baseColWidth="10" defaultRowHeight="20"/>
  <cols>
    <col min="2" max="2" width="13.28515625" bestFit="1" customWidth="1"/>
    <col min="3" max="3" width="63.85546875" customWidth="1"/>
    <col min="4" max="4" width="4.28515625" bestFit="1" customWidth="1"/>
    <col min="5" max="5" width="6.28515625" bestFit="1" customWidth="1"/>
    <col min="6" max="6" width="4.28515625" bestFit="1" customWidth="1"/>
    <col min="7" max="7" width="5.140625" bestFit="1" customWidth="1"/>
    <col min="8" max="8" width="5.42578125" bestFit="1" customWidth="1"/>
    <col min="9" max="9" width="6" bestFit="1" customWidth="1"/>
    <col min="10" max="10" width="6.5703125" customWidth="1"/>
    <col min="11" max="11" width="9.85546875" bestFit="1" customWidth="1"/>
  </cols>
  <sheetData>
    <row r="1" spans="1:16">
      <c r="B1" t="s">
        <v>278</v>
      </c>
      <c r="C1" t="s">
        <v>111</v>
      </c>
      <c r="D1" t="s">
        <v>99</v>
      </c>
      <c r="E1" t="s">
        <v>103</v>
      </c>
      <c r="F1" t="s">
        <v>104</v>
      </c>
      <c r="G1" t="s">
        <v>273</v>
      </c>
      <c r="H1" t="s">
        <v>107</v>
      </c>
      <c r="I1" t="s">
        <v>106</v>
      </c>
      <c r="J1" t="s">
        <v>275</v>
      </c>
      <c r="K1" t="s">
        <v>100</v>
      </c>
      <c r="L1" t="s">
        <v>372</v>
      </c>
      <c r="M1" t="s">
        <v>371</v>
      </c>
      <c r="N1" t="s">
        <v>373</v>
      </c>
      <c r="O1" t="s">
        <v>618</v>
      </c>
      <c r="P1" t="s">
        <v>619</v>
      </c>
    </row>
    <row r="2" spans="1:16">
      <c r="A2" t="str">
        <f t="shared" ref="A2:A33" si="0">"G"&amp;LEFT($B$1,1)&amp;IF(LEFT(B2,1)="_","","_")&amp;PROPER($B2)</f>
        <v>GN_Area</v>
      </c>
      <c r="B2" t="s">
        <v>375</v>
      </c>
      <c r="C2" s="2" t="s">
        <v>374</v>
      </c>
      <c r="K2" s="1" t="s">
        <v>109</v>
      </c>
      <c r="L2">
        <v>1</v>
      </c>
      <c r="N2" t="str">
        <f t="shared" ref="N2:N58" si="1">TRIM(A2)</f>
        <v>GN_Area</v>
      </c>
      <c r="O2" t="str">
        <f t="shared" ref="O2:O58" si="2">TRIM(C2)</f>
        <v>Indicates the preferred area for a node or empty cluster</v>
      </c>
      <c r="P2" t="str">
        <f t="shared" ref="P2:P33" si="3">IF(N2="","",_xlfn.CONCAT(N2,":",O2))</f>
        <v>GN_Area:Indicates the preferred area for a node or empty cluster</v>
      </c>
    </row>
    <row r="3" spans="1:16">
      <c r="A3" t="str">
        <f t="shared" si="0"/>
        <v>GN_Class</v>
      </c>
      <c r="B3" t="s">
        <v>382</v>
      </c>
      <c r="C3" s="2" t="s">
        <v>50</v>
      </c>
      <c r="D3" t="str">
        <f t="shared" ref="D3:K13" si="4">IF($L3=0,"●","")</f>
        <v>●</v>
      </c>
      <c r="E3" t="str">
        <f t="shared" si="4"/>
        <v>●</v>
      </c>
      <c r="F3" t="str">
        <f t="shared" si="4"/>
        <v>●</v>
      </c>
      <c r="G3" t="str">
        <f t="shared" si="4"/>
        <v>●</v>
      </c>
      <c r="H3" t="str">
        <f t="shared" si="4"/>
        <v>●</v>
      </c>
      <c r="I3" t="str">
        <f t="shared" si="4"/>
        <v>●</v>
      </c>
      <c r="J3" t="str">
        <f t="shared" si="4"/>
        <v>●</v>
      </c>
      <c r="K3" t="str">
        <f t="shared" si="4"/>
        <v>●</v>
      </c>
      <c r="L3">
        <v>0</v>
      </c>
      <c r="N3" t="str">
        <f t="shared" si="1"/>
        <v>GN_Class</v>
      </c>
      <c r="O3" t="str">
        <f t="shared" si="2"/>
        <v>Classnames to attach to the node, edge, graph, or cluster's SVG element</v>
      </c>
      <c r="P3" t="str">
        <f t="shared" si="3"/>
        <v>GN_Class:Classnames to attach to the node, edge, graph, or cluster's SVG element</v>
      </c>
    </row>
    <row r="4" spans="1:16">
      <c r="A4" t="str">
        <f t="shared" si="0"/>
        <v>GN_Color</v>
      </c>
      <c r="B4" t="s">
        <v>479</v>
      </c>
      <c r="C4" s="2" t="s">
        <v>51</v>
      </c>
      <c r="D4" t="str">
        <f t="shared" si="4"/>
        <v>●</v>
      </c>
      <c r="E4" t="str">
        <f t="shared" si="4"/>
        <v>●</v>
      </c>
      <c r="F4" t="str">
        <f t="shared" si="4"/>
        <v>●</v>
      </c>
      <c r="G4" t="str">
        <f t="shared" si="4"/>
        <v>●</v>
      </c>
      <c r="H4" t="str">
        <f t="shared" si="4"/>
        <v>●</v>
      </c>
      <c r="I4" t="str">
        <f t="shared" si="4"/>
        <v>●</v>
      </c>
      <c r="J4" t="str">
        <f t="shared" si="4"/>
        <v>●</v>
      </c>
      <c r="K4" t="str">
        <f t="shared" si="4"/>
        <v>●</v>
      </c>
      <c r="L4">
        <v>0</v>
      </c>
      <c r="N4" t="str">
        <f t="shared" si="1"/>
        <v>GN_Color</v>
      </c>
      <c r="O4" t="str">
        <f t="shared" si="2"/>
        <v>Basic drawing color for graphics, not text</v>
      </c>
      <c r="P4" t="str">
        <f t="shared" si="3"/>
        <v>GN_Color:Basic drawing color for graphics, not text</v>
      </c>
    </row>
    <row r="5" spans="1:16">
      <c r="A5" t="str">
        <f t="shared" si="0"/>
        <v>GN_Colorscheme</v>
      </c>
      <c r="B5" t="s">
        <v>384</v>
      </c>
      <c r="C5" s="2" t="s">
        <v>52</v>
      </c>
      <c r="D5" t="str">
        <f t="shared" si="4"/>
        <v>●</v>
      </c>
      <c r="E5" t="str">
        <f t="shared" si="4"/>
        <v>●</v>
      </c>
      <c r="F5" t="str">
        <f t="shared" si="4"/>
        <v>●</v>
      </c>
      <c r="G5" t="str">
        <f t="shared" si="4"/>
        <v>●</v>
      </c>
      <c r="H5" t="str">
        <f t="shared" si="4"/>
        <v>●</v>
      </c>
      <c r="I5" t="str">
        <f t="shared" si="4"/>
        <v>●</v>
      </c>
      <c r="J5" t="str">
        <f t="shared" si="4"/>
        <v>●</v>
      </c>
      <c r="K5" t="str">
        <f t="shared" si="4"/>
        <v>●</v>
      </c>
      <c r="L5">
        <v>0</v>
      </c>
      <c r="N5" t="str">
        <f t="shared" si="1"/>
        <v>GN_Colorscheme</v>
      </c>
      <c r="O5" t="str">
        <f t="shared" si="2"/>
        <v>A color scheme namespace: the context for interpreting color names</v>
      </c>
      <c r="P5" t="str">
        <f t="shared" si="3"/>
        <v>GN_Colorscheme:A color scheme namespace: the context for interpreting color names</v>
      </c>
    </row>
    <row r="6" spans="1:16">
      <c r="A6" t="str">
        <f t="shared" si="0"/>
        <v>GN_Comment</v>
      </c>
      <c r="B6" t="s">
        <v>385</v>
      </c>
      <c r="C6" s="2" t="s">
        <v>53</v>
      </c>
      <c r="D6" t="str">
        <f t="shared" si="4"/>
        <v>●</v>
      </c>
      <c r="E6" t="str">
        <f t="shared" si="4"/>
        <v>●</v>
      </c>
      <c r="F6" t="str">
        <f t="shared" si="4"/>
        <v>●</v>
      </c>
      <c r="G6" t="str">
        <f t="shared" si="4"/>
        <v>●</v>
      </c>
      <c r="H6" t="str">
        <f t="shared" si="4"/>
        <v>●</v>
      </c>
      <c r="I6" t="str">
        <f t="shared" si="4"/>
        <v>●</v>
      </c>
      <c r="J6" t="str">
        <f t="shared" si="4"/>
        <v>●</v>
      </c>
      <c r="K6" t="str">
        <f t="shared" si="4"/>
        <v>●</v>
      </c>
      <c r="L6">
        <v>0</v>
      </c>
      <c r="N6" t="str">
        <f t="shared" si="1"/>
        <v>GN_Comment</v>
      </c>
      <c r="O6" t="str">
        <f t="shared" si="2"/>
        <v>Comments are inserted into output</v>
      </c>
      <c r="P6" t="str">
        <f t="shared" si="3"/>
        <v>GN_Comment:Comments are inserted into output</v>
      </c>
    </row>
    <row r="7" spans="1:16">
      <c r="A7" t="str">
        <f t="shared" si="0"/>
        <v>GN_Distortion</v>
      </c>
      <c r="B7" t="s">
        <v>480</v>
      </c>
      <c r="C7" s="2" t="s">
        <v>54</v>
      </c>
      <c r="D7" t="str">
        <f t="shared" si="4"/>
        <v>●</v>
      </c>
      <c r="E7" t="str">
        <f t="shared" si="4"/>
        <v>●</v>
      </c>
      <c r="F7" t="str">
        <f t="shared" si="4"/>
        <v>●</v>
      </c>
      <c r="G7" t="str">
        <f t="shared" si="4"/>
        <v>●</v>
      </c>
      <c r="H7" t="str">
        <f t="shared" si="4"/>
        <v>●</v>
      </c>
      <c r="I7" t="str">
        <f t="shared" si="4"/>
        <v>●</v>
      </c>
      <c r="J7" t="str">
        <f t="shared" si="4"/>
        <v>●</v>
      </c>
      <c r="K7" t="str">
        <f t="shared" si="4"/>
        <v>●</v>
      </c>
      <c r="L7">
        <v>0</v>
      </c>
      <c r="N7" t="str">
        <f t="shared" si="1"/>
        <v>GN_Distortion</v>
      </c>
      <c r="O7" t="str">
        <f t="shared" si="2"/>
        <v>Distortion factor for shape=polygon</v>
      </c>
      <c r="P7" t="str">
        <f t="shared" si="3"/>
        <v>GN_Distortion:Distortion factor for shape=polygon</v>
      </c>
    </row>
    <row r="8" spans="1:16">
      <c r="A8" t="str">
        <f t="shared" si="0"/>
        <v>GN_Fillcolor</v>
      </c>
      <c r="B8" t="s">
        <v>481</v>
      </c>
      <c r="C8" s="2" t="s">
        <v>55</v>
      </c>
      <c r="D8" t="str">
        <f t="shared" si="4"/>
        <v>●</v>
      </c>
      <c r="E8" t="str">
        <f t="shared" si="4"/>
        <v>●</v>
      </c>
      <c r="F8" t="str">
        <f t="shared" si="4"/>
        <v>●</v>
      </c>
      <c r="G8" t="str">
        <f t="shared" si="4"/>
        <v>●</v>
      </c>
      <c r="H8" t="str">
        <f t="shared" si="4"/>
        <v>●</v>
      </c>
      <c r="I8" t="str">
        <f t="shared" si="4"/>
        <v>●</v>
      </c>
      <c r="J8" t="str">
        <f t="shared" si="4"/>
        <v>●</v>
      </c>
      <c r="K8" t="str">
        <f t="shared" si="4"/>
        <v>●</v>
      </c>
      <c r="L8">
        <v>0</v>
      </c>
      <c r="N8" t="str">
        <f t="shared" si="1"/>
        <v>GN_Fillcolor</v>
      </c>
      <c r="O8" t="str">
        <f t="shared" si="2"/>
        <v>Color used to fill the background of a node or cluster</v>
      </c>
      <c r="P8" t="str">
        <f t="shared" si="3"/>
        <v>GN_Fillcolor:Color used to fill the background of a node or cluster</v>
      </c>
    </row>
    <row r="9" spans="1:16">
      <c r="A9" t="str">
        <f t="shared" si="0"/>
        <v>GN_Fixedsize</v>
      </c>
      <c r="B9" t="s">
        <v>482</v>
      </c>
      <c r="C9" s="2" t="s">
        <v>56</v>
      </c>
      <c r="D9" t="str">
        <f t="shared" si="4"/>
        <v>●</v>
      </c>
      <c r="E9" t="str">
        <f t="shared" si="4"/>
        <v>●</v>
      </c>
      <c r="F9" t="str">
        <f t="shared" si="4"/>
        <v>●</v>
      </c>
      <c r="G9" t="str">
        <f t="shared" si="4"/>
        <v>●</v>
      </c>
      <c r="H9" t="str">
        <f t="shared" si="4"/>
        <v>●</v>
      </c>
      <c r="I9" t="str">
        <f t="shared" si="4"/>
        <v>●</v>
      </c>
      <c r="J9" t="str">
        <f t="shared" si="4"/>
        <v>●</v>
      </c>
      <c r="K9" t="str">
        <f t="shared" si="4"/>
        <v>●</v>
      </c>
      <c r="L9">
        <v>0</v>
      </c>
      <c r="N9" t="str">
        <f t="shared" si="1"/>
        <v>GN_Fixedsize</v>
      </c>
      <c r="O9" t="str">
        <f t="shared" si="2"/>
        <v>Whether to use the specified width and height attributes to choose node size (rather than sizing to fit the node contents)</v>
      </c>
      <c r="P9" t="str">
        <f t="shared" si="3"/>
        <v>GN_Fixedsize:Whether to use the specified width and height attributes to choose node size (rather than sizing to fit the node contents)</v>
      </c>
    </row>
    <row r="10" spans="1:16">
      <c r="A10" t="str">
        <f t="shared" si="0"/>
        <v>GN_Fontcolor</v>
      </c>
      <c r="B10" t="s">
        <v>396</v>
      </c>
      <c r="C10" s="2" t="s">
        <v>57</v>
      </c>
      <c r="D10" t="str">
        <f t="shared" si="4"/>
        <v>●</v>
      </c>
      <c r="E10" t="str">
        <f t="shared" si="4"/>
        <v>●</v>
      </c>
      <c r="F10" t="str">
        <f t="shared" si="4"/>
        <v>●</v>
      </c>
      <c r="G10" t="str">
        <f t="shared" si="4"/>
        <v>●</v>
      </c>
      <c r="H10" t="str">
        <f t="shared" si="4"/>
        <v>●</v>
      </c>
      <c r="I10" t="str">
        <f t="shared" si="4"/>
        <v>●</v>
      </c>
      <c r="J10" t="str">
        <f t="shared" si="4"/>
        <v>●</v>
      </c>
      <c r="K10" t="str">
        <f t="shared" si="4"/>
        <v>●</v>
      </c>
      <c r="L10">
        <v>0</v>
      </c>
      <c r="N10" t="str">
        <f t="shared" si="1"/>
        <v>GN_Fontcolor</v>
      </c>
      <c r="O10" t="str">
        <f t="shared" si="2"/>
        <v>Color used for text</v>
      </c>
      <c r="P10" t="str">
        <f t="shared" si="3"/>
        <v>GN_Fontcolor:Color used for text</v>
      </c>
    </row>
    <row r="11" spans="1:16">
      <c r="A11" t="str">
        <f t="shared" si="0"/>
        <v>GN_Fontname</v>
      </c>
      <c r="B11" t="s">
        <v>397</v>
      </c>
      <c r="C11" s="2" t="s">
        <v>58</v>
      </c>
      <c r="D11" t="str">
        <f t="shared" si="4"/>
        <v>●</v>
      </c>
      <c r="E11" t="str">
        <f t="shared" si="4"/>
        <v>●</v>
      </c>
      <c r="F11" t="str">
        <f t="shared" si="4"/>
        <v>●</v>
      </c>
      <c r="G11" t="str">
        <f t="shared" si="4"/>
        <v>●</v>
      </c>
      <c r="H11" t="str">
        <f t="shared" si="4"/>
        <v>●</v>
      </c>
      <c r="I11" t="str">
        <f t="shared" si="4"/>
        <v>●</v>
      </c>
      <c r="J11" t="str">
        <f t="shared" si="4"/>
        <v>●</v>
      </c>
      <c r="K11" t="str">
        <f t="shared" si="4"/>
        <v>●</v>
      </c>
      <c r="L11">
        <v>0</v>
      </c>
      <c r="N11" t="str">
        <f t="shared" si="1"/>
        <v>GN_Fontname</v>
      </c>
      <c r="O11" t="str">
        <f t="shared" si="2"/>
        <v>Font used for text</v>
      </c>
      <c r="P11" t="str">
        <f t="shared" si="3"/>
        <v>GN_Fontname:Font used for text</v>
      </c>
    </row>
    <row r="12" spans="1:16">
      <c r="A12" t="str">
        <f t="shared" si="0"/>
        <v>GN_Fontsize</v>
      </c>
      <c r="B12" t="s">
        <v>400</v>
      </c>
      <c r="C12" s="2" t="s">
        <v>59</v>
      </c>
      <c r="D12" t="str">
        <f t="shared" si="4"/>
        <v>●</v>
      </c>
      <c r="E12" t="str">
        <f t="shared" si="4"/>
        <v>●</v>
      </c>
      <c r="F12" t="str">
        <f t="shared" si="4"/>
        <v>●</v>
      </c>
      <c r="G12" t="str">
        <f t="shared" si="4"/>
        <v>●</v>
      </c>
      <c r="H12" t="str">
        <f t="shared" si="4"/>
        <v>●</v>
      </c>
      <c r="I12" t="str">
        <f t="shared" si="4"/>
        <v>●</v>
      </c>
      <c r="J12" t="str">
        <f t="shared" si="4"/>
        <v>●</v>
      </c>
      <c r="K12" t="str">
        <f t="shared" si="4"/>
        <v>●</v>
      </c>
      <c r="L12">
        <v>0</v>
      </c>
      <c r="N12" t="str">
        <f t="shared" si="1"/>
        <v>GN_Fontsize</v>
      </c>
      <c r="O12" t="str">
        <f t="shared" si="2"/>
        <v>Font size, in points, used for text</v>
      </c>
      <c r="P12" t="str">
        <f t="shared" si="3"/>
        <v>GN_Fontsize:Font size, in points, used for text</v>
      </c>
    </row>
    <row r="13" spans="1:16">
      <c r="A13" t="str">
        <f t="shared" si="0"/>
        <v>GN_Gradientangle</v>
      </c>
      <c r="B13" t="s">
        <v>402</v>
      </c>
      <c r="C13" s="2" t="s">
        <v>60</v>
      </c>
      <c r="D13" t="str">
        <f t="shared" si="4"/>
        <v>●</v>
      </c>
      <c r="E13" t="str">
        <f t="shared" si="4"/>
        <v>●</v>
      </c>
      <c r="F13" t="str">
        <f t="shared" si="4"/>
        <v>●</v>
      </c>
      <c r="G13" t="str">
        <f t="shared" si="4"/>
        <v>●</v>
      </c>
      <c r="H13" t="str">
        <f t="shared" si="4"/>
        <v>●</v>
      </c>
      <c r="I13" t="str">
        <f t="shared" si="4"/>
        <v>●</v>
      </c>
      <c r="J13" t="str">
        <f t="shared" si="4"/>
        <v>●</v>
      </c>
      <c r="K13" t="str">
        <f t="shared" si="4"/>
        <v>●</v>
      </c>
      <c r="L13">
        <v>0</v>
      </c>
      <c r="N13" t="str">
        <f t="shared" si="1"/>
        <v>GN_Gradientangle</v>
      </c>
      <c r="O13" t="str">
        <f t="shared" si="2"/>
        <v>If a gradient fill is being used, this determines the angle of the fill</v>
      </c>
      <c r="P13" t="str">
        <f t="shared" si="3"/>
        <v>GN_Gradientangle:If a gradient fill is being used, this determines the angle of the fill</v>
      </c>
    </row>
    <row r="14" spans="1:16">
      <c r="A14" t="str">
        <f t="shared" si="0"/>
        <v>GN_Group</v>
      </c>
      <c r="B14" t="s">
        <v>483</v>
      </c>
      <c r="C14" s="2" t="s">
        <v>61</v>
      </c>
      <c r="D14" s="1" t="s">
        <v>109</v>
      </c>
      <c r="L14">
        <v>1</v>
      </c>
      <c r="N14" t="str">
        <f t="shared" si="1"/>
        <v>GN_Group</v>
      </c>
      <c r="O14" t="str">
        <f t="shared" si="2"/>
        <v>Name for a group of nodes, for bundling edges avoiding crossings</v>
      </c>
      <c r="P14" t="str">
        <f t="shared" si="3"/>
        <v>GN_Group:Name for a group of nodes, for bundling edges avoiding crossings</v>
      </c>
    </row>
    <row r="15" spans="1:16">
      <c r="A15" t="str">
        <f t="shared" si="0"/>
        <v>GN_Height</v>
      </c>
      <c r="B15" t="s">
        <v>484</v>
      </c>
      <c r="C15" s="2" t="s">
        <v>62</v>
      </c>
      <c r="D15" t="str">
        <f t="shared" ref="D15:K25" si="5">IF($L15=0,"●","")</f>
        <v>●</v>
      </c>
      <c r="E15" t="str">
        <f t="shared" si="5"/>
        <v>●</v>
      </c>
      <c r="F15" t="str">
        <f t="shared" si="5"/>
        <v>●</v>
      </c>
      <c r="G15" t="str">
        <f t="shared" si="5"/>
        <v>●</v>
      </c>
      <c r="H15" t="str">
        <f t="shared" si="5"/>
        <v>●</v>
      </c>
      <c r="I15" t="str">
        <f t="shared" si="5"/>
        <v>●</v>
      </c>
      <c r="J15" t="str">
        <f t="shared" si="5"/>
        <v>●</v>
      </c>
      <c r="K15" t="str">
        <f t="shared" si="5"/>
        <v>●</v>
      </c>
      <c r="L15">
        <v>0</v>
      </c>
      <c r="N15" t="str">
        <f t="shared" si="1"/>
        <v>GN_Height</v>
      </c>
      <c r="O15" t="str">
        <f t="shared" si="2"/>
        <v>Height of node, in inches</v>
      </c>
      <c r="P15" t="str">
        <f t="shared" si="3"/>
        <v>GN_Height:Height of node, in inches</v>
      </c>
    </row>
    <row r="16" spans="1:16">
      <c r="A16" t="str">
        <f t="shared" si="0"/>
        <v>GN_Href</v>
      </c>
      <c r="B16" t="s">
        <v>403</v>
      </c>
      <c r="C16" s="2" t="s">
        <v>63</v>
      </c>
      <c r="D16" t="str">
        <f t="shared" si="5"/>
        <v>●</v>
      </c>
      <c r="E16" t="str">
        <f t="shared" si="5"/>
        <v>●</v>
      </c>
      <c r="F16" t="str">
        <f t="shared" si="5"/>
        <v>●</v>
      </c>
      <c r="G16" t="str">
        <f t="shared" si="5"/>
        <v>●</v>
      </c>
      <c r="H16" t="str">
        <f t="shared" si="5"/>
        <v>●</v>
      </c>
      <c r="I16" t="str">
        <f t="shared" si="5"/>
        <v>●</v>
      </c>
      <c r="J16" t="str">
        <f t="shared" si="5"/>
        <v>●</v>
      </c>
      <c r="K16" t="str">
        <f t="shared" si="5"/>
        <v>●</v>
      </c>
      <c r="L16">
        <v>0</v>
      </c>
      <c r="N16" t="str">
        <f t="shared" si="1"/>
        <v>GN_Href</v>
      </c>
      <c r="O16" t="str">
        <f t="shared" si="2"/>
        <v>Synonym for URL</v>
      </c>
      <c r="P16" t="str">
        <f t="shared" si="3"/>
        <v>GN_Href:Synonym for URL</v>
      </c>
    </row>
    <row r="17" spans="1:16">
      <c r="A17" t="str">
        <f t="shared" si="0"/>
        <v>GN_Id</v>
      </c>
      <c r="B17" t="s">
        <v>404</v>
      </c>
      <c r="C17" s="2" t="s">
        <v>64</v>
      </c>
      <c r="D17" t="str">
        <f t="shared" si="5"/>
        <v>●</v>
      </c>
      <c r="E17" t="str">
        <f t="shared" si="5"/>
        <v>●</v>
      </c>
      <c r="F17" t="str">
        <f t="shared" si="5"/>
        <v>●</v>
      </c>
      <c r="G17" t="str">
        <f t="shared" si="5"/>
        <v>●</v>
      </c>
      <c r="H17" t="str">
        <f t="shared" si="5"/>
        <v>●</v>
      </c>
      <c r="I17" t="str">
        <f t="shared" si="5"/>
        <v>●</v>
      </c>
      <c r="J17" t="str">
        <f t="shared" si="5"/>
        <v>●</v>
      </c>
      <c r="K17" t="str">
        <f t="shared" si="5"/>
        <v>●</v>
      </c>
      <c r="L17">
        <v>0</v>
      </c>
      <c r="N17" t="str">
        <f t="shared" si="1"/>
        <v>GN_Id</v>
      </c>
      <c r="O17" t="str">
        <f t="shared" si="2"/>
        <v>Identifier for graph objects</v>
      </c>
      <c r="P17" t="str">
        <f t="shared" si="3"/>
        <v>GN_Id:Identifier for graph objects</v>
      </c>
    </row>
    <row r="18" spans="1:16">
      <c r="A18" t="str">
        <f t="shared" si="0"/>
        <v>GN_Image</v>
      </c>
      <c r="B18" t="s">
        <v>485</v>
      </c>
      <c r="C18" s="2" t="s">
        <v>65</v>
      </c>
      <c r="D18" t="str">
        <f t="shared" si="5"/>
        <v>●</v>
      </c>
      <c r="E18" t="str">
        <f t="shared" si="5"/>
        <v>●</v>
      </c>
      <c r="F18" t="str">
        <f t="shared" si="5"/>
        <v>●</v>
      </c>
      <c r="G18" t="str">
        <f t="shared" si="5"/>
        <v>●</v>
      </c>
      <c r="H18" t="str">
        <f t="shared" si="5"/>
        <v>●</v>
      </c>
      <c r="I18" t="str">
        <f t="shared" si="5"/>
        <v>●</v>
      </c>
      <c r="J18" t="str">
        <f t="shared" si="5"/>
        <v>●</v>
      </c>
      <c r="K18" t="str">
        <f t="shared" si="5"/>
        <v>●</v>
      </c>
      <c r="L18">
        <v>0</v>
      </c>
      <c r="N18" t="str">
        <f t="shared" si="1"/>
        <v>GN_Image</v>
      </c>
      <c r="O18" t="str">
        <f t="shared" si="2"/>
        <v>Gives the name of a file containing an image to be displayed inside a node</v>
      </c>
      <c r="P18" t="str">
        <f t="shared" si="3"/>
        <v>GN_Image:Gives the name of a file containing an image to be displayed inside a node</v>
      </c>
    </row>
    <row r="19" spans="1:16">
      <c r="A19" t="str">
        <f t="shared" si="0"/>
        <v>GN_Imagepos</v>
      </c>
      <c r="B19" t="s">
        <v>486</v>
      </c>
      <c r="C19" s="2" t="s">
        <v>66</v>
      </c>
      <c r="D19" t="str">
        <f t="shared" si="5"/>
        <v>●</v>
      </c>
      <c r="E19" t="str">
        <f t="shared" si="5"/>
        <v>●</v>
      </c>
      <c r="F19" t="str">
        <f t="shared" si="5"/>
        <v>●</v>
      </c>
      <c r="G19" t="str">
        <f t="shared" si="5"/>
        <v>●</v>
      </c>
      <c r="H19" t="str">
        <f t="shared" si="5"/>
        <v>●</v>
      </c>
      <c r="I19" t="str">
        <f t="shared" si="5"/>
        <v>●</v>
      </c>
      <c r="J19" t="str">
        <f t="shared" si="5"/>
        <v>●</v>
      </c>
      <c r="K19" t="str">
        <f t="shared" si="5"/>
        <v>●</v>
      </c>
      <c r="L19">
        <v>0</v>
      </c>
      <c r="N19" t="str">
        <f t="shared" si="1"/>
        <v>GN_Imagepos</v>
      </c>
      <c r="O19" t="str">
        <f t="shared" si="2"/>
        <v>Controls how an image is positioned within its containing node</v>
      </c>
      <c r="P19" t="str">
        <f t="shared" si="3"/>
        <v>GN_Imagepos:Controls how an image is positioned within its containing node</v>
      </c>
    </row>
    <row r="20" spans="1:16">
      <c r="A20" t="str">
        <f t="shared" si="0"/>
        <v>GN_Imagescale</v>
      </c>
      <c r="B20" t="s">
        <v>487</v>
      </c>
      <c r="C20" s="2" t="s">
        <v>67</v>
      </c>
      <c r="D20" t="str">
        <f t="shared" si="5"/>
        <v>●</v>
      </c>
      <c r="E20" t="str">
        <f t="shared" si="5"/>
        <v>●</v>
      </c>
      <c r="F20" t="str">
        <f t="shared" si="5"/>
        <v>●</v>
      </c>
      <c r="G20" t="str">
        <f t="shared" si="5"/>
        <v>●</v>
      </c>
      <c r="H20" t="str">
        <f t="shared" si="5"/>
        <v>●</v>
      </c>
      <c r="I20" t="str">
        <f t="shared" si="5"/>
        <v>●</v>
      </c>
      <c r="J20" t="str">
        <f t="shared" si="5"/>
        <v>●</v>
      </c>
      <c r="K20" t="str">
        <f t="shared" si="5"/>
        <v>●</v>
      </c>
      <c r="L20">
        <v>0</v>
      </c>
      <c r="N20" t="str">
        <f t="shared" si="1"/>
        <v>GN_Imagescale</v>
      </c>
      <c r="O20" t="str">
        <f t="shared" si="2"/>
        <v>Controls how an image fills its containing node</v>
      </c>
      <c r="P20" t="str">
        <f t="shared" si="3"/>
        <v>GN_Imagescale:Controls how an image fills its containing node</v>
      </c>
    </row>
    <row r="21" spans="1:16">
      <c r="A21" t="str">
        <f t="shared" si="0"/>
        <v>GN_Label</v>
      </c>
      <c r="B21" t="s">
        <v>408</v>
      </c>
      <c r="C21" s="2" t="s">
        <v>68</v>
      </c>
      <c r="D21" t="str">
        <f t="shared" si="5"/>
        <v>●</v>
      </c>
      <c r="E21" t="str">
        <f t="shared" si="5"/>
        <v>●</v>
      </c>
      <c r="F21" t="str">
        <f t="shared" si="5"/>
        <v>●</v>
      </c>
      <c r="G21" t="str">
        <f t="shared" si="5"/>
        <v>●</v>
      </c>
      <c r="H21" t="str">
        <f t="shared" si="5"/>
        <v>●</v>
      </c>
      <c r="I21" t="str">
        <f t="shared" si="5"/>
        <v>●</v>
      </c>
      <c r="J21" t="str">
        <f t="shared" si="5"/>
        <v>●</v>
      </c>
      <c r="K21" t="str">
        <f t="shared" si="5"/>
        <v>●</v>
      </c>
      <c r="L21">
        <v>0</v>
      </c>
      <c r="N21" t="str">
        <f t="shared" si="1"/>
        <v>GN_Label</v>
      </c>
      <c r="O21" t="str">
        <f t="shared" si="2"/>
        <v>Text label attached to objects</v>
      </c>
      <c r="P21" t="str">
        <f t="shared" si="3"/>
        <v>GN_Label:Text label attached to objects</v>
      </c>
    </row>
    <row r="22" spans="1:16">
      <c r="A22" t="str">
        <f t="shared" si="0"/>
        <v>GN_Labelloc</v>
      </c>
      <c r="B22" t="s">
        <v>411</v>
      </c>
      <c r="C22" s="2" t="s">
        <v>69</v>
      </c>
      <c r="D22" t="str">
        <f t="shared" si="5"/>
        <v>●</v>
      </c>
      <c r="E22" t="str">
        <f t="shared" si="5"/>
        <v>●</v>
      </c>
      <c r="F22" t="str">
        <f t="shared" si="5"/>
        <v>●</v>
      </c>
      <c r="G22" t="str">
        <f t="shared" si="5"/>
        <v>●</v>
      </c>
      <c r="H22" t="str">
        <f t="shared" si="5"/>
        <v>●</v>
      </c>
      <c r="I22" t="str">
        <f t="shared" si="5"/>
        <v>●</v>
      </c>
      <c r="J22" t="str">
        <f t="shared" si="5"/>
        <v>●</v>
      </c>
      <c r="K22" t="str">
        <f t="shared" si="5"/>
        <v>●</v>
      </c>
      <c r="L22">
        <v>0</v>
      </c>
      <c r="N22" t="str">
        <f t="shared" si="1"/>
        <v>GN_Labelloc</v>
      </c>
      <c r="O22" t="str">
        <f t="shared" si="2"/>
        <v>Vertical placement of labels for nodes, root graphs and clusters</v>
      </c>
      <c r="P22" t="str">
        <f t="shared" si="3"/>
        <v>GN_Labelloc:Vertical placement of labels for nodes, root graphs and clusters</v>
      </c>
    </row>
    <row r="23" spans="1:16">
      <c r="A23" t="str">
        <f t="shared" si="0"/>
        <v>GN_Layer</v>
      </c>
      <c r="B23" t="s">
        <v>488</v>
      </c>
      <c r="C23" s="2" t="s">
        <v>70</v>
      </c>
      <c r="D23" t="str">
        <f t="shared" si="5"/>
        <v>●</v>
      </c>
      <c r="E23" t="str">
        <f t="shared" si="5"/>
        <v>●</v>
      </c>
      <c r="F23" t="str">
        <f t="shared" si="5"/>
        <v>●</v>
      </c>
      <c r="G23" t="str">
        <f t="shared" si="5"/>
        <v>●</v>
      </c>
      <c r="H23" t="str">
        <f t="shared" si="5"/>
        <v>●</v>
      </c>
      <c r="I23" t="str">
        <f t="shared" si="5"/>
        <v>●</v>
      </c>
      <c r="J23" t="str">
        <f t="shared" si="5"/>
        <v>●</v>
      </c>
      <c r="K23" t="str">
        <f t="shared" si="5"/>
        <v>●</v>
      </c>
      <c r="L23">
        <v>0</v>
      </c>
      <c r="N23" t="str">
        <f t="shared" si="1"/>
        <v>GN_Layer</v>
      </c>
      <c r="O23" t="str">
        <f t="shared" si="2"/>
        <v>Specifies layers in which the node, edge or cluster is present</v>
      </c>
      <c r="P23" t="str">
        <f t="shared" si="3"/>
        <v>GN_Layer:Specifies layers in which the node, edge or cluster is present</v>
      </c>
    </row>
    <row r="24" spans="1:16">
      <c r="A24" t="str">
        <f t="shared" si="0"/>
        <v>GN_Margin</v>
      </c>
      <c r="B24" t="s">
        <v>424</v>
      </c>
      <c r="C24" s="2" t="s">
        <v>71</v>
      </c>
      <c r="D24" t="str">
        <f t="shared" si="5"/>
        <v>●</v>
      </c>
      <c r="E24" t="str">
        <f t="shared" si="5"/>
        <v>●</v>
      </c>
      <c r="F24" t="str">
        <f t="shared" si="5"/>
        <v>●</v>
      </c>
      <c r="G24" t="str">
        <f t="shared" si="5"/>
        <v>●</v>
      </c>
      <c r="H24" t="str">
        <f t="shared" si="5"/>
        <v>●</v>
      </c>
      <c r="I24" t="str">
        <f t="shared" si="5"/>
        <v>●</v>
      </c>
      <c r="J24" t="str">
        <f t="shared" si="5"/>
        <v>●</v>
      </c>
      <c r="K24" t="str">
        <f t="shared" si="5"/>
        <v>●</v>
      </c>
      <c r="L24">
        <v>0</v>
      </c>
      <c r="N24" t="str">
        <f t="shared" si="1"/>
        <v>GN_Margin</v>
      </c>
      <c r="O24" t="str">
        <f t="shared" si="2"/>
        <v>For graphs, this sets x and y margins of canvas, in inches</v>
      </c>
      <c r="P24" t="str">
        <f t="shared" si="3"/>
        <v>GN_Margin:For graphs, this sets x and y margins of canvas, in inches</v>
      </c>
    </row>
    <row r="25" spans="1:16">
      <c r="A25" t="str">
        <f t="shared" si="0"/>
        <v>GN_Nojustify</v>
      </c>
      <c r="B25" t="s">
        <v>432</v>
      </c>
      <c r="C25" s="2" t="s">
        <v>72</v>
      </c>
      <c r="D25" t="str">
        <f t="shared" si="5"/>
        <v>●</v>
      </c>
      <c r="E25" t="str">
        <f t="shared" si="5"/>
        <v>●</v>
      </c>
      <c r="F25" t="str">
        <f t="shared" si="5"/>
        <v>●</v>
      </c>
      <c r="G25" t="str">
        <f t="shared" si="5"/>
        <v>●</v>
      </c>
      <c r="H25" t="str">
        <f t="shared" si="5"/>
        <v>●</v>
      </c>
      <c r="I25" t="str">
        <f t="shared" si="5"/>
        <v>●</v>
      </c>
      <c r="J25" t="str">
        <f t="shared" si="5"/>
        <v>●</v>
      </c>
      <c r="K25" t="str">
        <f t="shared" si="5"/>
        <v>●</v>
      </c>
      <c r="L25">
        <v>0</v>
      </c>
      <c r="N25" t="str">
        <f t="shared" si="1"/>
        <v>GN_Nojustify</v>
      </c>
      <c r="O25" t="str">
        <f t="shared" si="2"/>
        <v>Whether to justify multiline text vs the previous text line (rather than the side of the container)</v>
      </c>
      <c r="P25" t="str">
        <f t="shared" si="3"/>
        <v>GN_Nojustify:Whether to justify multiline text vs the previous text line (rather than the side of the container)</v>
      </c>
    </row>
    <row r="26" spans="1:16">
      <c r="A26" t="str">
        <f t="shared" si="0"/>
        <v>GN_Ordering</v>
      </c>
      <c r="B26" t="s">
        <v>438</v>
      </c>
      <c r="C26" s="2" t="s">
        <v>73</v>
      </c>
      <c r="D26" s="1" t="s">
        <v>109</v>
      </c>
      <c r="L26">
        <v>1</v>
      </c>
      <c r="N26" t="str">
        <f t="shared" si="1"/>
        <v>GN_Ordering</v>
      </c>
      <c r="O26" t="str">
        <f t="shared" si="2"/>
        <v>Constrains the left-to-right ordering of node edges</v>
      </c>
      <c r="P26" t="str">
        <f t="shared" si="3"/>
        <v>GN_Ordering:Constrains the left-to-right ordering of node edges</v>
      </c>
    </row>
    <row r="27" spans="1:16">
      <c r="A27" t="str">
        <f t="shared" si="0"/>
        <v>GN_Orientation</v>
      </c>
      <c r="B27" t="s">
        <v>439</v>
      </c>
      <c r="C27" s="2" t="s">
        <v>74</v>
      </c>
      <c r="D27" t="str">
        <f t="shared" ref="D27:K29" si="6">IF($L27=0,"●","")</f>
        <v>●</v>
      </c>
      <c r="E27" t="str">
        <f t="shared" si="6"/>
        <v>●</v>
      </c>
      <c r="F27" t="str">
        <f t="shared" si="6"/>
        <v>●</v>
      </c>
      <c r="G27" t="str">
        <f t="shared" si="6"/>
        <v>●</v>
      </c>
      <c r="H27" t="str">
        <f t="shared" si="6"/>
        <v>●</v>
      </c>
      <c r="I27" t="str">
        <f t="shared" si="6"/>
        <v>●</v>
      </c>
      <c r="J27" t="str">
        <f t="shared" si="6"/>
        <v>●</v>
      </c>
      <c r="K27" t="str">
        <f t="shared" si="6"/>
        <v>●</v>
      </c>
      <c r="L27">
        <v>0</v>
      </c>
      <c r="N27" t="str">
        <f t="shared" si="1"/>
        <v>GN_Orientation</v>
      </c>
      <c r="O27" t="str">
        <f t="shared" si="2"/>
        <v>node shape rotation angle, or graph orientation</v>
      </c>
      <c r="P27" t="str">
        <f t="shared" si="3"/>
        <v>GN_Orientation:node shape rotation angle, or graph orientation</v>
      </c>
    </row>
    <row r="28" spans="1:16">
      <c r="A28" t="str">
        <f t="shared" si="0"/>
        <v>GN_Penwidth</v>
      </c>
      <c r="B28" t="s">
        <v>489</v>
      </c>
      <c r="C28" s="2" t="s">
        <v>75</v>
      </c>
      <c r="D28" t="str">
        <f t="shared" si="6"/>
        <v>●</v>
      </c>
      <c r="E28" t="str">
        <f t="shared" si="6"/>
        <v>●</v>
      </c>
      <c r="F28" t="str">
        <f t="shared" si="6"/>
        <v>●</v>
      </c>
      <c r="G28" t="str">
        <f t="shared" si="6"/>
        <v>●</v>
      </c>
      <c r="H28" t="str">
        <f t="shared" si="6"/>
        <v>●</v>
      </c>
      <c r="I28" t="str">
        <f t="shared" si="6"/>
        <v>●</v>
      </c>
      <c r="J28" t="str">
        <f t="shared" si="6"/>
        <v>●</v>
      </c>
      <c r="K28" t="str">
        <f t="shared" si="6"/>
        <v>●</v>
      </c>
      <c r="L28">
        <v>0</v>
      </c>
      <c r="N28" t="str">
        <f t="shared" si="1"/>
        <v>GN_Penwidth</v>
      </c>
      <c r="O28" t="str">
        <f t="shared" si="2"/>
        <v>Specifies the width of the pen, in points, used to draw lines and curves</v>
      </c>
      <c r="P28" t="str">
        <f t="shared" si="3"/>
        <v>GN_Penwidth:Specifies the width of the pen, in points, used to draw lines and curves</v>
      </c>
    </row>
    <row r="29" spans="1:16">
      <c r="A29" t="str">
        <f t="shared" si="0"/>
        <v>GN_Peripheries</v>
      </c>
      <c r="B29" t="s">
        <v>490</v>
      </c>
      <c r="C29" s="2" t="s">
        <v>76</v>
      </c>
      <c r="D29" t="str">
        <f t="shared" si="6"/>
        <v>●</v>
      </c>
      <c r="E29" t="str">
        <f t="shared" si="6"/>
        <v>●</v>
      </c>
      <c r="F29" t="str">
        <f t="shared" si="6"/>
        <v>●</v>
      </c>
      <c r="G29" t="str">
        <f t="shared" si="6"/>
        <v>●</v>
      </c>
      <c r="H29" t="str">
        <f t="shared" si="6"/>
        <v>●</v>
      </c>
      <c r="I29" t="str">
        <f t="shared" si="6"/>
        <v>●</v>
      </c>
      <c r="J29" t="str">
        <f t="shared" si="6"/>
        <v>●</v>
      </c>
      <c r="K29" t="str">
        <f t="shared" si="6"/>
        <v>●</v>
      </c>
      <c r="L29">
        <v>0</v>
      </c>
      <c r="N29" t="str">
        <f t="shared" si="1"/>
        <v>GN_Peripheries</v>
      </c>
      <c r="O29" t="str">
        <f t="shared" si="2"/>
        <v>Set number of peripheries used in polygonal shapes and cluster boundaries</v>
      </c>
      <c r="P29" t="str">
        <f t="shared" si="3"/>
        <v>GN_Peripheries:Set number of peripheries used in polygonal shapes and cluster boundaries</v>
      </c>
    </row>
    <row r="30" spans="1:16">
      <c r="A30" t="str">
        <f t="shared" si="0"/>
        <v>GN_Pin</v>
      </c>
      <c r="B30" t="s">
        <v>491</v>
      </c>
      <c r="C30" s="2" t="s">
        <v>77</v>
      </c>
      <c r="E30" s="1" t="s">
        <v>109</v>
      </c>
      <c r="F30" s="1" t="s">
        <v>109</v>
      </c>
      <c r="L30">
        <v>2</v>
      </c>
      <c r="N30" t="str">
        <f t="shared" si="1"/>
        <v>GN_Pin</v>
      </c>
      <c r="O30" t="str">
        <f t="shared" si="2"/>
        <v>Keeps the node at the node's given input position</v>
      </c>
      <c r="P30" t="str">
        <f t="shared" si="3"/>
        <v>GN_Pin:Keeps the node at the node's given input position</v>
      </c>
    </row>
    <row r="31" spans="1:16">
      <c r="A31" t="str">
        <f t="shared" si="0"/>
        <v>GN_Pos</v>
      </c>
      <c r="B31" t="s">
        <v>492</v>
      </c>
      <c r="C31" s="2" t="s">
        <v>78</v>
      </c>
      <c r="E31" s="1" t="s">
        <v>109</v>
      </c>
      <c r="F31" s="1" t="s">
        <v>109</v>
      </c>
      <c r="L31">
        <v>2</v>
      </c>
      <c r="N31" t="str">
        <f t="shared" si="1"/>
        <v>GN_Pos</v>
      </c>
      <c r="O31" t="str">
        <f t="shared" si="2"/>
        <v>Position of node, or spline control points</v>
      </c>
      <c r="P31" t="str">
        <f t="shared" si="3"/>
        <v>GN_Pos:Position of node, or spline control points</v>
      </c>
    </row>
    <row r="32" spans="1:16">
      <c r="A32" t="str">
        <f t="shared" si="0"/>
        <v>GN_Rects</v>
      </c>
      <c r="B32" t="s">
        <v>493</v>
      </c>
      <c r="C32" s="2" t="s">
        <v>79</v>
      </c>
      <c r="D32" t="str">
        <f t="shared" ref="D32:K33" si="7">IF($L32=0,"●","")</f>
        <v>●</v>
      </c>
      <c r="E32" t="str">
        <f t="shared" si="7"/>
        <v>●</v>
      </c>
      <c r="F32" t="str">
        <f t="shared" si="7"/>
        <v>●</v>
      </c>
      <c r="G32" t="str">
        <f t="shared" si="7"/>
        <v>●</v>
      </c>
      <c r="H32" t="str">
        <f t="shared" si="7"/>
        <v>●</v>
      </c>
      <c r="I32" t="str">
        <f t="shared" si="7"/>
        <v>●</v>
      </c>
      <c r="J32" t="str">
        <f t="shared" si="7"/>
        <v>●</v>
      </c>
      <c r="K32" t="str">
        <f t="shared" si="7"/>
        <v>●</v>
      </c>
      <c r="L32">
        <v>0</v>
      </c>
      <c r="N32" t="str">
        <f t="shared" si="1"/>
        <v>GN_Rects</v>
      </c>
      <c r="O32" t="str">
        <f t="shared" si="2"/>
        <v>Rectangles for fields of records, in points</v>
      </c>
      <c r="P32" t="str">
        <f t="shared" si="3"/>
        <v>GN_Rects:Rectangles for fields of records, in points</v>
      </c>
    </row>
    <row r="33" spans="1:16">
      <c r="A33" t="str">
        <f t="shared" si="0"/>
        <v>GN_Regular</v>
      </c>
      <c r="B33" t="s">
        <v>494</v>
      </c>
      <c r="C33" s="2" t="s">
        <v>80</v>
      </c>
      <c r="D33" t="str">
        <f t="shared" si="7"/>
        <v>●</v>
      </c>
      <c r="E33" t="str">
        <f t="shared" si="7"/>
        <v>●</v>
      </c>
      <c r="F33" t="str">
        <f t="shared" si="7"/>
        <v>●</v>
      </c>
      <c r="G33" t="str">
        <f t="shared" si="7"/>
        <v>●</v>
      </c>
      <c r="H33" t="str">
        <f t="shared" si="7"/>
        <v>●</v>
      </c>
      <c r="I33" t="str">
        <f t="shared" si="7"/>
        <v>●</v>
      </c>
      <c r="J33" t="str">
        <f t="shared" si="7"/>
        <v>●</v>
      </c>
      <c r="K33" t="str">
        <f t="shared" si="7"/>
        <v>●</v>
      </c>
      <c r="L33">
        <v>0</v>
      </c>
      <c r="N33" t="str">
        <f t="shared" si="1"/>
        <v>GN_Regular</v>
      </c>
      <c r="O33" t="str">
        <f t="shared" si="2"/>
        <v>If true, force polygon to be regular</v>
      </c>
      <c r="P33" t="str">
        <f t="shared" si="3"/>
        <v>GN_Regular:If true, force polygon to be regular</v>
      </c>
    </row>
    <row r="34" spans="1:16">
      <c r="A34" t="str">
        <f t="shared" ref="A34:A65" si="8">"G"&amp;LEFT($B$1,1)&amp;IF(LEFT(B34,1)="_","","_")&amp;PROPER($B34)</f>
        <v>GN_Root</v>
      </c>
      <c r="B34" t="s">
        <v>457</v>
      </c>
      <c r="C34" s="2" t="s">
        <v>81</v>
      </c>
      <c r="H34" s="1" t="s">
        <v>109</v>
      </c>
      <c r="I34" s="1" t="s">
        <v>109</v>
      </c>
      <c r="L34">
        <v>2</v>
      </c>
      <c r="N34" t="str">
        <f t="shared" si="1"/>
        <v>GN_Root</v>
      </c>
      <c r="O34" t="str">
        <f t="shared" si="2"/>
        <v>Specifies nodes to be used as the center of the layout</v>
      </c>
      <c r="P34" t="str">
        <f t="shared" ref="P34:P65" si="9">IF(N34="","",_xlfn.CONCAT(N34,":",O34))</f>
        <v>GN_Root:Specifies nodes to be used as the center of the layout</v>
      </c>
    </row>
    <row r="35" spans="1:16">
      <c r="A35" t="str">
        <f t="shared" si="8"/>
        <v>GN_Samplepoints</v>
      </c>
      <c r="B35" t="s">
        <v>495</v>
      </c>
      <c r="C35" s="2" t="s">
        <v>82</v>
      </c>
      <c r="D35" t="str">
        <f t="shared" ref="D35:K37" si="10">IF($L35=0,"●","")</f>
        <v>●</v>
      </c>
      <c r="E35" t="str">
        <f t="shared" si="10"/>
        <v>●</v>
      </c>
      <c r="F35" t="str">
        <f t="shared" si="10"/>
        <v>●</v>
      </c>
      <c r="G35" t="str">
        <f t="shared" si="10"/>
        <v>●</v>
      </c>
      <c r="H35" t="str">
        <f t="shared" si="10"/>
        <v>●</v>
      </c>
      <c r="I35" t="str">
        <f t="shared" si="10"/>
        <v>●</v>
      </c>
      <c r="J35" t="str">
        <f t="shared" si="10"/>
        <v>●</v>
      </c>
      <c r="K35" t="str">
        <f t="shared" si="10"/>
        <v>●</v>
      </c>
      <c r="L35">
        <v>0</v>
      </c>
      <c r="N35" t="str">
        <f t="shared" si="1"/>
        <v>GN_Samplepoints</v>
      </c>
      <c r="O35" t="str">
        <f t="shared" si="2"/>
        <v>Gives the number of points used for a circle/ellipse node</v>
      </c>
      <c r="P35" t="str">
        <f t="shared" si="9"/>
        <v>GN_Samplepoints:Gives the number of points used for a circle/ellipse node</v>
      </c>
    </row>
    <row r="36" spans="1:16">
      <c r="A36" t="str">
        <f t="shared" si="8"/>
        <v>GN_Shape</v>
      </c>
      <c r="B36" t="s">
        <v>496</v>
      </c>
      <c r="C36" s="2" t="s">
        <v>83</v>
      </c>
      <c r="D36" t="str">
        <f t="shared" si="10"/>
        <v>●</v>
      </c>
      <c r="E36" t="str">
        <f t="shared" si="10"/>
        <v>●</v>
      </c>
      <c r="F36" t="str">
        <f t="shared" si="10"/>
        <v>●</v>
      </c>
      <c r="G36" t="str">
        <f t="shared" si="10"/>
        <v>●</v>
      </c>
      <c r="H36" t="str">
        <f t="shared" si="10"/>
        <v>●</v>
      </c>
      <c r="I36" t="str">
        <f t="shared" si="10"/>
        <v>●</v>
      </c>
      <c r="J36" t="str">
        <f t="shared" si="10"/>
        <v>●</v>
      </c>
      <c r="K36" t="str">
        <f t="shared" si="10"/>
        <v>●</v>
      </c>
      <c r="L36">
        <v>0</v>
      </c>
      <c r="N36" t="str">
        <f t="shared" si="1"/>
        <v>GN_Shape</v>
      </c>
      <c r="O36" t="str">
        <f t="shared" si="2"/>
        <v>Sets the shape of a node</v>
      </c>
      <c r="P36" t="str">
        <f t="shared" si="9"/>
        <v>GN_Shape:Sets the shape of a node</v>
      </c>
    </row>
    <row r="37" spans="1:16">
      <c r="A37" t="str">
        <f t="shared" si="8"/>
        <v>GN_Shapefile</v>
      </c>
      <c r="B37" t="s">
        <v>497</v>
      </c>
      <c r="C37" s="2" t="s">
        <v>84</v>
      </c>
      <c r="D37" t="str">
        <f t="shared" si="10"/>
        <v>●</v>
      </c>
      <c r="E37" t="str">
        <f t="shared" si="10"/>
        <v>●</v>
      </c>
      <c r="F37" t="str">
        <f t="shared" si="10"/>
        <v>●</v>
      </c>
      <c r="G37" t="str">
        <f t="shared" si="10"/>
        <v>●</v>
      </c>
      <c r="H37" t="str">
        <f t="shared" si="10"/>
        <v>●</v>
      </c>
      <c r="I37" t="str">
        <f t="shared" si="10"/>
        <v>●</v>
      </c>
      <c r="J37" t="str">
        <f t="shared" si="10"/>
        <v>●</v>
      </c>
      <c r="K37" t="str">
        <f t="shared" si="10"/>
        <v>●</v>
      </c>
      <c r="L37">
        <v>0</v>
      </c>
      <c r="N37" t="str">
        <f t="shared" si="1"/>
        <v>GN_Shapefile</v>
      </c>
      <c r="O37" t="str">
        <f t="shared" si="2"/>
        <v>A file containing user-supplied node content</v>
      </c>
      <c r="P37" t="str">
        <f t="shared" si="9"/>
        <v>GN_Shapefile:A file containing user-supplied node content</v>
      </c>
    </row>
    <row r="38" spans="1:16">
      <c r="A38" t="str">
        <f t="shared" si="8"/>
        <v>GN_Showboxes</v>
      </c>
      <c r="B38" t="s">
        <v>463</v>
      </c>
      <c r="C38" s="2" t="s">
        <v>85</v>
      </c>
      <c r="D38" s="1" t="s">
        <v>109</v>
      </c>
      <c r="L38">
        <v>1</v>
      </c>
      <c r="N38" t="str">
        <f t="shared" si="1"/>
        <v>GN_Showboxes</v>
      </c>
      <c r="O38" t="str">
        <f t="shared" si="2"/>
        <v>Print guide boxes for debugging</v>
      </c>
      <c r="P38" t="str">
        <f t="shared" si="9"/>
        <v>GN_Showboxes:Print guide boxes for debugging</v>
      </c>
    </row>
    <row r="39" spans="1:16">
      <c r="A39" t="str">
        <f t="shared" si="8"/>
        <v>GN_Sides</v>
      </c>
      <c r="B39" t="s">
        <v>498</v>
      </c>
      <c r="C39" s="2" t="s">
        <v>86</v>
      </c>
      <c r="D39" t="str">
        <f t="shared" ref="D39:K50" si="11">IF($L39=0,"●","")</f>
        <v>●</v>
      </c>
      <c r="E39" t="str">
        <f t="shared" si="11"/>
        <v>●</v>
      </c>
      <c r="F39" t="str">
        <f t="shared" si="11"/>
        <v>●</v>
      </c>
      <c r="G39" t="str">
        <f t="shared" si="11"/>
        <v>●</v>
      </c>
      <c r="H39" t="str">
        <f t="shared" si="11"/>
        <v>●</v>
      </c>
      <c r="I39" t="str">
        <f t="shared" si="11"/>
        <v>●</v>
      </c>
      <c r="J39" t="str">
        <f t="shared" si="11"/>
        <v>●</v>
      </c>
      <c r="K39" t="str">
        <f t="shared" si="11"/>
        <v>●</v>
      </c>
      <c r="L39">
        <v>0</v>
      </c>
      <c r="N39" t="str">
        <f t="shared" si="1"/>
        <v>GN_Sides</v>
      </c>
      <c r="O39" t="str">
        <f t="shared" si="2"/>
        <v>Number of sides when shape=polygon</v>
      </c>
      <c r="P39" t="str">
        <f t="shared" si="9"/>
        <v>GN_Sides:Number of sides when shape=polygon</v>
      </c>
    </row>
    <row r="40" spans="1:16">
      <c r="A40" t="str">
        <f t="shared" si="8"/>
        <v>GN_Skew</v>
      </c>
      <c r="B40" t="s">
        <v>499</v>
      </c>
      <c r="C40" s="2" t="s">
        <v>87</v>
      </c>
      <c r="D40" t="str">
        <f t="shared" si="11"/>
        <v>●</v>
      </c>
      <c r="E40" t="str">
        <f t="shared" si="11"/>
        <v>●</v>
      </c>
      <c r="F40" t="str">
        <f t="shared" si="11"/>
        <v>●</v>
      </c>
      <c r="G40" t="str">
        <f t="shared" si="11"/>
        <v>●</v>
      </c>
      <c r="H40" t="str">
        <f t="shared" si="11"/>
        <v>●</v>
      </c>
      <c r="I40" t="str">
        <f t="shared" si="11"/>
        <v>●</v>
      </c>
      <c r="J40" t="str">
        <f t="shared" si="11"/>
        <v>●</v>
      </c>
      <c r="K40" t="str">
        <f t="shared" si="11"/>
        <v>●</v>
      </c>
      <c r="L40">
        <v>0</v>
      </c>
      <c r="N40" t="str">
        <f t="shared" si="1"/>
        <v>GN_Skew</v>
      </c>
      <c r="O40" t="str">
        <f t="shared" si="2"/>
        <v>Skew factor for shape=polygon</v>
      </c>
      <c r="P40" t="str">
        <f t="shared" si="9"/>
        <v>GN_Skew:Skew factor for shape=polygon</v>
      </c>
    </row>
    <row r="41" spans="1:16">
      <c r="A41" t="str">
        <f t="shared" si="8"/>
        <v>GN_Sortv</v>
      </c>
      <c r="B41" t="s">
        <v>466</v>
      </c>
      <c r="C41" s="2" t="s">
        <v>88</v>
      </c>
      <c r="D41" t="str">
        <f t="shared" si="11"/>
        <v>●</v>
      </c>
      <c r="E41" t="str">
        <f t="shared" si="11"/>
        <v>●</v>
      </c>
      <c r="F41" t="str">
        <f t="shared" si="11"/>
        <v>●</v>
      </c>
      <c r="G41" t="str">
        <f t="shared" si="11"/>
        <v>●</v>
      </c>
      <c r="H41" t="str">
        <f t="shared" si="11"/>
        <v>●</v>
      </c>
      <c r="I41" t="str">
        <f t="shared" si="11"/>
        <v>●</v>
      </c>
      <c r="J41" t="str">
        <f t="shared" si="11"/>
        <v>●</v>
      </c>
      <c r="K41" t="str">
        <f t="shared" si="11"/>
        <v>●</v>
      </c>
      <c r="L41">
        <v>0</v>
      </c>
      <c r="N41" t="str">
        <f t="shared" si="1"/>
        <v>GN_Sortv</v>
      </c>
      <c r="O41" t="str">
        <f t="shared" si="2"/>
        <v>Sort order of graph components for ordering packmode packing</v>
      </c>
      <c r="P41" t="str">
        <f t="shared" si="9"/>
        <v>GN_Sortv:Sort order of graph components for ordering packmode packing</v>
      </c>
    </row>
    <row r="42" spans="1:16">
      <c r="A42" t="str">
        <f t="shared" si="8"/>
        <v>GN_Style</v>
      </c>
      <c r="B42" t="s">
        <v>469</v>
      </c>
      <c r="C42" s="2" t="s">
        <v>89</v>
      </c>
      <c r="D42" t="str">
        <f t="shared" si="11"/>
        <v>●</v>
      </c>
      <c r="E42" t="str">
        <f t="shared" si="11"/>
        <v>●</v>
      </c>
      <c r="F42" t="str">
        <f t="shared" si="11"/>
        <v>●</v>
      </c>
      <c r="G42" t="str">
        <f t="shared" si="11"/>
        <v>●</v>
      </c>
      <c r="H42" t="str">
        <f t="shared" si="11"/>
        <v>●</v>
      </c>
      <c r="I42" t="str">
        <f t="shared" si="11"/>
        <v>●</v>
      </c>
      <c r="J42" t="str">
        <f t="shared" si="11"/>
        <v>●</v>
      </c>
      <c r="K42" t="str">
        <f t="shared" si="11"/>
        <v>●</v>
      </c>
      <c r="L42">
        <v>0</v>
      </c>
      <c r="N42" t="str">
        <f t="shared" si="1"/>
        <v>GN_Style</v>
      </c>
      <c r="O42" t="str">
        <f t="shared" si="2"/>
        <v>Set style information for components of the graph</v>
      </c>
      <c r="P42" t="str">
        <f t="shared" si="9"/>
        <v>GN_Style:Set style information for components of the graph</v>
      </c>
    </row>
    <row r="43" spans="1:16">
      <c r="A43" t="str">
        <f t="shared" si="8"/>
        <v>GN_Target</v>
      </c>
      <c r="B43" t="s">
        <v>471</v>
      </c>
      <c r="C43" s="2" t="s">
        <v>90</v>
      </c>
      <c r="D43" t="str">
        <f t="shared" si="11"/>
        <v>●</v>
      </c>
      <c r="E43" t="str">
        <f t="shared" si="11"/>
        <v>●</v>
      </c>
      <c r="F43" t="str">
        <f t="shared" si="11"/>
        <v>●</v>
      </c>
      <c r="G43" t="str">
        <f t="shared" si="11"/>
        <v>●</v>
      </c>
      <c r="H43" t="str">
        <f t="shared" si="11"/>
        <v>●</v>
      </c>
      <c r="I43" t="str">
        <f t="shared" si="11"/>
        <v>●</v>
      </c>
      <c r="J43" t="str">
        <f t="shared" si="11"/>
        <v>●</v>
      </c>
      <c r="K43" t="str">
        <f t="shared" si="11"/>
        <v>●</v>
      </c>
      <c r="L43">
        <v>0</v>
      </c>
      <c r="N43" t="str">
        <f t="shared" si="1"/>
        <v>GN_Target</v>
      </c>
      <c r="O43" t="str">
        <f t="shared" si="2"/>
        <v>If the object has a URL, this attribute determines which window of the browser is used for the URL</v>
      </c>
      <c r="P43" t="str">
        <f t="shared" si="9"/>
        <v>GN_Target:If the object has a URL, this attribute determines which window of the browser is used for the URL</v>
      </c>
    </row>
    <row r="44" spans="1:16">
      <c r="A44" t="str">
        <f t="shared" si="8"/>
        <v>GN_Tooltip</v>
      </c>
      <c r="B44" t="s">
        <v>473</v>
      </c>
      <c r="C44" s="2" t="s">
        <v>91</v>
      </c>
      <c r="D44" t="str">
        <f t="shared" si="11"/>
        <v>●</v>
      </c>
      <c r="E44" t="str">
        <f t="shared" si="11"/>
        <v>●</v>
      </c>
      <c r="F44" t="str">
        <f t="shared" si="11"/>
        <v>●</v>
      </c>
      <c r="G44" t="str">
        <f t="shared" si="11"/>
        <v>●</v>
      </c>
      <c r="H44" t="str">
        <f t="shared" si="11"/>
        <v>●</v>
      </c>
      <c r="I44" t="str">
        <f t="shared" si="11"/>
        <v>●</v>
      </c>
      <c r="J44" t="str">
        <f t="shared" si="11"/>
        <v>●</v>
      </c>
      <c r="K44" t="str">
        <f t="shared" si="11"/>
        <v>●</v>
      </c>
      <c r="L44">
        <v>0</v>
      </c>
      <c r="N44" t="str">
        <f t="shared" si="1"/>
        <v>GN_Tooltip</v>
      </c>
      <c r="O44" t="str">
        <f t="shared" si="2"/>
        <v>Tooltip (mouse hover text) attached to the node, edge, cluster, or graph</v>
      </c>
      <c r="P44" t="str">
        <f t="shared" si="9"/>
        <v>GN_Tooltip:Tooltip (mouse hover text) attached to the node, edge, cluster, or graph</v>
      </c>
    </row>
    <row r="45" spans="1:16">
      <c r="A45" t="str">
        <f t="shared" si="8"/>
        <v>GN_Url</v>
      </c>
      <c r="B45" t="s">
        <v>475</v>
      </c>
      <c r="C45" s="2" t="s">
        <v>92</v>
      </c>
      <c r="D45" t="str">
        <f t="shared" si="11"/>
        <v>●</v>
      </c>
      <c r="E45" t="str">
        <f t="shared" si="11"/>
        <v>●</v>
      </c>
      <c r="F45" t="str">
        <f t="shared" si="11"/>
        <v>●</v>
      </c>
      <c r="G45" t="str">
        <f t="shared" si="11"/>
        <v>●</v>
      </c>
      <c r="H45" t="str">
        <f t="shared" si="11"/>
        <v>●</v>
      </c>
      <c r="I45" t="str">
        <f t="shared" si="11"/>
        <v>●</v>
      </c>
      <c r="J45" t="str">
        <f t="shared" si="11"/>
        <v>●</v>
      </c>
      <c r="K45" t="str">
        <f t="shared" si="11"/>
        <v>●</v>
      </c>
      <c r="L45">
        <v>0</v>
      </c>
      <c r="N45" t="str">
        <f t="shared" si="1"/>
        <v>GN_Url</v>
      </c>
      <c r="O45" t="str">
        <f t="shared" si="2"/>
        <v>Hyperlinks incorporated into device-dependent output</v>
      </c>
      <c r="P45" t="str">
        <f t="shared" si="9"/>
        <v>GN_Url:Hyperlinks incorporated into device-dependent output</v>
      </c>
    </row>
    <row r="46" spans="1:16">
      <c r="A46" t="str">
        <f t="shared" si="8"/>
        <v>GN_Vertices</v>
      </c>
      <c r="B46" t="s">
        <v>500</v>
      </c>
      <c r="C46" s="2" t="s">
        <v>93</v>
      </c>
      <c r="D46" t="str">
        <f t="shared" si="11"/>
        <v>●</v>
      </c>
      <c r="E46" t="str">
        <f t="shared" si="11"/>
        <v>●</v>
      </c>
      <c r="F46" t="str">
        <f t="shared" si="11"/>
        <v>●</v>
      </c>
      <c r="G46" t="str">
        <f t="shared" si="11"/>
        <v>●</v>
      </c>
      <c r="H46" t="str">
        <f t="shared" si="11"/>
        <v>●</v>
      </c>
      <c r="I46" t="str">
        <f t="shared" si="11"/>
        <v>●</v>
      </c>
      <c r="J46" t="str">
        <f t="shared" si="11"/>
        <v>●</v>
      </c>
      <c r="K46" t="str">
        <f t="shared" si="11"/>
        <v>●</v>
      </c>
      <c r="L46">
        <v>0</v>
      </c>
      <c r="N46" t="str">
        <f t="shared" si="1"/>
        <v>GN_Vertices</v>
      </c>
      <c r="O46" t="str">
        <f t="shared" si="2"/>
        <v>Sets the coordinates of the vertices of the node's polygon, in inches</v>
      </c>
      <c r="P46" t="str">
        <f t="shared" si="9"/>
        <v>GN_Vertices:Sets the coordinates of the vertices of the node's polygon, in inches</v>
      </c>
    </row>
    <row r="47" spans="1:16">
      <c r="A47" t="str">
        <f t="shared" si="8"/>
        <v>GN_Width</v>
      </c>
      <c r="B47" t="s">
        <v>501</v>
      </c>
      <c r="C47" s="2" t="s">
        <v>94</v>
      </c>
      <c r="D47" t="str">
        <f t="shared" si="11"/>
        <v>●</v>
      </c>
      <c r="E47" t="str">
        <f t="shared" si="11"/>
        <v>●</v>
      </c>
      <c r="F47" t="str">
        <f t="shared" si="11"/>
        <v>●</v>
      </c>
      <c r="G47" t="str">
        <f t="shared" si="11"/>
        <v>●</v>
      </c>
      <c r="H47" t="str">
        <f t="shared" si="11"/>
        <v>●</v>
      </c>
      <c r="I47" t="str">
        <f t="shared" si="11"/>
        <v>●</v>
      </c>
      <c r="J47" t="str">
        <f t="shared" si="11"/>
        <v>●</v>
      </c>
      <c r="K47" t="str">
        <f t="shared" si="11"/>
        <v>●</v>
      </c>
      <c r="L47">
        <v>0</v>
      </c>
      <c r="N47" t="str">
        <f t="shared" si="1"/>
        <v>GN_Width</v>
      </c>
      <c r="O47" t="str">
        <f t="shared" si="2"/>
        <v>Width of node, in inches</v>
      </c>
      <c r="P47" t="str">
        <f t="shared" si="9"/>
        <v>GN_Width:Width of node, in inches</v>
      </c>
    </row>
    <row r="48" spans="1:16">
      <c r="A48" t="str">
        <f t="shared" si="8"/>
        <v>GN_Xlabel</v>
      </c>
      <c r="B48" t="s">
        <v>502</v>
      </c>
      <c r="C48" s="2" t="s">
        <v>95</v>
      </c>
      <c r="D48" t="str">
        <f t="shared" si="11"/>
        <v>●</v>
      </c>
      <c r="E48" t="str">
        <f t="shared" si="11"/>
        <v>●</v>
      </c>
      <c r="F48" t="str">
        <f t="shared" si="11"/>
        <v>●</v>
      </c>
      <c r="G48" t="str">
        <f t="shared" si="11"/>
        <v>●</v>
      </c>
      <c r="H48" t="str">
        <f t="shared" si="11"/>
        <v>●</v>
      </c>
      <c r="I48" t="str">
        <f t="shared" si="11"/>
        <v>●</v>
      </c>
      <c r="J48" t="str">
        <f t="shared" si="11"/>
        <v>●</v>
      </c>
      <c r="K48" t="str">
        <f t="shared" si="11"/>
        <v>●</v>
      </c>
      <c r="L48">
        <v>0</v>
      </c>
      <c r="N48" t="str">
        <f t="shared" si="1"/>
        <v>GN_Xlabel</v>
      </c>
      <c r="O48" t="str">
        <f t="shared" si="2"/>
        <v>External label for a node or edge</v>
      </c>
      <c r="P48" t="str">
        <f t="shared" si="9"/>
        <v>GN_Xlabel:External label for a node or edge</v>
      </c>
    </row>
    <row r="49" spans="1:16">
      <c r="A49" t="str">
        <f t="shared" si="8"/>
        <v>GN_Xlp</v>
      </c>
      <c r="B49" t="s">
        <v>503</v>
      </c>
      <c r="C49" s="2" t="s">
        <v>96</v>
      </c>
      <c r="D49" t="str">
        <f t="shared" si="11"/>
        <v>●</v>
      </c>
      <c r="E49" t="str">
        <f t="shared" si="11"/>
        <v>●</v>
      </c>
      <c r="F49" t="str">
        <f t="shared" si="11"/>
        <v>●</v>
      </c>
      <c r="G49" t="str">
        <f t="shared" si="11"/>
        <v>●</v>
      </c>
      <c r="H49" t="str">
        <f t="shared" si="11"/>
        <v>●</v>
      </c>
      <c r="I49" t="str">
        <f t="shared" si="11"/>
        <v>●</v>
      </c>
      <c r="J49" t="str">
        <f t="shared" si="11"/>
        <v>●</v>
      </c>
      <c r="K49" t="str">
        <f t="shared" si="11"/>
        <v>●</v>
      </c>
      <c r="L49">
        <v>0</v>
      </c>
      <c r="N49" t="str">
        <f t="shared" si="1"/>
        <v>GN_Xlp</v>
      </c>
      <c r="O49" t="str">
        <f t="shared" si="2"/>
        <v>Position of an exterior label, in points</v>
      </c>
      <c r="P49" t="str">
        <f t="shared" si="9"/>
        <v>GN_Xlp:Position of an exterior label, in points</v>
      </c>
    </row>
    <row r="50" spans="1:16">
      <c r="A50" t="str">
        <f t="shared" si="8"/>
        <v>GN_Z</v>
      </c>
      <c r="B50" t="s">
        <v>504</v>
      </c>
      <c r="C50" s="2" t="s">
        <v>97</v>
      </c>
      <c r="D50" t="str">
        <f t="shared" si="11"/>
        <v>●</v>
      </c>
      <c r="E50" t="str">
        <f t="shared" si="11"/>
        <v>●</v>
      </c>
      <c r="F50" t="str">
        <f t="shared" si="11"/>
        <v>●</v>
      </c>
      <c r="G50" t="str">
        <f t="shared" si="11"/>
        <v>●</v>
      </c>
      <c r="H50" t="str">
        <f t="shared" si="11"/>
        <v>●</v>
      </c>
      <c r="I50" t="str">
        <f t="shared" si="11"/>
        <v>●</v>
      </c>
      <c r="J50" t="str">
        <f t="shared" si="11"/>
        <v>●</v>
      </c>
      <c r="K50" t="str">
        <f t="shared" si="11"/>
        <v>●</v>
      </c>
      <c r="L50">
        <v>0</v>
      </c>
      <c r="N50" t="str">
        <f t="shared" si="1"/>
        <v>GN_Z</v>
      </c>
      <c r="O50" t="str">
        <f t="shared" si="2"/>
        <v>Z-coordinate value for 3D layouts and displays</v>
      </c>
      <c r="P50" t="str">
        <f t="shared" si="9"/>
        <v>GN_Z:Z-coordinate value for 3D layouts and displays</v>
      </c>
    </row>
    <row r="51" spans="1:16">
      <c r="B51" t="s">
        <v>505</v>
      </c>
      <c r="N51" t="str">
        <f t="shared" si="1"/>
        <v/>
      </c>
      <c r="O51" t="str">
        <f t="shared" si="2"/>
        <v/>
      </c>
      <c r="P51" t="str">
        <f t="shared" si="9"/>
        <v/>
      </c>
    </row>
    <row r="52" spans="1:16">
      <c r="B52" t="s">
        <v>505</v>
      </c>
      <c r="N52" t="str">
        <f t="shared" si="1"/>
        <v/>
      </c>
      <c r="O52" t="str">
        <f t="shared" si="2"/>
        <v/>
      </c>
      <c r="P52" t="str">
        <f t="shared" si="9"/>
        <v/>
      </c>
    </row>
    <row r="53" spans="1:16">
      <c r="B53" t="s">
        <v>505</v>
      </c>
      <c r="N53" t="str">
        <f t="shared" si="1"/>
        <v/>
      </c>
      <c r="O53" t="str">
        <f t="shared" si="2"/>
        <v/>
      </c>
      <c r="P53" t="str">
        <f t="shared" si="9"/>
        <v/>
      </c>
    </row>
    <row r="54" spans="1:16">
      <c r="B54" t="s">
        <v>505</v>
      </c>
      <c r="N54" t="str">
        <f t="shared" si="1"/>
        <v/>
      </c>
      <c r="O54" t="str">
        <f t="shared" si="2"/>
        <v/>
      </c>
      <c r="P54" t="str">
        <f t="shared" si="9"/>
        <v/>
      </c>
    </row>
    <row r="55" spans="1:16">
      <c r="B55" t="s">
        <v>505</v>
      </c>
      <c r="N55" t="str">
        <f t="shared" si="1"/>
        <v/>
      </c>
      <c r="O55" t="str">
        <f t="shared" si="2"/>
        <v/>
      </c>
      <c r="P55" t="str">
        <f t="shared" si="9"/>
        <v/>
      </c>
    </row>
    <row r="56" spans="1:16">
      <c r="B56" t="s">
        <v>505</v>
      </c>
      <c r="N56" t="str">
        <f t="shared" si="1"/>
        <v/>
      </c>
      <c r="O56" t="str">
        <f t="shared" si="2"/>
        <v/>
      </c>
      <c r="P56" t="str">
        <f t="shared" si="9"/>
        <v/>
      </c>
    </row>
    <row r="57" spans="1:16">
      <c r="B57" t="s">
        <v>505</v>
      </c>
      <c r="N57" t="str">
        <f t="shared" si="1"/>
        <v/>
      </c>
      <c r="O57" t="str">
        <f t="shared" si="2"/>
        <v/>
      </c>
      <c r="P57" t="str">
        <f t="shared" si="9"/>
        <v/>
      </c>
    </row>
    <row r="58" spans="1:16">
      <c r="B58" t="s">
        <v>505</v>
      </c>
      <c r="N58" t="str">
        <f t="shared" si="1"/>
        <v/>
      </c>
      <c r="O58" t="str">
        <f t="shared" si="2"/>
        <v/>
      </c>
      <c r="P58" t="str">
        <f t="shared" si="9"/>
        <v/>
      </c>
    </row>
    <row r="59" spans="1:16">
      <c r="B59" t="s">
        <v>505</v>
      </c>
      <c r="N59" t="str">
        <f t="shared" ref="N59:O66" si="12">TRIM(B59)</f>
        <v/>
      </c>
      <c r="O59" t="str">
        <f t="shared" si="12"/>
        <v/>
      </c>
      <c r="P59" t="str">
        <f t="shared" si="9"/>
        <v/>
      </c>
    </row>
    <row r="60" spans="1:16">
      <c r="B60" t="s">
        <v>505</v>
      </c>
      <c r="N60" t="str">
        <f t="shared" si="12"/>
        <v/>
      </c>
      <c r="O60" t="str">
        <f t="shared" si="12"/>
        <v/>
      </c>
      <c r="P60" t="str">
        <f t="shared" si="9"/>
        <v/>
      </c>
    </row>
    <row r="61" spans="1:16">
      <c r="B61" t="s">
        <v>505</v>
      </c>
      <c r="N61" t="str">
        <f t="shared" si="12"/>
        <v/>
      </c>
      <c r="O61" t="str">
        <f t="shared" si="12"/>
        <v/>
      </c>
      <c r="P61" t="str">
        <f t="shared" si="9"/>
        <v/>
      </c>
    </row>
    <row r="62" spans="1:16">
      <c r="B62" t="s">
        <v>505</v>
      </c>
      <c r="N62" t="str">
        <f t="shared" si="12"/>
        <v/>
      </c>
      <c r="O62" t="str">
        <f t="shared" si="12"/>
        <v/>
      </c>
      <c r="P62" t="str">
        <f t="shared" si="9"/>
        <v/>
      </c>
    </row>
    <row r="63" spans="1:16">
      <c r="B63" t="s">
        <v>505</v>
      </c>
      <c r="N63" t="str">
        <f t="shared" si="12"/>
        <v/>
      </c>
      <c r="O63" t="str">
        <f t="shared" si="12"/>
        <v/>
      </c>
      <c r="P63" t="str">
        <f t="shared" si="9"/>
        <v/>
      </c>
    </row>
    <row r="64" spans="1:16">
      <c r="B64" t="s">
        <v>505</v>
      </c>
      <c r="N64" t="str">
        <f t="shared" si="12"/>
        <v/>
      </c>
      <c r="O64" t="str">
        <f t="shared" si="12"/>
        <v/>
      </c>
      <c r="P64" t="str">
        <f t="shared" si="9"/>
        <v/>
      </c>
    </row>
    <row r="65" spans="2:16">
      <c r="B65" t="s">
        <v>505</v>
      </c>
      <c r="N65" t="str">
        <f t="shared" si="12"/>
        <v/>
      </c>
      <c r="O65" t="str">
        <f t="shared" si="12"/>
        <v/>
      </c>
      <c r="P65" t="str">
        <f t="shared" si="9"/>
        <v/>
      </c>
    </row>
    <row r="66" spans="2:16">
      <c r="B66" t="s">
        <v>505</v>
      </c>
      <c r="N66" t="str">
        <f t="shared" si="12"/>
        <v/>
      </c>
      <c r="O66" t="str">
        <f t="shared" si="12"/>
        <v/>
      </c>
      <c r="P66" t="str">
        <f t="shared" ref="P66:P97" si="13">IF(N66="","",_xlfn.CONCAT(N66,":",O66))</f>
        <v/>
      </c>
    </row>
    <row r="67" spans="2:16">
      <c r="B67" t="s">
        <v>505</v>
      </c>
      <c r="N67" t="str">
        <f t="shared" ref="N67:O104" si="14">TRIM(B67)</f>
        <v/>
      </c>
      <c r="O67" t="str">
        <f t="shared" si="14"/>
        <v/>
      </c>
      <c r="P67" t="str">
        <f t="shared" si="13"/>
        <v/>
      </c>
    </row>
    <row r="68" spans="2:16">
      <c r="B68" t="s">
        <v>505</v>
      </c>
      <c r="N68" t="str">
        <f t="shared" si="14"/>
        <v/>
      </c>
      <c r="O68" t="str">
        <f t="shared" si="14"/>
        <v/>
      </c>
      <c r="P68" t="str">
        <f t="shared" si="13"/>
        <v/>
      </c>
    </row>
    <row r="69" spans="2:16">
      <c r="B69" t="s">
        <v>505</v>
      </c>
      <c r="N69" t="str">
        <f t="shared" si="14"/>
        <v/>
      </c>
      <c r="O69" t="str">
        <f t="shared" si="14"/>
        <v/>
      </c>
      <c r="P69" t="str">
        <f t="shared" si="13"/>
        <v/>
      </c>
    </row>
    <row r="70" spans="2:16">
      <c r="B70" t="s">
        <v>505</v>
      </c>
      <c r="N70" t="str">
        <f t="shared" si="14"/>
        <v/>
      </c>
      <c r="O70" t="str">
        <f t="shared" si="14"/>
        <v/>
      </c>
      <c r="P70" t="str">
        <f t="shared" si="13"/>
        <v/>
      </c>
    </row>
    <row r="71" spans="2:16">
      <c r="B71" t="s">
        <v>505</v>
      </c>
      <c r="N71" t="str">
        <f t="shared" si="14"/>
        <v/>
      </c>
      <c r="O71" t="str">
        <f t="shared" si="14"/>
        <v/>
      </c>
      <c r="P71" t="str">
        <f t="shared" si="13"/>
        <v/>
      </c>
    </row>
    <row r="72" spans="2:16">
      <c r="B72" t="s">
        <v>505</v>
      </c>
      <c r="N72" t="str">
        <f t="shared" si="14"/>
        <v/>
      </c>
      <c r="O72" t="str">
        <f t="shared" si="14"/>
        <v/>
      </c>
      <c r="P72" t="str">
        <f t="shared" si="13"/>
        <v/>
      </c>
    </row>
    <row r="73" spans="2:16">
      <c r="B73" t="s">
        <v>505</v>
      </c>
      <c r="N73" t="str">
        <f t="shared" si="14"/>
        <v/>
      </c>
      <c r="O73" t="str">
        <f t="shared" si="14"/>
        <v/>
      </c>
      <c r="P73" t="str">
        <f t="shared" si="13"/>
        <v/>
      </c>
    </row>
    <row r="74" spans="2:16">
      <c r="B74" t="s">
        <v>505</v>
      </c>
      <c r="N74" t="str">
        <f t="shared" si="14"/>
        <v/>
      </c>
      <c r="O74" t="str">
        <f t="shared" si="14"/>
        <v/>
      </c>
      <c r="P74" t="str">
        <f t="shared" si="13"/>
        <v/>
      </c>
    </row>
    <row r="75" spans="2:16">
      <c r="B75" t="s">
        <v>505</v>
      </c>
      <c r="N75" t="str">
        <f t="shared" si="14"/>
        <v/>
      </c>
      <c r="O75" t="str">
        <f t="shared" si="14"/>
        <v/>
      </c>
      <c r="P75" t="str">
        <f t="shared" si="13"/>
        <v/>
      </c>
    </row>
    <row r="76" spans="2:16">
      <c r="B76" t="s">
        <v>505</v>
      </c>
      <c r="N76" t="str">
        <f t="shared" si="14"/>
        <v/>
      </c>
      <c r="O76" t="str">
        <f t="shared" si="14"/>
        <v/>
      </c>
      <c r="P76" t="str">
        <f t="shared" si="13"/>
        <v/>
      </c>
    </row>
    <row r="77" spans="2:16">
      <c r="B77" t="s">
        <v>505</v>
      </c>
      <c r="N77" t="str">
        <f t="shared" si="14"/>
        <v/>
      </c>
      <c r="O77" t="str">
        <f t="shared" si="14"/>
        <v/>
      </c>
      <c r="P77" t="str">
        <f t="shared" si="13"/>
        <v/>
      </c>
    </row>
    <row r="78" spans="2:16">
      <c r="B78" t="s">
        <v>505</v>
      </c>
      <c r="N78" t="str">
        <f t="shared" si="14"/>
        <v/>
      </c>
      <c r="O78" t="str">
        <f t="shared" si="14"/>
        <v/>
      </c>
      <c r="P78" t="str">
        <f t="shared" si="13"/>
        <v/>
      </c>
    </row>
    <row r="79" spans="2:16">
      <c r="B79" t="s">
        <v>505</v>
      </c>
      <c r="N79" t="str">
        <f t="shared" si="14"/>
        <v/>
      </c>
      <c r="O79" t="str">
        <f t="shared" si="14"/>
        <v/>
      </c>
      <c r="P79" t="str">
        <f t="shared" si="13"/>
        <v/>
      </c>
    </row>
    <row r="80" spans="2:16">
      <c r="B80" t="s">
        <v>505</v>
      </c>
      <c r="N80" t="str">
        <f t="shared" si="14"/>
        <v/>
      </c>
      <c r="O80" t="str">
        <f t="shared" si="14"/>
        <v/>
      </c>
      <c r="P80" t="str">
        <f t="shared" si="13"/>
        <v/>
      </c>
    </row>
    <row r="81" spans="2:16">
      <c r="B81" t="s">
        <v>505</v>
      </c>
      <c r="N81" t="str">
        <f t="shared" si="14"/>
        <v/>
      </c>
      <c r="O81" t="str">
        <f t="shared" si="14"/>
        <v/>
      </c>
      <c r="P81" t="str">
        <f t="shared" si="13"/>
        <v/>
      </c>
    </row>
    <row r="82" spans="2:16">
      <c r="B82" t="s">
        <v>505</v>
      </c>
      <c r="N82" t="str">
        <f t="shared" si="14"/>
        <v/>
      </c>
      <c r="O82" t="str">
        <f t="shared" si="14"/>
        <v/>
      </c>
      <c r="P82" t="str">
        <f t="shared" si="13"/>
        <v/>
      </c>
    </row>
    <row r="83" spans="2:16">
      <c r="B83" t="s">
        <v>505</v>
      </c>
      <c r="N83" t="str">
        <f t="shared" si="14"/>
        <v/>
      </c>
      <c r="O83" t="str">
        <f t="shared" si="14"/>
        <v/>
      </c>
      <c r="P83" t="str">
        <f t="shared" si="13"/>
        <v/>
      </c>
    </row>
    <row r="84" spans="2:16">
      <c r="B84" t="s">
        <v>505</v>
      </c>
      <c r="N84" t="str">
        <f t="shared" si="14"/>
        <v/>
      </c>
      <c r="O84" t="str">
        <f t="shared" si="14"/>
        <v/>
      </c>
      <c r="P84" t="str">
        <f t="shared" si="13"/>
        <v/>
      </c>
    </row>
    <row r="85" spans="2:16">
      <c r="B85" t="s">
        <v>505</v>
      </c>
      <c r="N85" t="str">
        <f t="shared" si="14"/>
        <v/>
      </c>
      <c r="O85" t="str">
        <f t="shared" si="14"/>
        <v/>
      </c>
      <c r="P85" t="str">
        <f t="shared" si="13"/>
        <v/>
      </c>
    </row>
    <row r="86" spans="2:16">
      <c r="B86" t="s">
        <v>505</v>
      </c>
      <c r="N86" t="str">
        <f t="shared" si="14"/>
        <v/>
      </c>
      <c r="O86" t="str">
        <f t="shared" si="14"/>
        <v/>
      </c>
      <c r="P86" t="str">
        <f t="shared" si="13"/>
        <v/>
      </c>
    </row>
    <row r="87" spans="2:16">
      <c r="B87" t="s">
        <v>505</v>
      </c>
      <c r="N87" t="str">
        <f t="shared" si="14"/>
        <v/>
      </c>
      <c r="O87" t="str">
        <f t="shared" si="14"/>
        <v/>
      </c>
      <c r="P87" t="str">
        <f t="shared" si="13"/>
        <v/>
      </c>
    </row>
    <row r="88" spans="2:16">
      <c r="B88" t="s">
        <v>505</v>
      </c>
      <c r="N88" t="str">
        <f t="shared" si="14"/>
        <v/>
      </c>
      <c r="O88" t="str">
        <f t="shared" si="14"/>
        <v/>
      </c>
      <c r="P88" t="str">
        <f t="shared" si="13"/>
        <v/>
      </c>
    </row>
    <row r="89" spans="2:16">
      <c r="B89" t="s">
        <v>505</v>
      </c>
      <c r="N89" t="str">
        <f t="shared" si="14"/>
        <v/>
      </c>
      <c r="O89" t="str">
        <f t="shared" si="14"/>
        <v/>
      </c>
      <c r="P89" t="str">
        <f t="shared" si="13"/>
        <v/>
      </c>
    </row>
    <row r="90" spans="2:16">
      <c r="B90" t="s">
        <v>505</v>
      </c>
      <c r="N90" t="str">
        <f t="shared" si="14"/>
        <v/>
      </c>
      <c r="O90" t="str">
        <f t="shared" si="14"/>
        <v/>
      </c>
      <c r="P90" t="str">
        <f t="shared" si="13"/>
        <v/>
      </c>
    </row>
    <row r="91" spans="2:16">
      <c r="B91" t="s">
        <v>505</v>
      </c>
      <c r="N91" t="str">
        <f t="shared" si="14"/>
        <v/>
      </c>
      <c r="O91" t="str">
        <f t="shared" si="14"/>
        <v/>
      </c>
      <c r="P91" t="str">
        <f t="shared" si="13"/>
        <v/>
      </c>
    </row>
    <row r="92" spans="2:16">
      <c r="B92" t="s">
        <v>505</v>
      </c>
      <c r="N92" t="str">
        <f t="shared" si="14"/>
        <v/>
      </c>
      <c r="O92" t="str">
        <f t="shared" si="14"/>
        <v/>
      </c>
      <c r="P92" t="str">
        <f t="shared" si="13"/>
        <v/>
      </c>
    </row>
    <row r="93" spans="2:16">
      <c r="B93" t="s">
        <v>505</v>
      </c>
      <c r="N93" t="str">
        <f t="shared" si="14"/>
        <v/>
      </c>
      <c r="O93" t="str">
        <f t="shared" si="14"/>
        <v/>
      </c>
      <c r="P93" t="str">
        <f t="shared" si="13"/>
        <v/>
      </c>
    </row>
    <row r="94" spans="2:16">
      <c r="B94" t="s">
        <v>505</v>
      </c>
      <c r="N94" t="str">
        <f t="shared" si="14"/>
        <v/>
      </c>
      <c r="O94" t="str">
        <f t="shared" si="14"/>
        <v/>
      </c>
      <c r="P94" t="str">
        <f t="shared" si="13"/>
        <v/>
      </c>
    </row>
    <row r="95" spans="2:16">
      <c r="B95" t="s">
        <v>505</v>
      </c>
      <c r="N95" t="str">
        <f t="shared" si="14"/>
        <v/>
      </c>
      <c r="O95" t="str">
        <f t="shared" si="14"/>
        <v/>
      </c>
      <c r="P95" t="str">
        <f t="shared" si="13"/>
        <v/>
      </c>
    </row>
    <row r="96" spans="2:16">
      <c r="B96" t="s">
        <v>505</v>
      </c>
      <c r="N96" t="str">
        <f t="shared" si="14"/>
        <v/>
      </c>
      <c r="O96" t="str">
        <f t="shared" si="14"/>
        <v/>
      </c>
      <c r="P96" t="str">
        <f t="shared" si="13"/>
        <v/>
      </c>
    </row>
    <row r="97" spans="2:16">
      <c r="B97" t="s">
        <v>505</v>
      </c>
      <c r="N97" t="str">
        <f t="shared" si="14"/>
        <v/>
      </c>
      <c r="O97" t="str">
        <f t="shared" si="14"/>
        <v/>
      </c>
      <c r="P97" t="str">
        <f t="shared" si="13"/>
        <v/>
      </c>
    </row>
    <row r="98" spans="2:16">
      <c r="B98" t="s">
        <v>505</v>
      </c>
      <c r="N98" t="str">
        <f t="shared" si="14"/>
        <v/>
      </c>
      <c r="O98" t="str">
        <f t="shared" si="14"/>
        <v/>
      </c>
      <c r="P98" t="str">
        <f t="shared" ref="P98:P129" si="15">IF(N98="","",_xlfn.CONCAT(N98,":",O98))</f>
        <v/>
      </c>
    </row>
    <row r="99" spans="2:16">
      <c r="B99" t="s">
        <v>505</v>
      </c>
      <c r="N99" t="str">
        <f t="shared" si="14"/>
        <v/>
      </c>
      <c r="O99" t="str">
        <f t="shared" si="14"/>
        <v/>
      </c>
      <c r="P99" t="str">
        <f t="shared" si="15"/>
        <v/>
      </c>
    </row>
    <row r="100" spans="2:16">
      <c r="B100" t="s">
        <v>505</v>
      </c>
      <c r="N100" t="str">
        <f t="shared" si="14"/>
        <v/>
      </c>
      <c r="O100" t="str">
        <f t="shared" si="14"/>
        <v/>
      </c>
      <c r="P100" t="str">
        <f t="shared" si="15"/>
        <v/>
      </c>
    </row>
    <row r="101" spans="2:16">
      <c r="B101" t="s">
        <v>505</v>
      </c>
      <c r="N101" t="str">
        <f t="shared" si="14"/>
        <v/>
      </c>
      <c r="O101" t="str">
        <f t="shared" si="14"/>
        <v/>
      </c>
      <c r="P101" t="str">
        <f t="shared" si="15"/>
        <v/>
      </c>
    </row>
    <row r="102" spans="2:16">
      <c r="B102" t="s">
        <v>505</v>
      </c>
      <c r="N102" t="str">
        <f t="shared" si="14"/>
        <v/>
      </c>
      <c r="O102" t="str">
        <f t="shared" si="14"/>
        <v/>
      </c>
      <c r="P102" t="str">
        <f t="shared" si="15"/>
        <v/>
      </c>
    </row>
    <row r="103" spans="2:16">
      <c r="B103" t="s">
        <v>505</v>
      </c>
      <c r="N103" t="str">
        <f t="shared" si="14"/>
        <v/>
      </c>
      <c r="O103" t="str">
        <f t="shared" si="14"/>
        <v/>
      </c>
      <c r="P103" t="str">
        <f t="shared" si="15"/>
        <v/>
      </c>
    </row>
    <row r="104" spans="2:16">
      <c r="B104" t="s">
        <v>505</v>
      </c>
      <c r="N104" t="str">
        <f t="shared" si="14"/>
        <v/>
      </c>
      <c r="O104" t="str">
        <f t="shared" si="14"/>
        <v/>
      </c>
      <c r="P104" t="str">
        <f t="shared" si="15"/>
        <v/>
      </c>
    </row>
  </sheetData>
  <autoFilter ref="B1:L50" xr:uid="{1C50AC3C-0D73-7140-A86F-FB9C1BD8B8E9}"/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1E0D-8512-3B4E-9D31-C07C43283896}">
  <dimension ref="A1:P104"/>
  <sheetViews>
    <sheetView workbookViewId="0">
      <pane xSplit="2" ySplit="1" topLeftCell="C2" activePane="bottomRight" state="frozen"/>
      <selection activeCell="B93" sqref="B93"/>
      <selection pane="topRight" activeCell="B93" sqref="B93"/>
      <selection pane="bottomLeft" activeCell="B93" sqref="B93"/>
      <selection pane="bottomRight" activeCell="B93" sqref="B93"/>
    </sheetView>
  </sheetViews>
  <sheetFormatPr baseColWidth="10" defaultRowHeight="20"/>
  <cols>
    <col min="1" max="1" width="18.28515625" customWidth="1"/>
    <col min="3" max="3" width="38" customWidth="1"/>
    <col min="4" max="4" width="4.28515625" bestFit="1" customWidth="1"/>
    <col min="5" max="5" width="6.28515625" bestFit="1" customWidth="1"/>
    <col min="6" max="6" width="4.28515625" bestFit="1" customWidth="1"/>
    <col min="7" max="7" width="5.140625" bestFit="1" customWidth="1"/>
    <col min="8" max="8" width="5.42578125" bestFit="1" customWidth="1"/>
    <col min="9" max="9" width="6" bestFit="1" customWidth="1"/>
    <col min="10" max="10" width="6.5703125" bestFit="1" customWidth="1"/>
    <col min="11" max="11" width="9.85546875" bestFit="1" customWidth="1"/>
  </cols>
  <sheetData>
    <row r="1" spans="1:16">
      <c r="B1" t="s">
        <v>506</v>
      </c>
      <c r="C1" t="s">
        <v>111</v>
      </c>
      <c r="D1" t="s">
        <v>99</v>
      </c>
      <c r="E1" t="s">
        <v>103</v>
      </c>
      <c r="F1" t="s">
        <v>104</v>
      </c>
      <c r="G1" t="s">
        <v>273</v>
      </c>
      <c r="H1" t="s">
        <v>107</v>
      </c>
      <c r="I1" t="s">
        <v>106</v>
      </c>
      <c r="J1" t="s">
        <v>275</v>
      </c>
      <c r="K1" t="s">
        <v>100</v>
      </c>
      <c r="L1" t="s">
        <v>372</v>
      </c>
      <c r="M1" t="s">
        <v>371</v>
      </c>
      <c r="N1" t="s">
        <v>373</v>
      </c>
      <c r="O1" t="s">
        <v>618</v>
      </c>
      <c r="P1" t="s">
        <v>619</v>
      </c>
    </row>
    <row r="2" spans="1:16">
      <c r="A2" t="str">
        <f t="shared" ref="A2:A33" si="0">"G"&amp;LEFT($B$1,1)&amp;IF(LEFT(B2,1)="_","","_")&amp;PROPER($B2)</f>
        <v xml:space="preserve">GC_Area </v>
      </c>
      <c r="B2" t="s">
        <v>0</v>
      </c>
      <c r="C2" s="2" t="s">
        <v>49</v>
      </c>
      <c r="K2" t="s">
        <v>110</v>
      </c>
      <c r="L2">
        <v>1</v>
      </c>
      <c r="M2">
        <v>1</v>
      </c>
      <c r="N2" t="str">
        <f t="shared" ref="N2:N58" si="1">TRIM(A2)</f>
        <v>GC_Area</v>
      </c>
      <c r="O2" t="str">
        <f t="shared" ref="O2:O58" si="2">TRIM(C2)</f>
        <v>Indicates the preferred area for a node or empty cluster</v>
      </c>
      <c r="P2" t="str">
        <f t="shared" ref="P2:P33" si="3">IF(N2="","",_xlfn.CONCAT(N2,":",O2))</f>
        <v>GC_Area:Indicates the preferred area for a node or empty cluster</v>
      </c>
    </row>
    <row r="3" spans="1:16">
      <c r="A3" t="str">
        <f t="shared" si="0"/>
        <v xml:space="preserve">GC_Bb </v>
      </c>
      <c r="B3" t="s">
        <v>113</v>
      </c>
      <c r="C3" s="2" t="s">
        <v>194</v>
      </c>
      <c r="D3" t="str">
        <f t="shared" ref="D3:K15" si="4">IF($L3=0,"●","")</f>
        <v>●</v>
      </c>
      <c r="E3" t="str">
        <f t="shared" si="4"/>
        <v>●</v>
      </c>
      <c r="F3" t="str">
        <f t="shared" si="4"/>
        <v>●</v>
      </c>
      <c r="G3" t="str">
        <f t="shared" si="4"/>
        <v>●</v>
      </c>
      <c r="H3" t="str">
        <f t="shared" si="4"/>
        <v>●</v>
      </c>
      <c r="I3" t="str">
        <f t="shared" si="4"/>
        <v>●</v>
      </c>
      <c r="J3" t="str">
        <f t="shared" si="4"/>
        <v>●</v>
      </c>
      <c r="K3" t="str">
        <f t="shared" si="4"/>
        <v>●</v>
      </c>
      <c r="L3">
        <v>0</v>
      </c>
      <c r="M3">
        <v>2</v>
      </c>
      <c r="N3" t="str">
        <f t="shared" si="1"/>
        <v>GC_Bb</v>
      </c>
      <c r="O3" t="str">
        <f t="shared" si="2"/>
        <v>Bounding box of drawing in points</v>
      </c>
      <c r="P3" t="str">
        <f t="shared" si="3"/>
        <v>GC_Bb:Bounding box of drawing in points</v>
      </c>
    </row>
    <row r="4" spans="1:16">
      <c r="A4" t="str">
        <f t="shared" si="0"/>
        <v xml:space="preserve">GC_Bgcolor </v>
      </c>
      <c r="B4" t="s">
        <v>115</v>
      </c>
      <c r="C4" s="2" t="s">
        <v>196</v>
      </c>
      <c r="D4" t="str">
        <f t="shared" si="4"/>
        <v>●</v>
      </c>
      <c r="E4" t="str">
        <f t="shared" si="4"/>
        <v>●</v>
      </c>
      <c r="F4" t="str">
        <f t="shared" si="4"/>
        <v>●</v>
      </c>
      <c r="G4" t="str">
        <f t="shared" si="4"/>
        <v>●</v>
      </c>
      <c r="H4" t="str">
        <f t="shared" si="4"/>
        <v>●</v>
      </c>
      <c r="I4" t="str">
        <f t="shared" si="4"/>
        <v>●</v>
      </c>
      <c r="J4" t="str">
        <f t="shared" si="4"/>
        <v>●</v>
      </c>
      <c r="K4" t="str">
        <f t="shared" si="4"/>
        <v>●</v>
      </c>
      <c r="L4">
        <v>0</v>
      </c>
      <c r="M4">
        <v>2</v>
      </c>
      <c r="N4" t="str">
        <f t="shared" si="1"/>
        <v>GC_Bgcolor</v>
      </c>
      <c r="O4" t="str">
        <f t="shared" si="2"/>
        <v>Canvas background color</v>
      </c>
      <c r="P4" t="str">
        <f t="shared" si="3"/>
        <v>GC_Bgcolor:Canvas background color</v>
      </c>
    </row>
    <row r="5" spans="1:16">
      <c r="A5" t="str">
        <f t="shared" si="0"/>
        <v xml:space="preserve">GC_Class </v>
      </c>
      <c r="B5" t="s">
        <v>1</v>
      </c>
      <c r="C5" s="2" t="s">
        <v>50</v>
      </c>
      <c r="D5" t="str">
        <f t="shared" si="4"/>
        <v>●</v>
      </c>
      <c r="E5" t="str">
        <f t="shared" si="4"/>
        <v>●</v>
      </c>
      <c r="F5" t="str">
        <f t="shared" si="4"/>
        <v>●</v>
      </c>
      <c r="G5" t="str">
        <f t="shared" si="4"/>
        <v>●</v>
      </c>
      <c r="H5" t="str">
        <f t="shared" si="4"/>
        <v>●</v>
      </c>
      <c r="I5" t="str">
        <f t="shared" si="4"/>
        <v>●</v>
      </c>
      <c r="J5" t="str">
        <f t="shared" si="4"/>
        <v>●</v>
      </c>
      <c r="K5" t="str">
        <f t="shared" si="4"/>
        <v>●</v>
      </c>
      <c r="L5">
        <v>0</v>
      </c>
      <c r="M5">
        <v>2</v>
      </c>
      <c r="N5" t="str">
        <f t="shared" si="1"/>
        <v>GC_Class</v>
      </c>
      <c r="O5" t="str">
        <f t="shared" si="2"/>
        <v>Classnames to attach to the node, edge, graph, or cluster's SVG element</v>
      </c>
      <c r="P5" t="str">
        <f t="shared" si="3"/>
        <v>GC_Class:Classnames to attach to the node, edge, graph, or cluster's SVG element</v>
      </c>
    </row>
    <row r="6" spans="1:16">
      <c r="A6" t="str">
        <f t="shared" si="0"/>
        <v xml:space="preserve">GC_Cluster </v>
      </c>
      <c r="B6" t="s">
        <v>279</v>
      </c>
      <c r="C6" s="2" t="s">
        <v>367</v>
      </c>
      <c r="D6" t="str">
        <f t="shared" si="4"/>
        <v>●</v>
      </c>
      <c r="E6" t="str">
        <f t="shared" si="4"/>
        <v>●</v>
      </c>
      <c r="F6" t="str">
        <f t="shared" si="4"/>
        <v>●</v>
      </c>
      <c r="G6" t="str">
        <f t="shared" si="4"/>
        <v>●</v>
      </c>
      <c r="H6" t="str">
        <f t="shared" si="4"/>
        <v>●</v>
      </c>
      <c r="I6" t="str">
        <f t="shared" si="4"/>
        <v>●</v>
      </c>
      <c r="J6" t="str">
        <f t="shared" si="4"/>
        <v>●</v>
      </c>
      <c r="K6" t="str">
        <f t="shared" si="4"/>
        <v>●</v>
      </c>
      <c r="L6">
        <v>0</v>
      </c>
      <c r="M6">
        <v>1</v>
      </c>
      <c r="N6" t="str">
        <f t="shared" si="1"/>
        <v>GC_Cluster</v>
      </c>
      <c r="O6" t="str">
        <f t="shared" si="2"/>
        <v>Whether the subgraph is a cluster</v>
      </c>
      <c r="P6" t="str">
        <f t="shared" si="3"/>
        <v>GC_Cluster:Whether the subgraph is a cluster</v>
      </c>
    </row>
    <row r="7" spans="1:16">
      <c r="A7" t="str">
        <f t="shared" si="0"/>
        <v xml:space="preserve">GC_Color </v>
      </c>
      <c r="B7" t="s">
        <v>2</v>
      </c>
      <c r="C7" s="2" t="s">
        <v>51</v>
      </c>
      <c r="D7" t="str">
        <f t="shared" si="4"/>
        <v>●</v>
      </c>
      <c r="E7" t="str">
        <f t="shared" si="4"/>
        <v>●</v>
      </c>
      <c r="F7" t="str">
        <f t="shared" si="4"/>
        <v>●</v>
      </c>
      <c r="G7" t="str">
        <f t="shared" si="4"/>
        <v>●</v>
      </c>
      <c r="H7" t="str">
        <f t="shared" si="4"/>
        <v>●</v>
      </c>
      <c r="I7" t="str">
        <f t="shared" si="4"/>
        <v>●</v>
      </c>
      <c r="J7" t="str">
        <f t="shared" si="4"/>
        <v>●</v>
      </c>
      <c r="K7" t="str">
        <f t="shared" si="4"/>
        <v>●</v>
      </c>
      <c r="L7">
        <v>0</v>
      </c>
      <c r="M7">
        <v>1</v>
      </c>
      <c r="N7" t="str">
        <f t="shared" si="1"/>
        <v>GC_Color</v>
      </c>
      <c r="O7" t="str">
        <f t="shared" si="2"/>
        <v>Basic drawing color for graphics, not text</v>
      </c>
      <c r="P7" t="str">
        <f t="shared" si="3"/>
        <v>GC_Color:Basic drawing color for graphics, not text</v>
      </c>
    </row>
    <row r="8" spans="1:16">
      <c r="A8" t="str">
        <f t="shared" si="0"/>
        <v xml:space="preserve">GC_Colorscheme </v>
      </c>
      <c r="B8" t="s">
        <v>3</v>
      </c>
      <c r="C8" s="2" t="s">
        <v>52</v>
      </c>
      <c r="D8" t="str">
        <f t="shared" si="4"/>
        <v>●</v>
      </c>
      <c r="E8" t="str">
        <f t="shared" si="4"/>
        <v>●</v>
      </c>
      <c r="F8" t="str">
        <f t="shared" si="4"/>
        <v>●</v>
      </c>
      <c r="G8" t="str">
        <f t="shared" si="4"/>
        <v>●</v>
      </c>
      <c r="H8" t="str">
        <f t="shared" si="4"/>
        <v>●</v>
      </c>
      <c r="I8" t="str">
        <f t="shared" si="4"/>
        <v>●</v>
      </c>
      <c r="J8" t="str">
        <f t="shared" si="4"/>
        <v>●</v>
      </c>
      <c r="K8" t="str">
        <f t="shared" si="4"/>
        <v>●</v>
      </c>
      <c r="L8">
        <v>0</v>
      </c>
      <c r="M8">
        <v>2</v>
      </c>
      <c r="N8" t="str">
        <f t="shared" si="1"/>
        <v>GC_Colorscheme</v>
      </c>
      <c r="O8" t="str">
        <f t="shared" si="2"/>
        <v>A color scheme namespace: the context for interpreting color names</v>
      </c>
      <c r="P8" t="str">
        <f t="shared" si="3"/>
        <v>GC_Colorscheme:A color scheme namespace: the context for interpreting color names</v>
      </c>
    </row>
    <row r="9" spans="1:16">
      <c r="A9" t="str">
        <f t="shared" si="0"/>
        <v xml:space="preserve">GC_Fillcolor </v>
      </c>
      <c r="B9" t="s">
        <v>6</v>
      </c>
      <c r="C9" s="2" t="s">
        <v>55</v>
      </c>
      <c r="D9" t="str">
        <f t="shared" si="4"/>
        <v>●</v>
      </c>
      <c r="E9" t="str">
        <f t="shared" si="4"/>
        <v>●</v>
      </c>
      <c r="F9" t="str">
        <f t="shared" si="4"/>
        <v>●</v>
      </c>
      <c r="G9" t="str">
        <f t="shared" si="4"/>
        <v>●</v>
      </c>
      <c r="H9" t="str">
        <f t="shared" si="4"/>
        <v>●</v>
      </c>
      <c r="I9" t="str">
        <f t="shared" si="4"/>
        <v>●</v>
      </c>
      <c r="J9" t="str">
        <f t="shared" si="4"/>
        <v>●</v>
      </c>
      <c r="K9" t="str">
        <f t="shared" si="4"/>
        <v>●</v>
      </c>
      <c r="L9">
        <v>0</v>
      </c>
      <c r="M9">
        <v>1</v>
      </c>
      <c r="N9" t="str">
        <f t="shared" si="1"/>
        <v>GC_Fillcolor</v>
      </c>
      <c r="O9" t="str">
        <f t="shared" si="2"/>
        <v>Color used to fill the background of a node or cluster</v>
      </c>
      <c r="P9" t="str">
        <f t="shared" si="3"/>
        <v>GC_Fillcolor:Color used to fill the background of a node or cluster</v>
      </c>
    </row>
    <row r="10" spans="1:16">
      <c r="A10" t="str">
        <f t="shared" si="0"/>
        <v xml:space="preserve">GC_Fontcolor </v>
      </c>
      <c r="B10" t="s">
        <v>8</v>
      </c>
      <c r="C10" s="2" t="s">
        <v>57</v>
      </c>
      <c r="D10" t="str">
        <f t="shared" si="4"/>
        <v>●</v>
      </c>
      <c r="E10" t="str">
        <f t="shared" si="4"/>
        <v>●</v>
      </c>
      <c r="F10" t="str">
        <f t="shared" si="4"/>
        <v>●</v>
      </c>
      <c r="G10" t="str">
        <f t="shared" si="4"/>
        <v>●</v>
      </c>
      <c r="H10" t="str">
        <f t="shared" si="4"/>
        <v>●</v>
      </c>
      <c r="I10" t="str">
        <f t="shared" si="4"/>
        <v>●</v>
      </c>
      <c r="J10" t="str">
        <f t="shared" si="4"/>
        <v>●</v>
      </c>
      <c r="K10" t="str">
        <f t="shared" si="4"/>
        <v>●</v>
      </c>
      <c r="L10">
        <v>0</v>
      </c>
      <c r="M10">
        <v>2</v>
      </c>
      <c r="N10" t="str">
        <f t="shared" si="1"/>
        <v>GC_Fontcolor</v>
      </c>
      <c r="O10" t="str">
        <f t="shared" si="2"/>
        <v>Color used for text</v>
      </c>
      <c r="P10" t="str">
        <f t="shared" si="3"/>
        <v>GC_Fontcolor:Color used for text</v>
      </c>
    </row>
    <row r="11" spans="1:16">
      <c r="A11" t="str">
        <f t="shared" si="0"/>
        <v xml:space="preserve">GC_Fontname </v>
      </c>
      <c r="B11" t="s">
        <v>9</v>
      </c>
      <c r="C11" s="2" t="s">
        <v>58</v>
      </c>
      <c r="D11" t="str">
        <f t="shared" si="4"/>
        <v>●</v>
      </c>
      <c r="E11" t="str">
        <f t="shared" si="4"/>
        <v>●</v>
      </c>
      <c r="F11" t="str">
        <f t="shared" si="4"/>
        <v>●</v>
      </c>
      <c r="G11" t="str">
        <f t="shared" si="4"/>
        <v>●</v>
      </c>
      <c r="H11" t="str">
        <f t="shared" si="4"/>
        <v>●</v>
      </c>
      <c r="I11" t="str">
        <f t="shared" si="4"/>
        <v>●</v>
      </c>
      <c r="J11" t="str">
        <f t="shared" si="4"/>
        <v>●</v>
      </c>
      <c r="K11" t="str">
        <f t="shared" si="4"/>
        <v>●</v>
      </c>
      <c r="L11">
        <v>0</v>
      </c>
      <c r="M11">
        <v>2</v>
      </c>
      <c r="N11" t="str">
        <f t="shared" si="1"/>
        <v>GC_Fontname</v>
      </c>
      <c r="O11" t="str">
        <f t="shared" si="2"/>
        <v>Font used for text</v>
      </c>
      <c r="P11" t="str">
        <f t="shared" si="3"/>
        <v>GC_Fontname:Font used for text</v>
      </c>
    </row>
    <row r="12" spans="1:16">
      <c r="A12" t="str">
        <f t="shared" si="0"/>
        <v xml:space="preserve">GC_Fontsize </v>
      </c>
      <c r="B12" t="s">
        <v>10</v>
      </c>
      <c r="C12" s="2" t="s">
        <v>59</v>
      </c>
      <c r="D12" t="str">
        <f t="shared" si="4"/>
        <v>●</v>
      </c>
      <c r="E12" t="str">
        <f t="shared" si="4"/>
        <v>●</v>
      </c>
      <c r="F12" t="str">
        <f t="shared" si="4"/>
        <v>●</v>
      </c>
      <c r="G12" t="str">
        <f t="shared" si="4"/>
        <v>●</v>
      </c>
      <c r="H12" t="str">
        <f t="shared" si="4"/>
        <v>●</v>
      </c>
      <c r="I12" t="str">
        <f t="shared" si="4"/>
        <v>●</v>
      </c>
      <c r="J12" t="str">
        <f t="shared" si="4"/>
        <v>●</v>
      </c>
      <c r="K12" t="str">
        <f t="shared" si="4"/>
        <v>●</v>
      </c>
      <c r="L12">
        <v>0</v>
      </c>
      <c r="M12">
        <v>2</v>
      </c>
      <c r="N12" t="str">
        <f t="shared" si="1"/>
        <v>GC_Fontsize</v>
      </c>
      <c r="O12" t="str">
        <f t="shared" si="2"/>
        <v>Font size, in points, used for text</v>
      </c>
      <c r="P12" t="str">
        <f t="shared" si="3"/>
        <v>GC_Fontsize:Font size, in points, used for text</v>
      </c>
    </row>
    <row r="13" spans="1:16">
      <c r="A13" t="str">
        <f t="shared" si="0"/>
        <v xml:space="preserve">GC_Gradientangle </v>
      </c>
      <c r="B13" t="s">
        <v>11</v>
      </c>
      <c r="C13" s="2" t="s">
        <v>60</v>
      </c>
      <c r="D13" t="str">
        <f t="shared" si="4"/>
        <v>●</v>
      </c>
      <c r="E13" t="str">
        <f t="shared" si="4"/>
        <v>●</v>
      </c>
      <c r="F13" t="str">
        <f t="shared" si="4"/>
        <v>●</v>
      </c>
      <c r="G13" t="str">
        <f t="shared" si="4"/>
        <v>●</v>
      </c>
      <c r="H13" t="str">
        <f t="shared" si="4"/>
        <v>●</v>
      </c>
      <c r="I13" t="str">
        <f t="shared" si="4"/>
        <v>●</v>
      </c>
      <c r="J13" t="str">
        <f t="shared" si="4"/>
        <v>●</v>
      </c>
      <c r="K13" t="str">
        <f t="shared" si="4"/>
        <v>●</v>
      </c>
      <c r="L13">
        <v>0</v>
      </c>
      <c r="M13">
        <v>2</v>
      </c>
      <c r="N13" t="str">
        <f t="shared" si="1"/>
        <v>GC_Gradientangle</v>
      </c>
      <c r="O13" t="str">
        <f t="shared" si="2"/>
        <v>If a gradient fill is being used, this determines the angle of the fill</v>
      </c>
      <c r="P13" t="str">
        <f t="shared" si="3"/>
        <v>GC_Gradientangle:If a gradient fill is being used, this determines the angle of the fill</v>
      </c>
    </row>
    <row r="14" spans="1:16">
      <c r="A14" t="str">
        <f t="shared" si="0"/>
        <v xml:space="preserve">GC_Href </v>
      </c>
      <c r="B14" t="s">
        <v>14</v>
      </c>
      <c r="C14" s="2" t="s">
        <v>63</v>
      </c>
      <c r="D14" t="str">
        <f t="shared" si="4"/>
        <v>●</v>
      </c>
      <c r="E14" t="str">
        <f t="shared" si="4"/>
        <v>●</v>
      </c>
      <c r="F14" t="str">
        <f t="shared" si="4"/>
        <v>●</v>
      </c>
      <c r="G14" t="str">
        <f t="shared" si="4"/>
        <v>●</v>
      </c>
      <c r="H14" t="str">
        <f t="shared" si="4"/>
        <v>●</v>
      </c>
      <c r="I14" t="str">
        <f t="shared" si="4"/>
        <v>●</v>
      </c>
      <c r="J14" t="str">
        <f t="shared" si="4"/>
        <v>●</v>
      </c>
      <c r="K14" t="str">
        <f t="shared" si="4"/>
        <v>●</v>
      </c>
      <c r="L14">
        <v>0</v>
      </c>
      <c r="M14">
        <v>2</v>
      </c>
      <c r="N14" t="str">
        <f t="shared" si="1"/>
        <v>GC_Href</v>
      </c>
      <c r="O14" t="str">
        <f t="shared" si="2"/>
        <v>Synonym for URL</v>
      </c>
      <c r="P14" t="str">
        <f t="shared" si="3"/>
        <v>GC_Href:Synonym for URL</v>
      </c>
    </row>
    <row r="15" spans="1:16">
      <c r="A15" t="str">
        <f t="shared" si="0"/>
        <v xml:space="preserve">GC_Id </v>
      </c>
      <c r="B15" t="s">
        <v>15</v>
      </c>
      <c r="C15" s="2" t="s">
        <v>64</v>
      </c>
      <c r="D15" t="str">
        <f t="shared" si="4"/>
        <v>●</v>
      </c>
      <c r="E15" t="str">
        <f t="shared" si="4"/>
        <v>●</v>
      </c>
      <c r="F15" t="str">
        <f t="shared" si="4"/>
        <v>●</v>
      </c>
      <c r="G15" t="str">
        <f t="shared" si="4"/>
        <v>●</v>
      </c>
      <c r="H15" t="str">
        <f t="shared" si="4"/>
        <v>●</v>
      </c>
      <c r="I15" t="str">
        <f t="shared" si="4"/>
        <v>●</v>
      </c>
      <c r="J15" t="str">
        <f t="shared" si="4"/>
        <v>●</v>
      </c>
      <c r="K15" t="str">
        <f t="shared" si="4"/>
        <v>●</v>
      </c>
      <c r="L15">
        <v>0</v>
      </c>
      <c r="M15">
        <v>2</v>
      </c>
      <c r="N15" t="str">
        <f t="shared" si="1"/>
        <v>GC_Id</v>
      </c>
      <c r="O15" t="str">
        <f t="shared" si="2"/>
        <v>Identifier for graph objects</v>
      </c>
      <c r="P15" t="str">
        <f t="shared" si="3"/>
        <v>GC_Id:Identifier for graph objects</v>
      </c>
    </row>
    <row r="16" spans="1:16">
      <c r="A16" t="str">
        <f t="shared" si="0"/>
        <v xml:space="preserve">GC_K </v>
      </c>
      <c r="B16" t="s">
        <v>134</v>
      </c>
      <c r="C16" s="2" t="s">
        <v>215</v>
      </c>
      <c r="F16" t="s">
        <v>110</v>
      </c>
      <c r="G16" t="s">
        <v>110</v>
      </c>
      <c r="L16">
        <v>2</v>
      </c>
      <c r="M16">
        <v>2</v>
      </c>
      <c r="N16" t="str">
        <f t="shared" si="1"/>
        <v>GC_K</v>
      </c>
      <c r="O16" t="str">
        <f t="shared" si="2"/>
        <v>Spring constant used in virtual physical model</v>
      </c>
      <c r="P16" t="str">
        <f t="shared" si="3"/>
        <v>GC_K:Spring constant used in virtual physical model</v>
      </c>
    </row>
    <row r="17" spans="1:16">
      <c r="A17" t="str">
        <f t="shared" si="0"/>
        <v xml:space="preserve">GC_Label </v>
      </c>
      <c r="B17" t="s">
        <v>19</v>
      </c>
      <c r="C17" s="2" t="s">
        <v>68</v>
      </c>
      <c r="D17" t="str">
        <f t="shared" ref="D17:K33" si="5">IF($L17=0,"●","")</f>
        <v>●</v>
      </c>
      <c r="E17" t="str">
        <f t="shared" si="5"/>
        <v>●</v>
      </c>
      <c r="F17" t="str">
        <f t="shared" si="5"/>
        <v>●</v>
      </c>
      <c r="G17" t="str">
        <f t="shared" si="5"/>
        <v>●</v>
      </c>
      <c r="H17" t="str">
        <f t="shared" si="5"/>
        <v>●</v>
      </c>
      <c r="I17" t="str">
        <f t="shared" si="5"/>
        <v>●</v>
      </c>
      <c r="J17" t="str">
        <f t="shared" si="5"/>
        <v>●</v>
      </c>
      <c r="K17" t="str">
        <f t="shared" si="5"/>
        <v>●</v>
      </c>
      <c r="L17">
        <v>0</v>
      </c>
      <c r="M17">
        <v>2</v>
      </c>
      <c r="N17" t="str">
        <f t="shared" si="1"/>
        <v>GC_Label</v>
      </c>
      <c r="O17" t="str">
        <f t="shared" si="2"/>
        <v>Text label attached to objects</v>
      </c>
      <c r="P17" t="str">
        <f t="shared" si="3"/>
        <v>GC_Label:Text label attached to objects</v>
      </c>
    </row>
    <row r="18" spans="1:16">
      <c r="A18" t="str">
        <f t="shared" si="0"/>
        <v xml:space="preserve">GC_Labeljust </v>
      </c>
      <c r="B18" t="s">
        <v>136</v>
      </c>
      <c r="C18" s="2" t="s">
        <v>217</v>
      </c>
      <c r="D18" t="str">
        <f t="shared" si="5"/>
        <v>●</v>
      </c>
      <c r="E18" t="str">
        <f t="shared" si="5"/>
        <v>●</v>
      </c>
      <c r="F18" t="str">
        <f t="shared" si="5"/>
        <v>●</v>
      </c>
      <c r="G18" t="str">
        <f t="shared" si="5"/>
        <v>●</v>
      </c>
      <c r="H18" t="str">
        <f t="shared" si="5"/>
        <v>●</v>
      </c>
      <c r="I18" t="str">
        <f t="shared" si="5"/>
        <v>●</v>
      </c>
      <c r="J18" t="str">
        <f t="shared" si="5"/>
        <v>●</v>
      </c>
      <c r="K18" t="str">
        <f t="shared" si="5"/>
        <v>●</v>
      </c>
      <c r="L18">
        <v>0</v>
      </c>
      <c r="M18">
        <v>2</v>
      </c>
      <c r="N18" t="str">
        <f t="shared" si="1"/>
        <v>GC_Labeljust</v>
      </c>
      <c r="O18" t="str">
        <f t="shared" si="2"/>
        <v>Justification for graph &amp; cluster labels</v>
      </c>
      <c r="P18" t="str">
        <f t="shared" si="3"/>
        <v>GC_Labeljust:Justification for graph &amp; cluster labels</v>
      </c>
    </row>
    <row r="19" spans="1:16">
      <c r="A19" t="str">
        <f t="shared" si="0"/>
        <v xml:space="preserve">GC_Labelloc </v>
      </c>
      <c r="B19" t="s">
        <v>20</v>
      </c>
      <c r="C19" s="2" t="s">
        <v>69</v>
      </c>
      <c r="D19" t="str">
        <f t="shared" si="5"/>
        <v>●</v>
      </c>
      <c r="E19" t="str">
        <f t="shared" si="5"/>
        <v>●</v>
      </c>
      <c r="F19" t="str">
        <f t="shared" si="5"/>
        <v>●</v>
      </c>
      <c r="G19" t="str">
        <f t="shared" si="5"/>
        <v>●</v>
      </c>
      <c r="H19" t="str">
        <f t="shared" si="5"/>
        <v>●</v>
      </c>
      <c r="I19" t="str">
        <f t="shared" si="5"/>
        <v>●</v>
      </c>
      <c r="J19" t="str">
        <f t="shared" si="5"/>
        <v>●</v>
      </c>
      <c r="K19" t="str">
        <f t="shared" si="5"/>
        <v>●</v>
      </c>
      <c r="L19">
        <v>0</v>
      </c>
      <c r="M19">
        <v>2</v>
      </c>
      <c r="N19" t="str">
        <f t="shared" si="1"/>
        <v>GC_Labelloc</v>
      </c>
      <c r="O19" t="str">
        <f t="shared" si="2"/>
        <v>Vertical placement of labels for nodes, root graphs and clusters</v>
      </c>
      <c r="P19" t="str">
        <f t="shared" si="3"/>
        <v>GC_Labelloc:Vertical placement of labels for nodes, root graphs and clusters</v>
      </c>
    </row>
    <row r="20" spans="1:16">
      <c r="A20" t="str">
        <f t="shared" si="0"/>
        <v xml:space="preserve">GC_Layer </v>
      </c>
      <c r="B20" t="s">
        <v>21</v>
      </c>
      <c r="C20" s="2" t="s">
        <v>70</v>
      </c>
      <c r="D20" t="str">
        <f t="shared" si="5"/>
        <v>●</v>
      </c>
      <c r="E20" t="str">
        <f t="shared" si="5"/>
        <v>●</v>
      </c>
      <c r="F20" t="str">
        <f t="shared" si="5"/>
        <v>●</v>
      </c>
      <c r="G20" t="str">
        <f t="shared" si="5"/>
        <v>●</v>
      </c>
      <c r="H20" t="str">
        <f t="shared" si="5"/>
        <v>●</v>
      </c>
      <c r="I20" t="str">
        <f t="shared" si="5"/>
        <v>●</v>
      </c>
      <c r="J20" t="str">
        <f t="shared" si="5"/>
        <v>●</v>
      </c>
      <c r="K20" t="str">
        <f t="shared" si="5"/>
        <v>●</v>
      </c>
      <c r="L20">
        <v>0</v>
      </c>
      <c r="M20">
        <v>1</v>
      </c>
      <c r="N20" t="str">
        <f t="shared" si="1"/>
        <v>GC_Layer</v>
      </c>
      <c r="O20" t="str">
        <f t="shared" si="2"/>
        <v>Specifies layers in which the node, edge or cluster is present</v>
      </c>
      <c r="P20" t="str">
        <f t="shared" si="3"/>
        <v>GC_Layer:Specifies layers in which the node, edge or cluster is present</v>
      </c>
    </row>
    <row r="21" spans="1:16">
      <c r="A21" t="str">
        <f t="shared" si="0"/>
        <v xml:space="preserve">GC_Lheight </v>
      </c>
      <c r="B21" t="s">
        <v>145</v>
      </c>
      <c r="C21" s="2" t="s">
        <v>226</v>
      </c>
      <c r="D21" t="str">
        <f t="shared" si="5"/>
        <v>●</v>
      </c>
      <c r="E21" t="str">
        <f t="shared" si="5"/>
        <v>●</v>
      </c>
      <c r="F21" t="str">
        <f t="shared" si="5"/>
        <v>●</v>
      </c>
      <c r="G21" t="str">
        <f t="shared" si="5"/>
        <v>●</v>
      </c>
      <c r="H21" t="str">
        <f t="shared" si="5"/>
        <v>●</v>
      </c>
      <c r="I21" t="str">
        <f t="shared" si="5"/>
        <v>●</v>
      </c>
      <c r="J21" t="str">
        <f t="shared" si="5"/>
        <v>●</v>
      </c>
      <c r="K21" t="str">
        <f t="shared" si="5"/>
        <v>●</v>
      </c>
      <c r="L21">
        <v>0</v>
      </c>
      <c r="M21">
        <v>2</v>
      </c>
      <c r="N21" t="str">
        <f t="shared" si="1"/>
        <v>GC_Lheight</v>
      </c>
      <c r="O21" t="str">
        <f t="shared" si="2"/>
        <v>Height of graph or cluster label, in inches</v>
      </c>
      <c r="P21" t="str">
        <f t="shared" si="3"/>
        <v>GC_Lheight:Height of graph or cluster label, in inches</v>
      </c>
    </row>
    <row r="22" spans="1:16">
      <c r="A22" t="str">
        <f t="shared" si="0"/>
        <v xml:space="preserve">GC_Lp </v>
      </c>
      <c r="B22" t="s">
        <v>147</v>
      </c>
      <c r="C22" s="2" t="s">
        <v>228</v>
      </c>
      <c r="D22" t="str">
        <f t="shared" si="5"/>
        <v>●</v>
      </c>
      <c r="E22" t="str">
        <f t="shared" si="5"/>
        <v>●</v>
      </c>
      <c r="F22" t="str">
        <f t="shared" si="5"/>
        <v>●</v>
      </c>
      <c r="G22" t="str">
        <f t="shared" si="5"/>
        <v>●</v>
      </c>
      <c r="H22" t="str">
        <f t="shared" si="5"/>
        <v>●</v>
      </c>
      <c r="I22" t="str">
        <f t="shared" si="5"/>
        <v>●</v>
      </c>
      <c r="J22" t="str">
        <f t="shared" si="5"/>
        <v>●</v>
      </c>
      <c r="K22" t="str">
        <f t="shared" si="5"/>
        <v>●</v>
      </c>
      <c r="L22">
        <v>0</v>
      </c>
      <c r="M22">
        <v>2</v>
      </c>
      <c r="N22" t="str">
        <f t="shared" si="1"/>
        <v>GC_Lp</v>
      </c>
      <c r="O22" t="str">
        <f t="shared" si="2"/>
        <v>Label center position</v>
      </c>
      <c r="P22" t="str">
        <f t="shared" si="3"/>
        <v>GC_Lp:Label center position</v>
      </c>
    </row>
    <row r="23" spans="1:16">
      <c r="A23" t="str">
        <f t="shared" si="0"/>
        <v xml:space="preserve">GC_Lwidth </v>
      </c>
      <c r="B23" t="s">
        <v>148</v>
      </c>
      <c r="C23" s="2" t="s">
        <v>229</v>
      </c>
      <c r="D23" t="str">
        <f t="shared" si="5"/>
        <v>●</v>
      </c>
      <c r="E23" t="str">
        <f t="shared" si="5"/>
        <v>●</v>
      </c>
      <c r="F23" t="str">
        <f t="shared" si="5"/>
        <v>●</v>
      </c>
      <c r="G23" t="str">
        <f t="shared" si="5"/>
        <v>●</v>
      </c>
      <c r="H23" t="str">
        <f t="shared" si="5"/>
        <v>●</v>
      </c>
      <c r="I23" t="str">
        <f t="shared" si="5"/>
        <v>●</v>
      </c>
      <c r="J23" t="str">
        <f t="shared" si="5"/>
        <v>●</v>
      </c>
      <c r="K23" t="str">
        <f t="shared" si="5"/>
        <v>●</v>
      </c>
      <c r="L23">
        <v>0</v>
      </c>
      <c r="M23">
        <v>2</v>
      </c>
      <c r="N23" t="str">
        <f t="shared" si="1"/>
        <v>GC_Lwidth</v>
      </c>
      <c r="O23" t="str">
        <f t="shared" si="2"/>
        <v>Width of graph or cluster label, in inches</v>
      </c>
      <c r="P23" t="str">
        <f t="shared" si="3"/>
        <v>GC_Lwidth:Width of graph or cluster label, in inches</v>
      </c>
    </row>
    <row r="24" spans="1:16">
      <c r="A24" t="str">
        <f t="shared" si="0"/>
        <v xml:space="preserve">GC_Margin </v>
      </c>
      <c r="B24" t="s">
        <v>22</v>
      </c>
      <c r="C24" s="2" t="s">
        <v>71</v>
      </c>
      <c r="D24" t="str">
        <f t="shared" si="5"/>
        <v>●</v>
      </c>
      <c r="E24" t="str">
        <f t="shared" si="5"/>
        <v>●</v>
      </c>
      <c r="F24" t="str">
        <f t="shared" si="5"/>
        <v>●</v>
      </c>
      <c r="G24" t="str">
        <f t="shared" si="5"/>
        <v>●</v>
      </c>
      <c r="H24" t="str">
        <f t="shared" si="5"/>
        <v>●</v>
      </c>
      <c r="I24" t="str">
        <f t="shared" si="5"/>
        <v>●</v>
      </c>
      <c r="J24" t="str">
        <f t="shared" si="5"/>
        <v>●</v>
      </c>
      <c r="K24" t="str">
        <f t="shared" si="5"/>
        <v>●</v>
      </c>
      <c r="L24">
        <v>0</v>
      </c>
      <c r="M24">
        <v>2</v>
      </c>
      <c r="N24" t="str">
        <f t="shared" si="1"/>
        <v>GC_Margin</v>
      </c>
      <c r="O24" t="str">
        <f t="shared" si="2"/>
        <v>For graphs, this sets x and y margins of canvas, in inches</v>
      </c>
      <c r="P24" t="str">
        <f t="shared" si="3"/>
        <v>GC_Margin:For graphs, this sets x and y margins of canvas, in inches</v>
      </c>
    </row>
    <row r="25" spans="1:16">
      <c r="A25" t="str">
        <f t="shared" si="0"/>
        <v xml:space="preserve">GC_Nojustify </v>
      </c>
      <c r="B25" t="s">
        <v>23</v>
      </c>
      <c r="C25" s="2" t="s">
        <v>72</v>
      </c>
      <c r="D25" t="str">
        <f t="shared" si="5"/>
        <v>●</v>
      </c>
      <c r="E25" t="str">
        <f t="shared" si="5"/>
        <v>●</v>
      </c>
      <c r="F25" t="str">
        <f t="shared" si="5"/>
        <v>●</v>
      </c>
      <c r="G25" t="str">
        <f t="shared" si="5"/>
        <v>●</v>
      </c>
      <c r="H25" t="str">
        <f t="shared" si="5"/>
        <v>●</v>
      </c>
      <c r="I25" t="str">
        <f t="shared" si="5"/>
        <v>●</v>
      </c>
      <c r="J25" t="str">
        <f t="shared" si="5"/>
        <v>●</v>
      </c>
      <c r="K25" t="str">
        <f t="shared" si="5"/>
        <v>●</v>
      </c>
      <c r="L25">
        <v>0</v>
      </c>
      <c r="M25">
        <v>2</v>
      </c>
      <c r="N25" t="str">
        <f t="shared" si="1"/>
        <v>GC_Nojustify</v>
      </c>
      <c r="O25" t="str">
        <f t="shared" si="2"/>
        <v>Whether to justify multiline text vs the previous text line (rather than the side of the container)</v>
      </c>
      <c r="P25" t="str">
        <f t="shared" si="3"/>
        <v>GC_Nojustify:Whether to justify multiline text vs the previous text line (rather than the side of the container)</v>
      </c>
    </row>
    <row r="26" spans="1:16">
      <c r="A26" t="str">
        <f t="shared" si="0"/>
        <v xml:space="preserve">GC_Pencolor </v>
      </c>
      <c r="B26" t="s">
        <v>280</v>
      </c>
      <c r="C26" s="2" t="s">
        <v>368</v>
      </c>
      <c r="D26" t="str">
        <f t="shared" si="5"/>
        <v>●</v>
      </c>
      <c r="E26" t="str">
        <f t="shared" si="5"/>
        <v>●</v>
      </c>
      <c r="F26" t="str">
        <f t="shared" si="5"/>
        <v>●</v>
      </c>
      <c r="G26" t="str">
        <f t="shared" si="5"/>
        <v>●</v>
      </c>
      <c r="H26" t="str">
        <f t="shared" si="5"/>
        <v>●</v>
      </c>
      <c r="I26" t="str">
        <f t="shared" si="5"/>
        <v>●</v>
      </c>
      <c r="J26" t="str">
        <f t="shared" si="5"/>
        <v>●</v>
      </c>
      <c r="K26" t="str">
        <f t="shared" si="5"/>
        <v>●</v>
      </c>
      <c r="L26">
        <v>0</v>
      </c>
      <c r="M26">
        <v>1</v>
      </c>
      <c r="N26" t="str">
        <f t="shared" si="1"/>
        <v>GC_Pencolor</v>
      </c>
      <c r="O26" t="str">
        <f t="shared" si="2"/>
        <v>Color used to draw the bounding box around a cluster</v>
      </c>
      <c r="P26" t="str">
        <f t="shared" si="3"/>
        <v>GC_Pencolor:Color used to draw the bounding box around a cluster</v>
      </c>
    </row>
    <row r="27" spans="1:16">
      <c r="A27" t="str">
        <f t="shared" si="0"/>
        <v xml:space="preserve">GC_Penwidth </v>
      </c>
      <c r="B27" t="s">
        <v>26</v>
      </c>
      <c r="C27" s="2" t="s">
        <v>75</v>
      </c>
      <c r="D27" t="str">
        <f t="shared" si="5"/>
        <v>●</v>
      </c>
      <c r="E27" t="str">
        <f t="shared" si="5"/>
        <v>●</v>
      </c>
      <c r="F27" t="str">
        <f t="shared" si="5"/>
        <v>●</v>
      </c>
      <c r="G27" t="str">
        <f t="shared" si="5"/>
        <v>●</v>
      </c>
      <c r="H27" t="str">
        <f t="shared" si="5"/>
        <v>●</v>
      </c>
      <c r="I27" t="str">
        <f t="shared" si="5"/>
        <v>●</v>
      </c>
      <c r="J27" t="str">
        <f t="shared" si="5"/>
        <v>●</v>
      </c>
      <c r="K27" t="str">
        <f t="shared" si="5"/>
        <v>●</v>
      </c>
      <c r="L27">
        <v>0</v>
      </c>
      <c r="M27">
        <v>1</v>
      </c>
      <c r="N27" t="str">
        <f t="shared" si="1"/>
        <v>GC_Penwidth</v>
      </c>
      <c r="O27" t="str">
        <f t="shared" si="2"/>
        <v>Specifies the width of the pen, in points, used to draw lines and curves</v>
      </c>
      <c r="P27" t="str">
        <f t="shared" si="3"/>
        <v>GC_Penwidth:Specifies the width of the pen, in points, used to draw lines and curves</v>
      </c>
    </row>
    <row r="28" spans="1:16">
      <c r="A28" t="str">
        <f t="shared" si="0"/>
        <v xml:space="preserve">GC_Peripheries </v>
      </c>
      <c r="B28" t="s">
        <v>27</v>
      </c>
      <c r="C28" s="2" t="s">
        <v>76</v>
      </c>
      <c r="D28" t="str">
        <f t="shared" si="5"/>
        <v>●</v>
      </c>
      <c r="E28" t="str">
        <f t="shared" si="5"/>
        <v>●</v>
      </c>
      <c r="F28" t="str">
        <f t="shared" si="5"/>
        <v>●</v>
      </c>
      <c r="G28" t="str">
        <f t="shared" si="5"/>
        <v>●</v>
      </c>
      <c r="H28" t="str">
        <f t="shared" si="5"/>
        <v>●</v>
      </c>
      <c r="I28" t="str">
        <f t="shared" si="5"/>
        <v>●</v>
      </c>
      <c r="J28" t="str">
        <f t="shared" si="5"/>
        <v>●</v>
      </c>
      <c r="K28" t="str">
        <f t="shared" si="5"/>
        <v>●</v>
      </c>
      <c r="L28">
        <v>0</v>
      </c>
      <c r="M28">
        <v>1</v>
      </c>
      <c r="N28" t="str">
        <f t="shared" si="1"/>
        <v>GC_Peripheries</v>
      </c>
      <c r="O28" t="str">
        <f t="shared" si="2"/>
        <v>Set number of peripheries used in polygonal shapes and cluster boundaries</v>
      </c>
      <c r="P28" t="str">
        <f t="shared" si="3"/>
        <v>GC_Peripheries:Set number of peripheries used in polygonal shapes and cluster boundaries</v>
      </c>
    </row>
    <row r="29" spans="1:16">
      <c r="A29" t="str">
        <f t="shared" si="0"/>
        <v xml:space="preserve">GC_Sortv </v>
      </c>
      <c r="B29" t="s">
        <v>39</v>
      </c>
      <c r="C29" s="2" t="s">
        <v>88</v>
      </c>
      <c r="D29" t="str">
        <f t="shared" si="5"/>
        <v>●</v>
      </c>
      <c r="E29" t="str">
        <f t="shared" si="5"/>
        <v>●</v>
      </c>
      <c r="F29" t="str">
        <f t="shared" si="5"/>
        <v>●</v>
      </c>
      <c r="G29" t="str">
        <f t="shared" si="5"/>
        <v>●</v>
      </c>
      <c r="H29" t="str">
        <f t="shared" si="5"/>
        <v>●</v>
      </c>
      <c r="I29" t="str">
        <f t="shared" si="5"/>
        <v>●</v>
      </c>
      <c r="J29" t="str">
        <f t="shared" si="5"/>
        <v>●</v>
      </c>
      <c r="K29" t="str">
        <f t="shared" si="5"/>
        <v>●</v>
      </c>
      <c r="L29">
        <v>0</v>
      </c>
      <c r="M29">
        <v>2</v>
      </c>
      <c r="N29" t="str">
        <f t="shared" si="1"/>
        <v>GC_Sortv</v>
      </c>
      <c r="O29" t="str">
        <f t="shared" si="2"/>
        <v>Sort order of graph components for ordering packmode packing</v>
      </c>
      <c r="P29" t="str">
        <f t="shared" si="3"/>
        <v>GC_Sortv:Sort order of graph components for ordering packmode packing</v>
      </c>
    </row>
    <row r="30" spans="1:16">
      <c r="A30" t="str">
        <f t="shared" si="0"/>
        <v xml:space="preserve">GC_Style </v>
      </c>
      <c r="B30" t="s">
        <v>40</v>
      </c>
      <c r="C30" s="2" t="s">
        <v>89</v>
      </c>
      <c r="D30" t="str">
        <f t="shared" si="5"/>
        <v>●</v>
      </c>
      <c r="E30" t="str">
        <f t="shared" si="5"/>
        <v>●</v>
      </c>
      <c r="F30" t="str">
        <f t="shared" si="5"/>
        <v>●</v>
      </c>
      <c r="G30" t="str">
        <f t="shared" si="5"/>
        <v>●</v>
      </c>
      <c r="H30" t="str">
        <f t="shared" si="5"/>
        <v>●</v>
      </c>
      <c r="I30" t="str">
        <f t="shared" si="5"/>
        <v>●</v>
      </c>
      <c r="J30" t="str">
        <f t="shared" si="5"/>
        <v>●</v>
      </c>
      <c r="K30" t="str">
        <f t="shared" si="5"/>
        <v>●</v>
      </c>
      <c r="L30">
        <v>0</v>
      </c>
      <c r="M30">
        <v>2</v>
      </c>
      <c r="N30" t="str">
        <f t="shared" si="1"/>
        <v>GC_Style</v>
      </c>
      <c r="O30" t="str">
        <f t="shared" si="2"/>
        <v>Set style information for components of the graph</v>
      </c>
      <c r="P30" t="str">
        <f t="shared" si="3"/>
        <v>GC_Style:Set style information for components of the graph</v>
      </c>
    </row>
    <row r="31" spans="1:16">
      <c r="A31" t="str">
        <f t="shared" si="0"/>
        <v xml:space="preserve">GC_Target </v>
      </c>
      <c r="B31" t="s">
        <v>41</v>
      </c>
      <c r="C31" s="2" t="s">
        <v>90</v>
      </c>
      <c r="D31" t="str">
        <f t="shared" si="5"/>
        <v>●</v>
      </c>
      <c r="E31" t="str">
        <f t="shared" si="5"/>
        <v>●</v>
      </c>
      <c r="F31" t="str">
        <f t="shared" si="5"/>
        <v>●</v>
      </c>
      <c r="G31" t="str">
        <f t="shared" si="5"/>
        <v>●</v>
      </c>
      <c r="H31" t="str">
        <f t="shared" si="5"/>
        <v>●</v>
      </c>
      <c r="I31" t="str">
        <f t="shared" si="5"/>
        <v>●</v>
      </c>
      <c r="J31" t="str">
        <f t="shared" si="5"/>
        <v>●</v>
      </c>
      <c r="K31" t="str">
        <f t="shared" si="5"/>
        <v>●</v>
      </c>
      <c r="L31">
        <v>0</v>
      </c>
      <c r="M31">
        <v>2</v>
      </c>
      <c r="N31" t="str">
        <f t="shared" si="1"/>
        <v>GC_Target</v>
      </c>
      <c r="O31" t="str">
        <f t="shared" si="2"/>
        <v>If the object has a URL, this attribute determines which window of the browser is used for the URL</v>
      </c>
      <c r="P31" t="str">
        <f t="shared" si="3"/>
        <v>GC_Target:If the object has a URL, this attribute determines which window of the browser is used for the URL</v>
      </c>
    </row>
    <row r="32" spans="1:16">
      <c r="A32" t="str">
        <f t="shared" si="0"/>
        <v xml:space="preserve">GC_Tooltip </v>
      </c>
      <c r="B32" t="s">
        <v>42</v>
      </c>
      <c r="C32" s="2" t="s">
        <v>91</v>
      </c>
      <c r="D32" t="str">
        <f t="shared" si="5"/>
        <v>●</v>
      </c>
      <c r="E32" t="str">
        <f t="shared" si="5"/>
        <v>●</v>
      </c>
      <c r="F32" t="str">
        <f t="shared" si="5"/>
        <v>●</v>
      </c>
      <c r="G32" t="str">
        <f t="shared" si="5"/>
        <v>●</v>
      </c>
      <c r="H32" t="str">
        <f t="shared" si="5"/>
        <v>●</v>
      </c>
      <c r="I32" t="str">
        <f t="shared" si="5"/>
        <v>●</v>
      </c>
      <c r="J32" t="str">
        <f t="shared" si="5"/>
        <v>●</v>
      </c>
      <c r="K32" t="str">
        <f t="shared" si="5"/>
        <v>●</v>
      </c>
      <c r="L32">
        <v>0</v>
      </c>
      <c r="M32">
        <v>2</v>
      </c>
      <c r="N32" t="str">
        <f t="shared" si="1"/>
        <v>GC_Tooltip</v>
      </c>
      <c r="O32" t="str">
        <f t="shared" si="2"/>
        <v>Tooltip (mouse hover text) attached to the node, edge, cluster, or graph</v>
      </c>
      <c r="P32" t="str">
        <f t="shared" si="3"/>
        <v>GC_Tooltip:Tooltip (mouse hover text) attached to the node, edge, cluster, or graph</v>
      </c>
    </row>
    <row r="33" spans="1:16">
      <c r="A33" t="str">
        <f t="shared" si="0"/>
        <v xml:space="preserve">GC_Url </v>
      </c>
      <c r="B33" t="s">
        <v>43</v>
      </c>
      <c r="C33" s="2" t="s">
        <v>92</v>
      </c>
      <c r="D33" t="str">
        <f t="shared" si="5"/>
        <v>●</v>
      </c>
      <c r="E33" t="str">
        <f t="shared" si="5"/>
        <v>●</v>
      </c>
      <c r="F33" t="str">
        <f t="shared" si="5"/>
        <v>●</v>
      </c>
      <c r="G33" t="str">
        <f t="shared" si="5"/>
        <v>●</v>
      </c>
      <c r="H33" t="str">
        <f t="shared" si="5"/>
        <v>●</v>
      </c>
      <c r="I33" t="str">
        <f t="shared" si="5"/>
        <v>●</v>
      </c>
      <c r="J33" t="str">
        <f t="shared" si="5"/>
        <v>●</v>
      </c>
      <c r="K33" t="str">
        <f t="shared" si="5"/>
        <v>●</v>
      </c>
      <c r="L33">
        <v>0</v>
      </c>
      <c r="M33">
        <v>2</v>
      </c>
      <c r="N33" t="str">
        <f t="shared" si="1"/>
        <v>GC_Url</v>
      </c>
      <c r="O33" t="str">
        <f t="shared" si="2"/>
        <v>Hyperlinks incorporated into device-dependent output</v>
      </c>
      <c r="P33" t="str">
        <f t="shared" si="3"/>
        <v>GC_Url:Hyperlinks incorporated into device-dependent output</v>
      </c>
    </row>
    <row r="34" spans="1:16">
      <c r="N34" t="str">
        <f t="shared" si="1"/>
        <v/>
      </c>
      <c r="O34" t="str">
        <f t="shared" si="2"/>
        <v/>
      </c>
      <c r="P34" t="str">
        <f t="shared" ref="P34:P65" si="6">IF(N34="","",_xlfn.CONCAT(N34,":",O34))</f>
        <v/>
      </c>
    </row>
    <row r="35" spans="1:16">
      <c r="N35" t="str">
        <f t="shared" si="1"/>
        <v/>
      </c>
      <c r="O35" t="str">
        <f t="shared" si="2"/>
        <v/>
      </c>
      <c r="P35" t="str">
        <f t="shared" si="6"/>
        <v/>
      </c>
    </row>
    <row r="36" spans="1:16">
      <c r="N36" t="str">
        <f t="shared" si="1"/>
        <v/>
      </c>
      <c r="O36" t="str">
        <f t="shared" si="2"/>
        <v/>
      </c>
      <c r="P36" t="str">
        <f t="shared" si="6"/>
        <v/>
      </c>
    </row>
    <row r="37" spans="1:16">
      <c r="N37" t="str">
        <f t="shared" si="1"/>
        <v/>
      </c>
      <c r="O37" t="str">
        <f t="shared" si="2"/>
        <v/>
      </c>
      <c r="P37" t="str">
        <f t="shared" si="6"/>
        <v/>
      </c>
    </row>
    <row r="38" spans="1:16">
      <c r="N38" t="str">
        <f t="shared" si="1"/>
        <v/>
      </c>
      <c r="O38" t="str">
        <f t="shared" si="2"/>
        <v/>
      </c>
      <c r="P38" t="str">
        <f t="shared" si="6"/>
        <v/>
      </c>
    </row>
    <row r="39" spans="1:16">
      <c r="N39" t="str">
        <f t="shared" si="1"/>
        <v/>
      </c>
      <c r="O39" t="str">
        <f t="shared" si="2"/>
        <v/>
      </c>
      <c r="P39" t="str">
        <f t="shared" si="6"/>
        <v/>
      </c>
    </row>
    <row r="40" spans="1:16">
      <c r="N40" t="str">
        <f t="shared" si="1"/>
        <v/>
      </c>
      <c r="O40" t="str">
        <f t="shared" si="2"/>
        <v/>
      </c>
      <c r="P40" t="str">
        <f t="shared" si="6"/>
        <v/>
      </c>
    </row>
    <row r="41" spans="1:16">
      <c r="N41" t="str">
        <f t="shared" si="1"/>
        <v/>
      </c>
      <c r="O41" t="str">
        <f t="shared" si="2"/>
        <v/>
      </c>
      <c r="P41" t="str">
        <f t="shared" si="6"/>
        <v/>
      </c>
    </row>
    <row r="42" spans="1:16">
      <c r="N42" t="str">
        <f t="shared" si="1"/>
        <v/>
      </c>
      <c r="O42" t="str">
        <f t="shared" si="2"/>
        <v/>
      </c>
      <c r="P42" t="str">
        <f t="shared" si="6"/>
        <v/>
      </c>
    </row>
    <row r="43" spans="1:16">
      <c r="N43" t="str">
        <f t="shared" si="1"/>
        <v/>
      </c>
      <c r="O43" t="str">
        <f t="shared" si="2"/>
        <v/>
      </c>
      <c r="P43" t="str">
        <f t="shared" si="6"/>
        <v/>
      </c>
    </row>
    <row r="44" spans="1:16">
      <c r="N44" t="str">
        <f t="shared" si="1"/>
        <v/>
      </c>
      <c r="O44" t="str">
        <f t="shared" si="2"/>
        <v/>
      </c>
      <c r="P44" t="str">
        <f t="shared" si="6"/>
        <v/>
      </c>
    </row>
    <row r="45" spans="1:16">
      <c r="N45" t="str">
        <f t="shared" si="1"/>
        <v/>
      </c>
      <c r="O45" t="str">
        <f t="shared" si="2"/>
        <v/>
      </c>
      <c r="P45" t="str">
        <f t="shared" si="6"/>
        <v/>
      </c>
    </row>
    <row r="46" spans="1:16">
      <c r="N46" t="str">
        <f t="shared" si="1"/>
        <v/>
      </c>
      <c r="O46" t="str">
        <f t="shared" si="2"/>
        <v/>
      </c>
      <c r="P46" t="str">
        <f t="shared" si="6"/>
        <v/>
      </c>
    </row>
    <row r="47" spans="1:16">
      <c r="N47" t="str">
        <f t="shared" si="1"/>
        <v/>
      </c>
      <c r="O47" t="str">
        <f t="shared" si="2"/>
        <v/>
      </c>
      <c r="P47" t="str">
        <f t="shared" si="6"/>
        <v/>
      </c>
    </row>
    <row r="48" spans="1:16">
      <c r="N48" t="str">
        <f t="shared" si="1"/>
        <v/>
      </c>
      <c r="O48" t="str">
        <f t="shared" si="2"/>
        <v/>
      </c>
      <c r="P48" t="str">
        <f t="shared" si="6"/>
        <v/>
      </c>
    </row>
    <row r="49" spans="14:16">
      <c r="N49" t="str">
        <f t="shared" si="1"/>
        <v/>
      </c>
      <c r="O49" t="str">
        <f t="shared" si="2"/>
        <v/>
      </c>
      <c r="P49" t="str">
        <f t="shared" si="6"/>
        <v/>
      </c>
    </row>
    <row r="50" spans="14:16">
      <c r="N50" t="str">
        <f t="shared" si="1"/>
        <v/>
      </c>
      <c r="O50" t="str">
        <f t="shared" si="2"/>
        <v/>
      </c>
      <c r="P50" t="str">
        <f t="shared" si="6"/>
        <v/>
      </c>
    </row>
    <row r="51" spans="14:16">
      <c r="N51" t="str">
        <f t="shared" si="1"/>
        <v/>
      </c>
      <c r="O51" t="str">
        <f t="shared" si="2"/>
        <v/>
      </c>
      <c r="P51" t="str">
        <f t="shared" si="6"/>
        <v/>
      </c>
    </row>
    <row r="52" spans="14:16">
      <c r="N52" t="str">
        <f t="shared" si="1"/>
        <v/>
      </c>
      <c r="O52" t="str">
        <f t="shared" si="2"/>
        <v/>
      </c>
      <c r="P52" t="str">
        <f t="shared" si="6"/>
        <v/>
      </c>
    </row>
    <row r="53" spans="14:16">
      <c r="N53" t="str">
        <f t="shared" si="1"/>
        <v/>
      </c>
      <c r="O53" t="str">
        <f t="shared" si="2"/>
        <v/>
      </c>
      <c r="P53" t="str">
        <f t="shared" si="6"/>
        <v/>
      </c>
    </row>
    <row r="54" spans="14:16">
      <c r="N54" t="str">
        <f t="shared" si="1"/>
        <v/>
      </c>
      <c r="O54" t="str">
        <f t="shared" si="2"/>
        <v/>
      </c>
      <c r="P54" t="str">
        <f t="shared" si="6"/>
        <v/>
      </c>
    </row>
    <row r="55" spans="14:16">
      <c r="N55" t="str">
        <f t="shared" si="1"/>
        <v/>
      </c>
      <c r="O55" t="str">
        <f t="shared" si="2"/>
        <v/>
      </c>
      <c r="P55" t="str">
        <f t="shared" si="6"/>
        <v/>
      </c>
    </row>
    <row r="56" spans="14:16">
      <c r="N56" t="str">
        <f t="shared" si="1"/>
        <v/>
      </c>
      <c r="O56" t="str">
        <f t="shared" si="2"/>
        <v/>
      </c>
      <c r="P56" t="str">
        <f t="shared" si="6"/>
        <v/>
      </c>
    </row>
    <row r="57" spans="14:16">
      <c r="N57" t="str">
        <f t="shared" si="1"/>
        <v/>
      </c>
      <c r="O57" t="str">
        <f t="shared" si="2"/>
        <v/>
      </c>
      <c r="P57" t="str">
        <f t="shared" si="6"/>
        <v/>
      </c>
    </row>
    <row r="58" spans="14:16">
      <c r="N58" t="str">
        <f t="shared" si="1"/>
        <v/>
      </c>
      <c r="O58" t="str">
        <f t="shared" si="2"/>
        <v/>
      </c>
      <c r="P58" t="str">
        <f t="shared" si="6"/>
        <v/>
      </c>
    </row>
    <row r="59" spans="14:16">
      <c r="N59" t="str">
        <f t="shared" ref="N59:O66" si="7">TRIM(B59)</f>
        <v/>
      </c>
      <c r="O59" t="str">
        <f t="shared" si="7"/>
        <v/>
      </c>
    </row>
    <row r="60" spans="14:16">
      <c r="N60" t="str">
        <f t="shared" si="7"/>
        <v/>
      </c>
      <c r="O60" t="str">
        <f t="shared" si="7"/>
        <v/>
      </c>
    </row>
    <row r="61" spans="14:16">
      <c r="N61" t="str">
        <f t="shared" si="7"/>
        <v/>
      </c>
      <c r="O61" t="str">
        <f t="shared" si="7"/>
        <v/>
      </c>
    </row>
    <row r="62" spans="14:16">
      <c r="N62" t="str">
        <f t="shared" si="7"/>
        <v/>
      </c>
      <c r="O62" t="str">
        <f t="shared" si="7"/>
        <v/>
      </c>
    </row>
    <row r="63" spans="14:16">
      <c r="N63" t="str">
        <f t="shared" si="7"/>
        <v/>
      </c>
      <c r="O63" t="str">
        <f t="shared" si="7"/>
        <v/>
      </c>
    </row>
    <row r="64" spans="14:16">
      <c r="N64" t="str">
        <f t="shared" si="7"/>
        <v/>
      </c>
      <c r="O64" t="str">
        <f t="shared" si="7"/>
        <v/>
      </c>
    </row>
    <row r="65" spans="14:15">
      <c r="N65" t="str">
        <f t="shared" si="7"/>
        <v/>
      </c>
      <c r="O65" t="str">
        <f t="shared" si="7"/>
        <v/>
      </c>
    </row>
    <row r="66" spans="14:15">
      <c r="N66" t="str">
        <f t="shared" si="7"/>
        <v/>
      </c>
      <c r="O66" t="str">
        <f t="shared" si="7"/>
        <v/>
      </c>
    </row>
    <row r="67" spans="14:15">
      <c r="N67" t="str">
        <f t="shared" ref="N67:O104" si="8">TRIM(B67)</f>
        <v/>
      </c>
      <c r="O67" t="str">
        <f t="shared" si="8"/>
        <v/>
      </c>
    </row>
    <row r="68" spans="14:15">
      <c r="N68" t="str">
        <f t="shared" si="8"/>
        <v/>
      </c>
      <c r="O68" t="str">
        <f t="shared" si="8"/>
        <v/>
      </c>
    </row>
    <row r="69" spans="14:15">
      <c r="N69" t="str">
        <f t="shared" si="8"/>
        <v/>
      </c>
      <c r="O69" t="str">
        <f t="shared" si="8"/>
        <v/>
      </c>
    </row>
    <row r="70" spans="14:15">
      <c r="N70" t="str">
        <f t="shared" si="8"/>
        <v/>
      </c>
      <c r="O70" t="str">
        <f t="shared" si="8"/>
        <v/>
      </c>
    </row>
    <row r="71" spans="14:15">
      <c r="N71" t="str">
        <f t="shared" si="8"/>
        <v/>
      </c>
      <c r="O71" t="str">
        <f t="shared" si="8"/>
        <v/>
      </c>
    </row>
    <row r="72" spans="14:15">
      <c r="N72" t="str">
        <f t="shared" si="8"/>
        <v/>
      </c>
      <c r="O72" t="str">
        <f t="shared" si="8"/>
        <v/>
      </c>
    </row>
    <row r="73" spans="14:15">
      <c r="N73" t="str">
        <f t="shared" si="8"/>
        <v/>
      </c>
      <c r="O73" t="str">
        <f t="shared" si="8"/>
        <v/>
      </c>
    </row>
    <row r="74" spans="14:15">
      <c r="N74" t="str">
        <f t="shared" si="8"/>
        <v/>
      </c>
      <c r="O74" t="str">
        <f t="shared" si="8"/>
        <v/>
      </c>
    </row>
    <row r="75" spans="14:15">
      <c r="N75" t="str">
        <f t="shared" si="8"/>
        <v/>
      </c>
      <c r="O75" t="str">
        <f t="shared" si="8"/>
        <v/>
      </c>
    </row>
    <row r="76" spans="14:15">
      <c r="N76" t="str">
        <f t="shared" si="8"/>
        <v/>
      </c>
      <c r="O76" t="str">
        <f t="shared" si="8"/>
        <v/>
      </c>
    </row>
    <row r="77" spans="14:15">
      <c r="N77" t="str">
        <f t="shared" si="8"/>
        <v/>
      </c>
      <c r="O77" t="str">
        <f t="shared" si="8"/>
        <v/>
      </c>
    </row>
    <row r="78" spans="14:15">
      <c r="N78" t="str">
        <f t="shared" si="8"/>
        <v/>
      </c>
      <c r="O78" t="str">
        <f t="shared" si="8"/>
        <v/>
      </c>
    </row>
    <row r="79" spans="14:15">
      <c r="N79" t="str">
        <f t="shared" si="8"/>
        <v/>
      </c>
      <c r="O79" t="str">
        <f t="shared" si="8"/>
        <v/>
      </c>
    </row>
    <row r="80" spans="14:15">
      <c r="N80" t="str">
        <f t="shared" si="8"/>
        <v/>
      </c>
      <c r="O80" t="str">
        <f t="shared" si="8"/>
        <v/>
      </c>
    </row>
    <row r="81" spans="14:15">
      <c r="N81" t="str">
        <f t="shared" si="8"/>
        <v/>
      </c>
      <c r="O81" t="str">
        <f t="shared" si="8"/>
        <v/>
      </c>
    </row>
    <row r="82" spans="14:15">
      <c r="N82" t="str">
        <f t="shared" si="8"/>
        <v/>
      </c>
      <c r="O82" t="str">
        <f t="shared" si="8"/>
        <v/>
      </c>
    </row>
    <row r="83" spans="14:15">
      <c r="N83" t="str">
        <f t="shared" si="8"/>
        <v/>
      </c>
      <c r="O83" t="str">
        <f t="shared" si="8"/>
        <v/>
      </c>
    </row>
    <row r="84" spans="14:15">
      <c r="N84" t="str">
        <f t="shared" si="8"/>
        <v/>
      </c>
      <c r="O84" t="str">
        <f t="shared" si="8"/>
        <v/>
      </c>
    </row>
    <row r="85" spans="14:15">
      <c r="N85" t="str">
        <f t="shared" si="8"/>
        <v/>
      </c>
      <c r="O85" t="str">
        <f t="shared" si="8"/>
        <v/>
      </c>
    </row>
    <row r="86" spans="14:15">
      <c r="N86" t="str">
        <f t="shared" si="8"/>
        <v/>
      </c>
      <c r="O86" t="str">
        <f t="shared" si="8"/>
        <v/>
      </c>
    </row>
    <row r="87" spans="14:15">
      <c r="N87" t="str">
        <f t="shared" si="8"/>
        <v/>
      </c>
      <c r="O87" t="str">
        <f t="shared" si="8"/>
        <v/>
      </c>
    </row>
    <row r="88" spans="14:15">
      <c r="N88" t="str">
        <f t="shared" si="8"/>
        <v/>
      </c>
      <c r="O88" t="str">
        <f t="shared" si="8"/>
        <v/>
      </c>
    </row>
    <row r="89" spans="14:15">
      <c r="N89" t="str">
        <f t="shared" si="8"/>
        <v/>
      </c>
      <c r="O89" t="str">
        <f t="shared" si="8"/>
        <v/>
      </c>
    </row>
    <row r="90" spans="14:15">
      <c r="N90" t="str">
        <f t="shared" si="8"/>
        <v/>
      </c>
      <c r="O90" t="str">
        <f t="shared" si="8"/>
        <v/>
      </c>
    </row>
    <row r="91" spans="14:15">
      <c r="N91" t="str">
        <f t="shared" si="8"/>
        <v/>
      </c>
      <c r="O91" t="str">
        <f t="shared" si="8"/>
        <v/>
      </c>
    </row>
    <row r="92" spans="14:15">
      <c r="N92" t="str">
        <f t="shared" si="8"/>
        <v/>
      </c>
      <c r="O92" t="str">
        <f t="shared" si="8"/>
        <v/>
      </c>
    </row>
    <row r="93" spans="14:15">
      <c r="N93" t="str">
        <f t="shared" si="8"/>
        <v/>
      </c>
      <c r="O93" t="str">
        <f t="shared" si="8"/>
        <v/>
      </c>
    </row>
    <row r="94" spans="14:15">
      <c r="N94" t="str">
        <f t="shared" si="8"/>
        <v/>
      </c>
      <c r="O94" t="str">
        <f t="shared" si="8"/>
        <v/>
      </c>
    </row>
    <row r="95" spans="14:15">
      <c r="N95" t="str">
        <f t="shared" si="8"/>
        <v/>
      </c>
      <c r="O95" t="str">
        <f t="shared" si="8"/>
        <v/>
      </c>
    </row>
    <row r="96" spans="14:15">
      <c r="N96" t="str">
        <f t="shared" si="8"/>
        <v/>
      </c>
      <c r="O96" t="str">
        <f t="shared" si="8"/>
        <v/>
      </c>
    </row>
    <row r="97" spans="14:15">
      <c r="N97" t="str">
        <f t="shared" si="8"/>
        <v/>
      </c>
      <c r="O97" t="str">
        <f t="shared" si="8"/>
        <v/>
      </c>
    </row>
    <row r="98" spans="14:15">
      <c r="N98" t="str">
        <f t="shared" si="8"/>
        <v/>
      </c>
      <c r="O98" t="str">
        <f t="shared" si="8"/>
        <v/>
      </c>
    </row>
    <row r="99" spans="14:15">
      <c r="N99" t="str">
        <f t="shared" si="8"/>
        <v/>
      </c>
      <c r="O99" t="str">
        <f t="shared" si="8"/>
        <v/>
      </c>
    </row>
    <row r="100" spans="14:15">
      <c r="N100" t="str">
        <f t="shared" si="8"/>
        <v/>
      </c>
      <c r="O100" t="str">
        <f t="shared" si="8"/>
        <v/>
      </c>
    </row>
    <row r="101" spans="14:15">
      <c r="N101" t="str">
        <f t="shared" si="8"/>
        <v/>
      </c>
      <c r="O101" t="str">
        <f t="shared" si="8"/>
        <v/>
      </c>
    </row>
    <row r="102" spans="14:15">
      <c r="N102" t="str">
        <f t="shared" si="8"/>
        <v/>
      </c>
      <c r="O102" t="str">
        <f t="shared" si="8"/>
        <v/>
      </c>
    </row>
    <row r="103" spans="14:15">
      <c r="N103" t="str">
        <f t="shared" si="8"/>
        <v/>
      </c>
      <c r="O103" t="str">
        <f t="shared" si="8"/>
        <v/>
      </c>
    </row>
    <row r="104" spans="14:15">
      <c r="N104" t="str">
        <f t="shared" si="8"/>
        <v/>
      </c>
      <c r="O104" t="str">
        <f t="shared" si="8"/>
        <v/>
      </c>
    </row>
  </sheetData>
  <autoFilter ref="A1:P104" xr:uid="{FD531E0D-8512-3B4E-9D31-C07C43283896}"/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06A0-FEFB-0449-BDA6-665A4AC5C0A2}">
  <dimension ref="A1:P104"/>
  <sheetViews>
    <sheetView tabSelected="1" workbookViewId="0">
      <pane xSplit="2" ySplit="1" topLeftCell="C2" activePane="bottomRight" state="frozen"/>
      <selection activeCell="B93" sqref="B93"/>
      <selection pane="topRight" activeCell="B93" sqref="B93"/>
      <selection pane="bottomLeft" activeCell="B93" sqref="B93"/>
      <selection pane="bottomRight" activeCell="S49" sqref="S49"/>
    </sheetView>
  </sheetViews>
  <sheetFormatPr baseColWidth="10" defaultRowHeight="20"/>
  <cols>
    <col min="2" max="2" width="14" customWidth="1"/>
    <col min="3" max="3" width="86.42578125" bestFit="1" customWidth="1"/>
    <col min="4" max="4" width="4.28515625" bestFit="1" customWidth="1"/>
    <col min="5" max="5" width="6.28515625" bestFit="1" customWidth="1"/>
    <col min="6" max="6" width="4.28515625" bestFit="1" customWidth="1"/>
    <col min="7" max="7" width="5.140625" bestFit="1" customWidth="1"/>
    <col min="8" max="8" width="5.42578125" bestFit="1" customWidth="1"/>
    <col min="9" max="9" width="6" bestFit="1" customWidth="1"/>
    <col min="10" max="10" width="6.5703125" bestFit="1" customWidth="1"/>
    <col min="11" max="11" width="9.85546875" bestFit="1" customWidth="1"/>
  </cols>
  <sheetData>
    <row r="1" spans="1:16">
      <c r="B1" t="s">
        <v>370</v>
      </c>
      <c r="C1" t="s">
        <v>111</v>
      </c>
      <c r="D1" t="s">
        <v>99</v>
      </c>
      <c r="E1" t="s">
        <v>103</v>
      </c>
      <c r="F1" t="s">
        <v>104</v>
      </c>
      <c r="G1" t="s">
        <v>273</v>
      </c>
      <c r="H1" t="s">
        <v>107</v>
      </c>
      <c r="I1" t="s">
        <v>106</v>
      </c>
      <c r="J1" t="s">
        <v>275</v>
      </c>
      <c r="K1" t="s">
        <v>100</v>
      </c>
      <c r="L1" t="s">
        <v>372</v>
      </c>
      <c r="N1" t="s">
        <v>373</v>
      </c>
      <c r="O1" t="s">
        <v>618</v>
      </c>
      <c r="P1" t="s">
        <v>619</v>
      </c>
    </row>
    <row r="2" spans="1:16">
      <c r="A2" t="str">
        <f t="shared" ref="A2:A33" si="0">"G"&amp;LEFT($B$1,1)&amp;IF(LEFT(B2,1)="_","","_")&amp;PROPER($B2)</f>
        <v xml:space="preserve">GE_Arrowhead </v>
      </c>
      <c r="B2" t="s">
        <v>281</v>
      </c>
      <c r="C2" s="2" t="s">
        <v>324</v>
      </c>
      <c r="D2" t="str">
        <f t="shared" ref="D2:K8" si="1">IF($L2=0,"●","")</f>
        <v>●</v>
      </c>
      <c r="E2" t="str">
        <f t="shared" si="1"/>
        <v>●</v>
      </c>
      <c r="F2" t="str">
        <f t="shared" si="1"/>
        <v>●</v>
      </c>
      <c r="G2" t="str">
        <f t="shared" si="1"/>
        <v>●</v>
      </c>
      <c r="H2" t="str">
        <f t="shared" si="1"/>
        <v>●</v>
      </c>
      <c r="I2" t="str">
        <f t="shared" si="1"/>
        <v>●</v>
      </c>
      <c r="J2" t="str">
        <f t="shared" si="1"/>
        <v>●</v>
      </c>
      <c r="K2" t="str">
        <f t="shared" si="1"/>
        <v>●</v>
      </c>
      <c r="L2">
        <v>0</v>
      </c>
      <c r="M2" t="str">
        <f t="shared" ref="M2:M65" si="2">TRIM(A2)</f>
        <v>GE_Arrowhead</v>
      </c>
      <c r="N2" t="str">
        <f t="shared" ref="N2:N58" si="3">TRIM(C2)</f>
        <v>Style of arrowhead on the head node of an edge</v>
      </c>
      <c r="O2" t="str">
        <f t="shared" ref="O2:O33" si="4">IF(M2="","",_xlfn.CONCAT(M2,":",N2))</f>
        <v>GE_Arrowhead:Style of arrowhead on the head node of an edge</v>
      </c>
    </row>
    <row r="3" spans="1:16">
      <c r="A3" t="str">
        <f t="shared" si="0"/>
        <v xml:space="preserve">GE_Arrowsize </v>
      </c>
      <c r="B3" t="s">
        <v>282</v>
      </c>
      <c r="C3" s="2" t="s">
        <v>325</v>
      </c>
      <c r="D3" t="str">
        <f t="shared" si="1"/>
        <v>●</v>
      </c>
      <c r="E3" t="str">
        <f t="shared" si="1"/>
        <v>●</v>
      </c>
      <c r="F3" t="str">
        <f t="shared" si="1"/>
        <v>●</v>
      </c>
      <c r="G3" t="str">
        <f t="shared" si="1"/>
        <v>●</v>
      </c>
      <c r="H3" t="str">
        <f t="shared" si="1"/>
        <v>●</v>
      </c>
      <c r="I3" t="str">
        <f t="shared" si="1"/>
        <v>●</v>
      </c>
      <c r="J3" t="str">
        <f t="shared" si="1"/>
        <v>●</v>
      </c>
      <c r="K3" t="str">
        <f t="shared" si="1"/>
        <v>●</v>
      </c>
      <c r="L3">
        <v>0</v>
      </c>
      <c r="M3" t="str">
        <f t="shared" si="2"/>
        <v>GE_Arrowsize</v>
      </c>
      <c r="N3" t="str">
        <f t="shared" si="3"/>
        <v>Multiplicative scale factor for arrowheads</v>
      </c>
      <c r="O3" t="str">
        <f t="shared" si="4"/>
        <v>GE_Arrowsize:Multiplicative scale factor for arrowheads</v>
      </c>
    </row>
    <row r="4" spans="1:16">
      <c r="A4" t="str">
        <f t="shared" si="0"/>
        <v xml:space="preserve">GE_Arrowtail </v>
      </c>
      <c r="B4" t="s">
        <v>283</v>
      </c>
      <c r="C4" s="2" t="s">
        <v>326</v>
      </c>
      <c r="D4" t="str">
        <f t="shared" si="1"/>
        <v>●</v>
      </c>
      <c r="E4" t="str">
        <f t="shared" si="1"/>
        <v>●</v>
      </c>
      <c r="F4" t="str">
        <f t="shared" si="1"/>
        <v>●</v>
      </c>
      <c r="G4" t="str">
        <f t="shared" si="1"/>
        <v>●</v>
      </c>
      <c r="H4" t="str">
        <f t="shared" si="1"/>
        <v>●</v>
      </c>
      <c r="I4" t="str">
        <f t="shared" si="1"/>
        <v>●</v>
      </c>
      <c r="J4" t="str">
        <f t="shared" si="1"/>
        <v>●</v>
      </c>
      <c r="K4" t="str">
        <f t="shared" si="1"/>
        <v>●</v>
      </c>
      <c r="L4">
        <v>0</v>
      </c>
      <c r="M4" t="str">
        <f t="shared" si="2"/>
        <v>GE_Arrowtail</v>
      </c>
      <c r="N4" t="str">
        <f t="shared" si="3"/>
        <v>Style of arrowhead on the tail node of an edge</v>
      </c>
      <c r="O4" t="str">
        <f t="shared" si="4"/>
        <v>GE_Arrowtail:Style of arrowhead on the tail node of an edge</v>
      </c>
    </row>
    <row r="5" spans="1:16">
      <c r="A5" t="str">
        <f t="shared" si="0"/>
        <v xml:space="preserve">GE_Class </v>
      </c>
      <c r="B5" t="s">
        <v>1</v>
      </c>
      <c r="C5" s="2" t="s">
        <v>50</v>
      </c>
      <c r="D5" t="str">
        <f t="shared" si="1"/>
        <v>●</v>
      </c>
      <c r="E5" t="str">
        <f t="shared" si="1"/>
        <v>●</v>
      </c>
      <c r="F5" t="str">
        <f t="shared" si="1"/>
        <v>●</v>
      </c>
      <c r="G5" t="str">
        <f t="shared" si="1"/>
        <v>●</v>
      </c>
      <c r="H5" t="str">
        <f t="shared" si="1"/>
        <v>●</v>
      </c>
      <c r="I5" t="str">
        <f t="shared" si="1"/>
        <v>●</v>
      </c>
      <c r="J5" t="str">
        <f t="shared" si="1"/>
        <v>●</v>
      </c>
      <c r="K5" t="str">
        <f t="shared" si="1"/>
        <v>●</v>
      </c>
      <c r="L5">
        <v>0</v>
      </c>
      <c r="M5" t="str">
        <f t="shared" si="2"/>
        <v>GE_Class</v>
      </c>
      <c r="N5" t="str">
        <f t="shared" si="3"/>
        <v>Classnames to attach to the node, edge, graph, or cluster's SVG element</v>
      </c>
      <c r="O5" t="str">
        <f t="shared" si="4"/>
        <v>GE_Class:Classnames to attach to the node, edge, graph, or cluster's SVG element</v>
      </c>
    </row>
    <row r="6" spans="1:16">
      <c r="A6" t="str">
        <f t="shared" si="0"/>
        <v xml:space="preserve">GE_Color </v>
      </c>
      <c r="B6" t="s">
        <v>2</v>
      </c>
      <c r="C6" s="2" t="s">
        <v>51</v>
      </c>
      <c r="D6" t="str">
        <f t="shared" si="1"/>
        <v>●</v>
      </c>
      <c r="E6" t="str">
        <f t="shared" si="1"/>
        <v>●</v>
      </c>
      <c r="F6" t="str">
        <f t="shared" si="1"/>
        <v>●</v>
      </c>
      <c r="G6" t="str">
        <f t="shared" si="1"/>
        <v>●</v>
      </c>
      <c r="H6" t="str">
        <f t="shared" si="1"/>
        <v>●</v>
      </c>
      <c r="I6" t="str">
        <f t="shared" si="1"/>
        <v>●</v>
      </c>
      <c r="J6" t="str">
        <f t="shared" si="1"/>
        <v>●</v>
      </c>
      <c r="K6" t="str">
        <f t="shared" si="1"/>
        <v>●</v>
      </c>
      <c r="L6">
        <v>0</v>
      </c>
      <c r="M6" t="str">
        <f t="shared" si="2"/>
        <v>GE_Color</v>
      </c>
      <c r="N6" t="str">
        <f t="shared" si="3"/>
        <v>Basic drawing color for graphics, not text</v>
      </c>
      <c r="O6" t="str">
        <f t="shared" si="4"/>
        <v>GE_Color:Basic drawing color for graphics, not text</v>
      </c>
    </row>
    <row r="7" spans="1:16">
      <c r="A7" t="str">
        <f t="shared" si="0"/>
        <v xml:space="preserve">GE_Colorscheme </v>
      </c>
      <c r="B7" t="s">
        <v>3</v>
      </c>
      <c r="C7" s="2" t="s">
        <v>52</v>
      </c>
      <c r="D7" t="str">
        <f t="shared" si="1"/>
        <v>●</v>
      </c>
      <c r="E7" t="str">
        <f t="shared" si="1"/>
        <v>●</v>
      </c>
      <c r="F7" t="str">
        <f t="shared" si="1"/>
        <v>●</v>
      </c>
      <c r="G7" t="str">
        <f t="shared" si="1"/>
        <v>●</v>
      </c>
      <c r="H7" t="str">
        <f t="shared" si="1"/>
        <v>●</v>
      </c>
      <c r="I7" t="str">
        <f t="shared" si="1"/>
        <v>●</v>
      </c>
      <c r="J7" t="str">
        <f t="shared" si="1"/>
        <v>●</v>
      </c>
      <c r="K7" t="str">
        <f t="shared" si="1"/>
        <v>●</v>
      </c>
      <c r="L7">
        <v>0</v>
      </c>
      <c r="M7" t="str">
        <f t="shared" si="2"/>
        <v>GE_Colorscheme</v>
      </c>
      <c r="N7" t="str">
        <f t="shared" si="3"/>
        <v>A color scheme namespace: the context for interpreting color names</v>
      </c>
      <c r="O7" t="str">
        <f t="shared" si="4"/>
        <v>GE_Colorscheme:A color scheme namespace: the context for interpreting color names</v>
      </c>
    </row>
    <row r="8" spans="1:16">
      <c r="A8" t="str">
        <f t="shared" si="0"/>
        <v xml:space="preserve">GE_Comment </v>
      </c>
      <c r="B8" t="s">
        <v>4</v>
      </c>
      <c r="C8" s="2" t="s">
        <v>53</v>
      </c>
      <c r="D8" t="str">
        <f t="shared" si="1"/>
        <v>●</v>
      </c>
      <c r="E8" t="str">
        <f t="shared" si="1"/>
        <v>●</v>
      </c>
      <c r="F8" t="str">
        <f t="shared" si="1"/>
        <v>●</v>
      </c>
      <c r="G8" t="str">
        <f t="shared" si="1"/>
        <v>●</v>
      </c>
      <c r="H8" t="str">
        <f t="shared" si="1"/>
        <v>●</v>
      </c>
      <c r="I8" t="str">
        <f t="shared" si="1"/>
        <v>●</v>
      </c>
      <c r="J8" t="str">
        <f t="shared" si="1"/>
        <v>●</v>
      </c>
      <c r="K8" t="str">
        <f t="shared" si="1"/>
        <v>●</v>
      </c>
      <c r="L8">
        <v>0</v>
      </c>
      <c r="M8" t="str">
        <f t="shared" si="2"/>
        <v>GE_Comment</v>
      </c>
      <c r="N8" t="str">
        <f t="shared" si="3"/>
        <v>Comments are inserted into output</v>
      </c>
      <c r="O8" t="str">
        <f t="shared" si="4"/>
        <v>GE_Comment:Comments are inserted into output</v>
      </c>
    </row>
    <row r="9" spans="1:16">
      <c r="A9" t="str">
        <f t="shared" si="0"/>
        <v xml:space="preserve">GE_Constraint </v>
      </c>
      <c r="B9" t="s">
        <v>284</v>
      </c>
      <c r="C9" s="2" t="s">
        <v>327</v>
      </c>
      <c r="D9" t="s">
        <v>110</v>
      </c>
      <c r="L9">
        <v>1</v>
      </c>
      <c r="M9" t="str">
        <f t="shared" si="2"/>
        <v>GE_Constraint</v>
      </c>
      <c r="N9" t="str">
        <f t="shared" si="3"/>
        <v>If false, the edge is not used in ranking the nodes</v>
      </c>
      <c r="O9" t="str">
        <f t="shared" si="4"/>
        <v>GE_Constraint:If false, the edge is not used in ranking the nodes</v>
      </c>
    </row>
    <row r="10" spans="1:16">
      <c r="A10" t="str">
        <f t="shared" si="0"/>
        <v xml:space="preserve">GE_Decorate </v>
      </c>
      <c r="B10" t="s">
        <v>285</v>
      </c>
      <c r="C10" s="2" t="s">
        <v>328</v>
      </c>
      <c r="D10" t="str">
        <f t="shared" ref="D10:K41" si="5">IF($L10=0,"●","")</f>
        <v>●</v>
      </c>
      <c r="E10" t="str">
        <f t="shared" si="5"/>
        <v>●</v>
      </c>
      <c r="F10" t="str">
        <f t="shared" si="5"/>
        <v>●</v>
      </c>
      <c r="G10" t="str">
        <f t="shared" si="5"/>
        <v>●</v>
      </c>
      <c r="H10" t="str">
        <f t="shared" si="5"/>
        <v>●</v>
      </c>
      <c r="I10" t="str">
        <f t="shared" si="5"/>
        <v>●</v>
      </c>
      <c r="J10" t="str">
        <f t="shared" si="5"/>
        <v>●</v>
      </c>
      <c r="K10" t="str">
        <f t="shared" si="5"/>
        <v>●</v>
      </c>
      <c r="L10">
        <v>0</v>
      </c>
      <c r="M10" t="str">
        <f t="shared" si="2"/>
        <v>GE_Decorate</v>
      </c>
      <c r="N10" t="str">
        <f t="shared" si="3"/>
        <v>Whether to connect the edge label to the edge with a line</v>
      </c>
      <c r="O10" t="str">
        <f t="shared" si="4"/>
        <v>GE_Decorate:Whether to connect the edge label to the edge with a line</v>
      </c>
    </row>
    <row r="11" spans="1:16">
      <c r="A11" t="str">
        <f t="shared" si="0"/>
        <v xml:space="preserve">GE_Dir </v>
      </c>
      <c r="B11" t="s">
        <v>286</v>
      </c>
      <c r="C11" s="2" t="s">
        <v>329</v>
      </c>
      <c r="D11" t="str">
        <f t="shared" si="5"/>
        <v>●</v>
      </c>
      <c r="E11" t="str">
        <f t="shared" si="5"/>
        <v>●</v>
      </c>
      <c r="F11" t="str">
        <f t="shared" si="5"/>
        <v>●</v>
      </c>
      <c r="G11" t="str">
        <f t="shared" si="5"/>
        <v>●</v>
      </c>
      <c r="H11" t="str">
        <f t="shared" si="5"/>
        <v>●</v>
      </c>
      <c r="I11" t="str">
        <f t="shared" si="5"/>
        <v>●</v>
      </c>
      <c r="J11" t="str">
        <f t="shared" si="5"/>
        <v>●</v>
      </c>
      <c r="K11" t="str">
        <f t="shared" si="5"/>
        <v>●</v>
      </c>
      <c r="L11">
        <v>0</v>
      </c>
      <c r="M11" t="str">
        <f t="shared" si="2"/>
        <v>GE_Dir</v>
      </c>
      <c r="N11" t="str">
        <f t="shared" si="3"/>
        <v>Edge type for drawing arrowheads</v>
      </c>
      <c r="O11" t="str">
        <f t="shared" si="4"/>
        <v>GE_Dir:Edge type for drawing arrowheads</v>
      </c>
    </row>
    <row r="12" spans="1:16">
      <c r="A12" t="str">
        <f t="shared" si="0"/>
        <v xml:space="preserve">GE_Edgehref </v>
      </c>
      <c r="B12" t="s">
        <v>287</v>
      </c>
      <c r="C12" s="2" t="s">
        <v>330</v>
      </c>
      <c r="D12" t="str">
        <f t="shared" si="5"/>
        <v>●</v>
      </c>
      <c r="E12" t="str">
        <f t="shared" si="5"/>
        <v>●</v>
      </c>
      <c r="F12" t="str">
        <f t="shared" si="5"/>
        <v>●</v>
      </c>
      <c r="G12" t="str">
        <f t="shared" si="5"/>
        <v>●</v>
      </c>
      <c r="H12" t="str">
        <f t="shared" si="5"/>
        <v>●</v>
      </c>
      <c r="I12" t="str">
        <f t="shared" si="5"/>
        <v>●</v>
      </c>
      <c r="J12" t="str">
        <f t="shared" si="5"/>
        <v>●</v>
      </c>
      <c r="K12" t="str">
        <f t="shared" si="5"/>
        <v>●</v>
      </c>
      <c r="L12">
        <v>0</v>
      </c>
      <c r="M12" t="str">
        <f t="shared" si="2"/>
        <v>GE_Edgehref</v>
      </c>
      <c r="N12" t="str">
        <f t="shared" si="3"/>
        <v>Synonym for edgeURL</v>
      </c>
      <c r="O12" t="str">
        <f t="shared" si="4"/>
        <v>GE_Edgehref:Synonym for edgeURL</v>
      </c>
    </row>
    <row r="13" spans="1:16">
      <c r="A13" t="str">
        <f t="shared" si="0"/>
        <v xml:space="preserve">GE_Edgetarget </v>
      </c>
      <c r="B13" t="s">
        <v>288</v>
      </c>
      <c r="C13" s="2" t="s">
        <v>331</v>
      </c>
      <c r="D13" t="str">
        <f t="shared" si="5"/>
        <v>●</v>
      </c>
      <c r="E13" t="str">
        <f t="shared" si="5"/>
        <v>●</v>
      </c>
      <c r="F13" t="str">
        <f t="shared" si="5"/>
        <v>●</v>
      </c>
      <c r="G13" t="str">
        <f t="shared" si="5"/>
        <v>●</v>
      </c>
      <c r="H13" t="str">
        <f t="shared" si="5"/>
        <v>●</v>
      </c>
      <c r="I13" t="str">
        <f t="shared" si="5"/>
        <v>●</v>
      </c>
      <c r="J13" t="str">
        <f t="shared" si="5"/>
        <v>●</v>
      </c>
      <c r="K13" t="str">
        <f t="shared" si="5"/>
        <v>●</v>
      </c>
      <c r="L13">
        <v>0</v>
      </c>
      <c r="M13" t="str">
        <f t="shared" si="2"/>
        <v>GE_Edgetarget</v>
      </c>
      <c r="N13" t="str">
        <f t="shared" si="3"/>
        <v>Browser window to use for the edgeURL link</v>
      </c>
      <c r="O13" t="str">
        <f t="shared" si="4"/>
        <v>GE_Edgetarget:Browser window to use for the edgeURL link</v>
      </c>
    </row>
    <row r="14" spans="1:16">
      <c r="A14" t="str">
        <f t="shared" si="0"/>
        <v xml:space="preserve">GE_Edgetooltip </v>
      </c>
      <c r="B14" t="s">
        <v>289</v>
      </c>
      <c r="C14" s="2" t="s">
        <v>332</v>
      </c>
      <c r="D14" t="str">
        <f t="shared" si="5"/>
        <v>●</v>
      </c>
      <c r="E14" t="str">
        <f t="shared" si="5"/>
        <v>●</v>
      </c>
      <c r="F14" t="str">
        <f t="shared" si="5"/>
        <v>●</v>
      </c>
      <c r="G14" t="str">
        <f t="shared" si="5"/>
        <v>●</v>
      </c>
      <c r="H14" t="str">
        <f t="shared" si="5"/>
        <v>●</v>
      </c>
      <c r="I14" t="str">
        <f t="shared" si="5"/>
        <v>●</v>
      </c>
      <c r="J14" t="str">
        <f t="shared" si="5"/>
        <v>●</v>
      </c>
      <c r="K14" t="str">
        <f t="shared" si="5"/>
        <v>●</v>
      </c>
      <c r="L14">
        <v>0</v>
      </c>
      <c r="M14" t="str">
        <f t="shared" si="2"/>
        <v>GE_Edgetooltip</v>
      </c>
      <c r="N14" t="str">
        <f t="shared" si="3"/>
        <v>Tooltip annotation attached to the non-label part of an edge</v>
      </c>
      <c r="O14" t="str">
        <f t="shared" si="4"/>
        <v>GE_Edgetooltip:Tooltip annotation attached to the non-label part of an edge</v>
      </c>
    </row>
    <row r="15" spans="1:16">
      <c r="A15" t="str">
        <f t="shared" si="0"/>
        <v xml:space="preserve">GE_Edgeurl </v>
      </c>
      <c r="B15" t="s">
        <v>290</v>
      </c>
      <c r="C15" s="2" t="s">
        <v>333</v>
      </c>
      <c r="D15" t="str">
        <f t="shared" si="5"/>
        <v>●</v>
      </c>
      <c r="E15" t="str">
        <f t="shared" si="5"/>
        <v>●</v>
      </c>
      <c r="F15" t="str">
        <f t="shared" si="5"/>
        <v>●</v>
      </c>
      <c r="G15" t="str">
        <f t="shared" si="5"/>
        <v>●</v>
      </c>
      <c r="H15" t="str">
        <f t="shared" si="5"/>
        <v>●</v>
      </c>
      <c r="I15" t="str">
        <f t="shared" si="5"/>
        <v>●</v>
      </c>
      <c r="J15" t="str">
        <f t="shared" si="5"/>
        <v>●</v>
      </c>
      <c r="K15" t="str">
        <f t="shared" si="5"/>
        <v>●</v>
      </c>
      <c r="L15">
        <v>0</v>
      </c>
      <c r="M15" t="str">
        <f t="shared" si="2"/>
        <v>GE_Edgeurl</v>
      </c>
      <c r="N15" t="str">
        <f t="shared" si="3"/>
        <v>The link for the non-label parts of an edge</v>
      </c>
      <c r="O15" t="str">
        <f t="shared" si="4"/>
        <v>GE_Edgeurl:The link for the non-label parts of an edge</v>
      </c>
    </row>
    <row r="16" spans="1:16">
      <c r="A16" t="str">
        <f t="shared" si="0"/>
        <v xml:space="preserve">GE_Fillcolor </v>
      </c>
      <c r="B16" t="s">
        <v>6</v>
      </c>
      <c r="C16" s="2" t="s">
        <v>55</v>
      </c>
      <c r="D16" t="str">
        <f t="shared" si="5"/>
        <v>●</v>
      </c>
      <c r="E16" t="str">
        <f t="shared" si="5"/>
        <v>●</v>
      </c>
      <c r="F16" t="str">
        <f t="shared" si="5"/>
        <v>●</v>
      </c>
      <c r="G16" t="str">
        <f t="shared" si="5"/>
        <v>●</v>
      </c>
      <c r="H16" t="str">
        <f t="shared" si="5"/>
        <v>●</v>
      </c>
      <c r="I16" t="str">
        <f t="shared" si="5"/>
        <v>●</v>
      </c>
      <c r="J16" t="str">
        <f t="shared" si="5"/>
        <v>●</v>
      </c>
      <c r="K16" t="str">
        <f t="shared" si="5"/>
        <v>●</v>
      </c>
      <c r="L16">
        <v>0</v>
      </c>
      <c r="M16" t="str">
        <f t="shared" si="2"/>
        <v>GE_Fillcolor</v>
      </c>
      <c r="N16" t="str">
        <f t="shared" si="3"/>
        <v>Color used to fill the background of a node or cluster</v>
      </c>
      <c r="O16" t="str">
        <f t="shared" si="4"/>
        <v>GE_Fillcolor:Color used to fill the background of a node or cluster</v>
      </c>
    </row>
    <row r="17" spans="1:15">
      <c r="A17" t="str">
        <f t="shared" si="0"/>
        <v xml:space="preserve">GE_Fontcolor </v>
      </c>
      <c r="B17" t="s">
        <v>8</v>
      </c>
      <c r="C17" s="2" t="s">
        <v>57</v>
      </c>
      <c r="D17" t="str">
        <f t="shared" si="5"/>
        <v>●</v>
      </c>
      <c r="E17" t="str">
        <f t="shared" si="5"/>
        <v>●</v>
      </c>
      <c r="F17" t="str">
        <f t="shared" si="5"/>
        <v>●</v>
      </c>
      <c r="G17" t="str">
        <f t="shared" si="5"/>
        <v>●</v>
      </c>
      <c r="H17" t="str">
        <f t="shared" si="5"/>
        <v>●</v>
      </c>
      <c r="I17" t="str">
        <f t="shared" si="5"/>
        <v>●</v>
      </c>
      <c r="J17" t="str">
        <f t="shared" si="5"/>
        <v>●</v>
      </c>
      <c r="K17" t="str">
        <f t="shared" si="5"/>
        <v>●</v>
      </c>
      <c r="L17">
        <v>0</v>
      </c>
      <c r="M17" t="str">
        <f t="shared" si="2"/>
        <v>GE_Fontcolor</v>
      </c>
      <c r="N17" t="str">
        <f t="shared" si="3"/>
        <v>Color used for text</v>
      </c>
      <c r="O17" t="str">
        <f t="shared" si="4"/>
        <v>GE_Fontcolor:Color used for text</v>
      </c>
    </row>
    <row r="18" spans="1:15">
      <c r="A18" t="str">
        <f t="shared" si="0"/>
        <v xml:space="preserve">GE_Fontname </v>
      </c>
      <c r="B18" t="s">
        <v>9</v>
      </c>
      <c r="C18" s="2" t="s">
        <v>58</v>
      </c>
      <c r="D18" t="str">
        <f t="shared" si="5"/>
        <v>●</v>
      </c>
      <c r="E18" t="str">
        <f t="shared" si="5"/>
        <v>●</v>
      </c>
      <c r="F18" t="str">
        <f t="shared" si="5"/>
        <v>●</v>
      </c>
      <c r="G18" t="str">
        <f t="shared" si="5"/>
        <v>●</v>
      </c>
      <c r="H18" t="str">
        <f t="shared" si="5"/>
        <v>●</v>
      </c>
      <c r="I18" t="str">
        <f t="shared" si="5"/>
        <v>●</v>
      </c>
      <c r="J18" t="str">
        <f t="shared" si="5"/>
        <v>●</v>
      </c>
      <c r="K18" t="str">
        <f t="shared" si="5"/>
        <v>●</v>
      </c>
      <c r="L18">
        <v>0</v>
      </c>
      <c r="M18" t="str">
        <f t="shared" si="2"/>
        <v>GE_Fontname</v>
      </c>
      <c r="N18" t="str">
        <f t="shared" si="3"/>
        <v>Font used for text</v>
      </c>
      <c r="O18" t="str">
        <f t="shared" si="4"/>
        <v>GE_Fontname:Font used for text</v>
      </c>
    </row>
    <row r="19" spans="1:15">
      <c r="A19" t="str">
        <f t="shared" si="0"/>
        <v xml:space="preserve">GE_Fontsize </v>
      </c>
      <c r="B19" t="s">
        <v>10</v>
      </c>
      <c r="C19" s="2" t="s">
        <v>59</v>
      </c>
      <c r="D19" t="str">
        <f t="shared" si="5"/>
        <v>●</v>
      </c>
      <c r="E19" t="str">
        <f t="shared" si="5"/>
        <v>●</v>
      </c>
      <c r="F19" t="str">
        <f t="shared" si="5"/>
        <v>●</v>
      </c>
      <c r="G19" t="str">
        <f t="shared" si="5"/>
        <v>●</v>
      </c>
      <c r="H19" t="str">
        <f t="shared" si="5"/>
        <v>●</v>
      </c>
      <c r="I19" t="str">
        <f t="shared" si="5"/>
        <v>●</v>
      </c>
      <c r="J19" t="str">
        <f t="shared" si="5"/>
        <v>●</v>
      </c>
      <c r="K19" t="str">
        <f t="shared" si="5"/>
        <v>●</v>
      </c>
      <c r="L19">
        <v>0</v>
      </c>
      <c r="M19" t="str">
        <f t="shared" si="2"/>
        <v>GE_Fontsize</v>
      </c>
      <c r="N19" t="str">
        <f t="shared" si="3"/>
        <v>Font size, in points, used for text</v>
      </c>
      <c r="O19" t="str">
        <f t="shared" si="4"/>
        <v>GE_Fontsize:Font size, in points, used for text</v>
      </c>
    </row>
    <row r="20" spans="1:15">
      <c r="A20" t="str">
        <f t="shared" si="0"/>
        <v xml:space="preserve">GE_Head_Lp </v>
      </c>
      <c r="B20" t="s">
        <v>291</v>
      </c>
      <c r="C20" s="2" t="s">
        <v>334</v>
      </c>
      <c r="D20" t="str">
        <f t="shared" si="5"/>
        <v>●</v>
      </c>
      <c r="E20" t="str">
        <f t="shared" si="5"/>
        <v>●</v>
      </c>
      <c r="F20" t="str">
        <f t="shared" si="5"/>
        <v>●</v>
      </c>
      <c r="G20" t="str">
        <f t="shared" si="5"/>
        <v>●</v>
      </c>
      <c r="H20" t="str">
        <f t="shared" si="5"/>
        <v>●</v>
      </c>
      <c r="I20" t="str">
        <f t="shared" si="5"/>
        <v>●</v>
      </c>
      <c r="J20" t="str">
        <f t="shared" si="5"/>
        <v>●</v>
      </c>
      <c r="K20" t="str">
        <f t="shared" si="5"/>
        <v>●</v>
      </c>
      <c r="L20">
        <v>0</v>
      </c>
      <c r="M20" t="str">
        <f t="shared" si="2"/>
        <v>GE_Head_Lp</v>
      </c>
      <c r="N20" t="str">
        <f t="shared" si="3"/>
        <v>Center position of an edge's head label</v>
      </c>
      <c r="O20" t="str">
        <f t="shared" si="4"/>
        <v>GE_Head_Lp:Center position of an edge's head label</v>
      </c>
    </row>
    <row r="21" spans="1:15">
      <c r="A21" t="str">
        <f t="shared" si="0"/>
        <v xml:space="preserve">GE_Headclip </v>
      </c>
      <c r="B21" t="s">
        <v>292</v>
      </c>
      <c r="C21" s="2" t="s">
        <v>335</v>
      </c>
      <c r="D21" t="str">
        <f t="shared" si="5"/>
        <v>●</v>
      </c>
      <c r="E21" t="str">
        <f t="shared" si="5"/>
        <v>●</v>
      </c>
      <c r="F21" t="str">
        <f t="shared" si="5"/>
        <v>●</v>
      </c>
      <c r="G21" t="str">
        <f t="shared" si="5"/>
        <v>●</v>
      </c>
      <c r="H21" t="str">
        <f t="shared" si="5"/>
        <v>●</v>
      </c>
      <c r="I21" t="str">
        <f t="shared" si="5"/>
        <v>●</v>
      </c>
      <c r="J21" t="str">
        <f t="shared" si="5"/>
        <v>●</v>
      </c>
      <c r="K21" t="str">
        <f t="shared" si="5"/>
        <v>●</v>
      </c>
      <c r="L21">
        <v>0</v>
      </c>
      <c r="M21" t="str">
        <f t="shared" si="2"/>
        <v>GE_Headclip</v>
      </c>
      <c r="N21" t="str">
        <f t="shared" si="3"/>
        <v>If true, the head of an edge is clipped to the boundary of the head node</v>
      </c>
      <c r="O21" t="str">
        <f t="shared" si="4"/>
        <v>GE_Headclip:If true, the head of an edge is clipped to the boundary of the head node</v>
      </c>
    </row>
    <row r="22" spans="1:15">
      <c r="A22" t="str">
        <f t="shared" si="0"/>
        <v xml:space="preserve">GE_Headhref </v>
      </c>
      <c r="B22" t="s">
        <v>293</v>
      </c>
      <c r="C22" s="2" t="s">
        <v>336</v>
      </c>
      <c r="D22" t="str">
        <f t="shared" si="5"/>
        <v>●</v>
      </c>
      <c r="E22" t="str">
        <f t="shared" si="5"/>
        <v>●</v>
      </c>
      <c r="F22" t="str">
        <f t="shared" si="5"/>
        <v>●</v>
      </c>
      <c r="G22" t="str">
        <f t="shared" si="5"/>
        <v>●</v>
      </c>
      <c r="H22" t="str">
        <f t="shared" si="5"/>
        <v>●</v>
      </c>
      <c r="I22" t="str">
        <f t="shared" si="5"/>
        <v>●</v>
      </c>
      <c r="J22" t="str">
        <f t="shared" si="5"/>
        <v>●</v>
      </c>
      <c r="K22" t="str">
        <f t="shared" si="5"/>
        <v>●</v>
      </c>
      <c r="L22">
        <v>0</v>
      </c>
      <c r="M22" t="str">
        <f t="shared" si="2"/>
        <v>GE_Headhref</v>
      </c>
      <c r="N22" t="str">
        <f t="shared" si="3"/>
        <v>Synonym for headURL</v>
      </c>
      <c r="O22" t="str">
        <f t="shared" si="4"/>
        <v>GE_Headhref:Synonym for headURL</v>
      </c>
    </row>
    <row r="23" spans="1:15">
      <c r="A23" t="str">
        <f t="shared" si="0"/>
        <v xml:space="preserve">GE_Headlabel </v>
      </c>
      <c r="B23" t="s">
        <v>294</v>
      </c>
      <c r="C23" s="2" t="s">
        <v>337</v>
      </c>
      <c r="D23" t="str">
        <f t="shared" si="5"/>
        <v>●</v>
      </c>
      <c r="E23" t="str">
        <f t="shared" si="5"/>
        <v>●</v>
      </c>
      <c r="F23" t="str">
        <f t="shared" si="5"/>
        <v>●</v>
      </c>
      <c r="G23" t="str">
        <f t="shared" si="5"/>
        <v>●</v>
      </c>
      <c r="H23" t="str">
        <f t="shared" si="5"/>
        <v>●</v>
      </c>
      <c r="I23" t="str">
        <f t="shared" si="5"/>
        <v>●</v>
      </c>
      <c r="J23" t="str">
        <f t="shared" si="5"/>
        <v>●</v>
      </c>
      <c r="K23" t="str">
        <f t="shared" si="5"/>
        <v>●</v>
      </c>
      <c r="L23">
        <v>0</v>
      </c>
      <c r="M23" t="str">
        <f t="shared" si="2"/>
        <v>GE_Headlabel</v>
      </c>
      <c r="N23" t="str">
        <f t="shared" si="3"/>
        <v>Text label to be placed near head of edge</v>
      </c>
      <c r="O23" t="str">
        <f t="shared" si="4"/>
        <v>GE_Headlabel:Text label to be placed near head of edge</v>
      </c>
    </row>
    <row r="24" spans="1:15">
      <c r="A24" t="str">
        <f t="shared" si="0"/>
        <v xml:space="preserve">GE_Headport </v>
      </c>
      <c r="B24" t="s">
        <v>295</v>
      </c>
      <c r="C24" s="2" t="s">
        <v>338</v>
      </c>
      <c r="D24" t="str">
        <f t="shared" si="5"/>
        <v>●</v>
      </c>
      <c r="E24" t="str">
        <f t="shared" si="5"/>
        <v>●</v>
      </c>
      <c r="F24" t="str">
        <f t="shared" si="5"/>
        <v>●</v>
      </c>
      <c r="G24" t="str">
        <f t="shared" si="5"/>
        <v>●</v>
      </c>
      <c r="H24" t="str">
        <f t="shared" si="5"/>
        <v>●</v>
      </c>
      <c r="I24" t="str">
        <f t="shared" si="5"/>
        <v>●</v>
      </c>
      <c r="J24" t="str">
        <f t="shared" si="5"/>
        <v>●</v>
      </c>
      <c r="K24" t="str">
        <f t="shared" si="5"/>
        <v>●</v>
      </c>
      <c r="L24">
        <v>0</v>
      </c>
      <c r="M24" t="str">
        <f t="shared" si="2"/>
        <v>GE_Headport</v>
      </c>
      <c r="N24" t="str">
        <f t="shared" si="3"/>
        <v>Indicates where on the head node to attach the head of the edge</v>
      </c>
      <c r="O24" t="str">
        <f t="shared" si="4"/>
        <v>GE_Headport:Indicates where on the head node to attach the head of the edge</v>
      </c>
    </row>
    <row r="25" spans="1:15">
      <c r="A25" t="str">
        <f t="shared" si="0"/>
        <v xml:space="preserve">GE_Headtarget </v>
      </c>
      <c r="B25" t="s">
        <v>296</v>
      </c>
      <c r="C25" s="2" t="s">
        <v>339</v>
      </c>
      <c r="D25" t="str">
        <f t="shared" si="5"/>
        <v>●</v>
      </c>
      <c r="E25" t="str">
        <f t="shared" si="5"/>
        <v>●</v>
      </c>
      <c r="F25" t="str">
        <f t="shared" si="5"/>
        <v>●</v>
      </c>
      <c r="G25" t="str">
        <f t="shared" si="5"/>
        <v>●</v>
      </c>
      <c r="H25" t="str">
        <f t="shared" si="5"/>
        <v>●</v>
      </c>
      <c r="I25" t="str">
        <f t="shared" si="5"/>
        <v>●</v>
      </c>
      <c r="J25" t="str">
        <f t="shared" si="5"/>
        <v>●</v>
      </c>
      <c r="K25" t="str">
        <f t="shared" si="5"/>
        <v>●</v>
      </c>
      <c r="L25">
        <v>0</v>
      </c>
      <c r="M25" t="str">
        <f t="shared" si="2"/>
        <v>GE_Headtarget</v>
      </c>
      <c r="N25" t="str">
        <f t="shared" si="3"/>
        <v>Browser window to use for the headURL link</v>
      </c>
      <c r="O25" t="str">
        <f t="shared" si="4"/>
        <v>GE_Headtarget:Browser window to use for the headURL link</v>
      </c>
    </row>
    <row r="26" spans="1:15">
      <c r="A26" t="str">
        <f t="shared" si="0"/>
        <v xml:space="preserve">GE_Headtooltip </v>
      </c>
      <c r="B26" t="s">
        <v>297</v>
      </c>
      <c r="C26" s="2" t="s">
        <v>340</v>
      </c>
      <c r="D26" t="str">
        <f t="shared" si="5"/>
        <v>●</v>
      </c>
      <c r="E26" t="str">
        <f t="shared" si="5"/>
        <v>●</v>
      </c>
      <c r="F26" t="str">
        <f t="shared" si="5"/>
        <v>●</v>
      </c>
      <c r="G26" t="str">
        <f t="shared" si="5"/>
        <v>●</v>
      </c>
      <c r="H26" t="str">
        <f t="shared" si="5"/>
        <v>●</v>
      </c>
      <c r="I26" t="str">
        <f t="shared" si="5"/>
        <v>●</v>
      </c>
      <c r="J26" t="str">
        <f t="shared" si="5"/>
        <v>●</v>
      </c>
      <c r="K26" t="str">
        <f t="shared" si="5"/>
        <v>●</v>
      </c>
      <c r="L26">
        <v>0</v>
      </c>
      <c r="M26" t="str">
        <f t="shared" si="2"/>
        <v>GE_Headtooltip</v>
      </c>
      <c r="N26" t="str">
        <f t="shared" si="3"/>
        <v>Tooltip annotation attached to the head of an edge</v>
      </c>
      <c r="O26" t="str">
        <f t="shared" si="4"/>
        <v>GE_Headtooltip:Tooltip annotation attached to the head of an edge</v>
      </c>
    </row>
    <row r="27" spans="1:15">
      <c r="A27" t="str">
        <f t="shared" si="0"/>
        <v xml:space="preserve">GE_Headurl </v>
      </c>
      <c r="B27" t="s">
        <v>298</v>
      </c>
      <c r="C27" s="2" t="s">
        <v>341</v>
      </c>
      <c r="D27" t="str">
        <f t="shared" si="5"/>
        <v>●</v>
      </c>
      <c r="E27" t="str">
        <f t="shared" si="5"/>
        <v>●</v>
      </c>
      <c r="F27" t="str">
        <f t="shared" si="5"/>
        <v>●</v>
      </c>
      <c r="G27" t="str">
        <f t="shared" si="5"/>
        <v>●</v>
      </c>
      <c r="H27" t="str">
        <f t="shared" si="5"/>
        <v>●</v>
      </c>
      <c r="I27" t="str">
        <f t="shared" si="5"/>
        <v>●</v>
      </c>
      <c r="J27" t="str">
        <f t="shared" si="5"/>
        <v>●</v>
      </c>
      <c r="K27" t="str">
        <f t="shared" si="5"/>
        <v>●</v>
      </c>
      <c r="L27">
        <v>0</v>
      </c>
      <c r="M27" t="str">
        <f t="shared" si="2"/>
        <v>GE_Headurl</v>
      </c>
      <c r="N27" t="str">
        <f t="shared" si="3"/>
        <v>If defined, headURL is output as part of the head label of the edge</v>
      </c>
      <c r="O27" t="str">
        <f t="shared" si="4"/>
        <v>GE_Headurl:If defined, headURL is output as part of the head label of the edge</v>
      </c>
    </row>
    <row r="28" spans="1:15">
      <c r="A28" t="str">
        <f t="shared" si="0"/>
        <v xml:space="preserve">GE_Href </v>
      </c>
      <c r="B28" t="s">
        <v>14</v>
      </c>
      <c r="C28" s="2" t="s">
        <v>63</v>
      </c>
      <c r="D28" t="str">
        <f t="shared" si="5"/>
        <v>●</v>
      </c>
      <c r="E28" t="str">
        <f t="shared" si="5"/>
        <v>●</v>
      </c>
      <c r="F28" t="str">
        <f t="shared" si="5"/>
        <v>●</v>
      </c>
      <c r="G28" t="str">
        <f t="shared" si="5"/>
        <v>●</v>
      </c>
      <c r="H28" t="str">
        <f t="shared" si="5"/>
        <v>●</v>
      </c>
      <c r="I28" t="str">
        <f t="shared" si="5"/>
        <v>●</v>
      </c>
      <c r="J28" t="str">
        <f t="shared" si="5"/>
        <v>●</v>
      </c>
      <c r="K28" t="str">
        <f t="shared" si="5"/>
        <v>●</v>
      </c>
      <c r="L28">
        <v>0</v>
      </c>
      <c r="M28" t="str">
        <f t="shared" si="2"/>
        <v>GE_Href</v>
      </c>
      <c r="N28" t="str">
        <f t="shared" si="3"/>
        <v>Synonym for URL</v>
      </c>
      <c r="O28" t="str">
        <f t="shared" si="4"/>
        <v>GE_Href:Synonym for URL</v>
      </c>
    </row>
    <row r="29" spans="1:15">
      <c r="A29" t="str">
        <f t="shared" si="0"/>
        <v xml:space="preserve">GE_Id </v>
      </c>
      <c r="B29" t="s">
        <v>15</v>
      </c>
      <c r="C29" s="2" t="s">
        <v>64</v>
      </c>
      <c r="D29" t="str">
        <f t="shared" si="5"/>
        <v>●</v>
      </c>
      <c r="E29" t="str">
        <f t="shared" si="5"/>
        <v>●</v>
      </c>
      <c r="F29" t="str">
        <f t="shared" si="5"/>
        <v>●</v>
      </c>
      <c r="G29" t="str">
        <f t="shared" si="5"/>
        <v>●</v>
      </c>
      <c r="H29" t="str">
        <f t="shared" si="5"/>
        <v>●</v>
      </c>
      <c r="I29" t="str">
        <f t="shared" si="5"/>
        <v>●</v>
      </c>
      <c r="J29" t="str">
        <f t="shared" si="5"/>
        <v>●</v>
      </c>
      <c r="K29" t="str">
        <f t="shared" si="5"/>
        <v>●</v>
      </c>
      <c r="L29">
        <v>0</v>
      </c>
      <c r="M29" t="str">
        <f t="shared" si="2"/>
        <v>GE_Id</v>
      </c>
      <c r="N29" t="str">
        <f t="shared" si="3"/>
        <v>Identifier for graph objects</v>
      </c>
      <c r="O29" t="str">
        <f t="shared" si="4"/>
        <v>GE_Id:Identifier for graph objects</v>
      </c>
    </row>
    <row r="30" spans="1:15">
      <c r="A30" t="str">
        <f t="shared" si="0"/>
        <v xml:space="preserve">GE_Label </v>
      </c>
      <c r="B30" t="s">
        <v>19</v>
      </c>
      <c r="C30" s="2" t="s">
        <v>68</v>
      </c>
      <c r="D30" t="str">
        <f t="shared" si="5"/>
        <v>●</v>
      </c>
      <c r="E30" t="str">
        <f t="shared" si="5"/>
        <v>●</v>
      </c>
      <c r="F30" t="str">
        <f t="shared" si="5"/>
        <v>●</v>
      </c>
      <c r="G30" t="str">
        <f t="shared" si="5"/>
        <v>●</v>
      </c>
      <c r="H30" t="str">
        <f t="shared" si="5"/>
        <v>●</v>
      </c>
      <c r="I30" t="str">
        <f t="shared" si="5"/>
        <v>●</v>
      </c>
      <c r="J30" t="str">
        <f t="shared" si="5"/>
        <v>●</v>
      </c>
      <c r="K30" t="str">
        <f t="shared" si="5"/>
        <v>●</v>
      </c>
      <c r="L30">
        <v>0</v>
      </c>
      <c r="M30" t="str">
        <f t="shared" si="2"/>
        <v>GE_Label</v>
      </c>
      <c r="N30" t="str">
        <f t="shared" si="3"/>
        <v>Text label attached to objects</v>
      </c>
      <c r="O30" t="str">
        <f t="shared" si="4"/>
        <v>GE_Label:Text label attached to objects</v>
      </c>
    </row>
    <row r="31" spans="1:15">
      <c r="A31" t="str">
        <f t="shared" si="0"/>
        <v xml:space="preserve">GE_Labelangle </v>
      </c>
      <c r="B31" t="s">
        <v>299</v>
      </c>
      <c r="C31" s="2" t="s">
        <v>342</v>
      </c>
      <c r="D31" t="str">
        <f t="shared" si="5"/>
        <v>●</v>
      </c>
      <c r="E31" t="str">
        <f t="shared" si="5"/>
        <v>●</v>
      </c>
      <c r="F31" t="str">
        <f t="shared" si="5"/>
        <v>●</v>
      </c>
      <c r="G31" t="str">
        <f t="shared" si="5"/>
        <v>●</v>
      </c>
      <c r="H31" t="str">
        <f t="shared" si="5"/>
        <v>●</v>
      </c>
      <c r="I31" t="str">
        <f t="shared" si="5"/>
        <v>●</v>
      </c>
      <c r="J31" t="str">
        <f t="shared" si="5"/>
        <v>●</v>
      </c>
      <c r="K31" t="str">
        <f t="shared" si="5"/>
        <v>●</v>
      </c>
      <c r="L31">
        <v>0</v>
      </c>
      <c r="M31" t="str">
        <f t="shared" si="2"/>
        <v>GE_Labelangle</v>
      </c>
      <c r="N31" t="str">
        <f t="shared" si="3"/>
        <v>The angle (in degrees) in polar coordinates of the head &amp; tail edge labels</v>
      </c>
      <c r="O31" t="str">
        <f t="shared" si="4"/>
        <v>GE_Labelangle:The angle (in degrees) in polar coordinates of the head &amp; tail edge labels</v>
      </c>
    </row>
    <row r="32" spans="1:15">
      <c r="A32" t="str">
        <f t="shared" si="0"/>
        <v xml:space="preserve">GE_Labeldistance </v>
      </c>
      <c r="B32" t="s">
        <v>300</v>
      </c>
      <c r="C32" s="2" t="s">
        <v>343</v>
      </c>
      <c r="D32" t="str">
        <f t="shared" si="5"/>
        <v>●</v>
      </c>
      <c r="E32" t="str">
        <f t="shared" si="5"/>
        <v>●</v>
      </c>
      <c r="F32" t="str">
        <f t="shared" si="5"/>
        <v>●</v>
      </c>
      <c r="G32" t="str">
        <f t="shared" si="5"/>
        <v>●</v>
      </c>
      <c r="H32" t="str">
        <f t="shared" si="5"/>
        <v>●</v>
      </c>
      <c r="I32" t="str">
        <f t="shared" si="5"/>
        <v>●</v>
      </c>
      <c r="J32" t="str">
        <f t="shared" si="5"/>
        <v>●</v>
      </c>
      <c r="K32" t="str">
        <f t="shared" si="5"/>
        <v>●</v>
      </c>
      <c r="L32">
        <v>0</v>
      </c>
      <c r="M32" t="str">
        <f t="shared" si="2"/>
        <v>GE_Labeldistance</v>
      </c>
      <c r="N32" t="str">
        <f t="shared" si="3"/>
        <v>Scaling factor for the distance of headlabel / taillabel from the head / tail nodes</v>
      </c>
      <c r="O32" t="str">
        <f t="shared" si="4"/>
        <v>GE_Labeldistance:Scaling factor for the distance of headlabel / taillabel from the head / tail nodes</v>
      </c>
    </row>
    <row r="33" spans="1:15">
      <c r="A33" t="str">
        <f t="shared" si="0"/>
        <v xml:space="preserve">GE_Labelfloat </v>
      </c>
      <c r="B33" t="s">
        <v>301</v>
      </c>
      <c r="C33" s="2" t="s">
        <v>344</v>
      </c>
      <c r="D33" t="str">
        <f t="shared" si="5"/>
        <v>●</v>
      </c>
      <c r="E33" t="str">
        <f t="shared" si="5"/>
        <v>●</v>
      </c>
      <c r="F33" t="str">
        <f t="shared" si="5"/>
        <v>●</v>
      </c>
      <c r="G33" t="str">
        <f t="shared" si="5"/>
        <v>●</v>
      </c>
      <c r="H33" t="str">
        <f t="shared" si="5"/>
        <v>●</v>
      </c>
      <c r="I33" t="str">
        <f t="shared" si="5"/>
        <v>●</v>
      </c>
      <c r="J33" t="str">
        <f t="shared" si="5"/>
        <v>●</v>
      </c>
      <c r="K33" t="str">
        <f t="shared" si="5"/>
        <v>●</v>
      </c>
      <c r="L33">
        <v>0</v>
      </c>
      <c r="M33" t="str">
        <f t="shared" si="2"/>
        <v>GE_Labelfloat</v>
      </c>
      <c r="N33" t="str">
        <f t="shared" si="3"/>
        <v>If true, allows edge labels to be less constrained in position</v>
      </c>
      <c r="O33" t="str">
        <f t="shared" si="4"/>
        <v>GE_Labelfloat:If true, allows edge labels to be less constrained in position</v>
      </c>
    </row>
    <row r="34" spans="1:15">
      <c r="A34" t="str">
        <f t="shared" ref="A34:A65" si="6">"G"&amp;LEFT($B$1,1)&amp;IF(LEFT(B34,1)="_","","_")&amp;PROPER($B34)</f>
        <v xml:space="preserve">GE_Labelfontcolor </v>
      </c>
      <c r="B34" t="s">
        <v>302</v>
      </c>
      <c r="C34" s="2" t="s">
        <v>345</v>
      </c>
      <c r="D34" t="str">
        <f t="shared" si="5"/>
        <v>●</v>
      </c>
      <c r="E34" t="str">
        <f t="shared" si="5"/>
        <v>●</v>
      </c>
      <c r="F34" t="str">
        <f t="shared" si="5"/>
        <v>●</v>
      </c>
      <c r="G34" t="str">
        <f t="shared" si="5"/>
        <v>●</v>
      </c>
      <c r="H34" t="str">
        <f t="shared" si="5"/>
        <v>●</v>
      </c>
      <c r="I34" t="str">
        <f t="shared" si="5"/>
        <v>●</v>
      </c>
      <c r="J34" t="str">
        <f t="shared" si="5"/>
        <v>●</v>
      </c>
      <c r="K34" t="str">
        <f t="shared" si="5"/>
        <v>●</v>
      </c>
      <c r="L34">
        <v>0</v>
      </c>
      <c r="M34" t="str">
        <f t="shared" si="2"/>
        <v>GE_Labelfontcolor</v>
      </c>
      <c r="N34" t="str">
        <f t="shared" si="3"/>
        <v>Color used for headlabel and taillabel</v>
      </c>
      <c r="O34" t="str">
        <f t="shared" ref="O34:O65" si="7">IF(M34="","",_xlfn.CONCAT(M34,":",N34))</f>
        <v>GE_Labelfontcolor:Color used for headlabel and taillabel</v>
      </c>
    </row>
    <row r="35" spans="1:15">
      <c r="A35" t="str">
        <f t="shared" si="6"/>
        <v xml:space="preserve">GE_Labelfontname </v>
      </c>
      <c r="B35" t="s">
        <v>303</v>
      </c>
      <c r="C35" s="2" t="s">
        <v>346</v>
      </c>
      <c r="D35" t="str">
        <f t="shared" si="5"/>
        <v>●</v>
      </c>
      <c r="E35" t="str">
        <f t="shared" si="5"/>
        <v>●</v>
      </c>
      <c r="F35" t="str">
        <f t="shared" si="5"/>
        <v>●</v>
      </c>
      <c r="G35" t="str">
        <f t="shared" si="5"/>
        <v>●</v>
      </c>
      <c r="H35" t="str">
        <f t="shared" si="5"/>
        <v>●</v>
      </c>
      <c r="I35" t="str">
        <f t="shared" si="5"/>
        <v>●</v>
      </c>
      <c r="J35" t="str">
        <f t="shared" si="5"/>
        <v>●</v>
      </c>
      <c r="K35" t="str">
        <f t="shared" si="5"/>
        <v>●</v>
      </c>
      <c r="L35">
        <v>0</v>
      </c>
      <c r="M35" t="str">
        <f t="shared" si="2"/>
        <v>GE_Labelfontname</v>
      </c>
      <c r="N35" t="str">
        <f t="shared" si="3"/>
        <v>Font for headlabel and taillabel</v>
      </c>
      <c r="O35" t="str">
        <f t="shared" si="7"/>
        <v>GE_Labelfontname:Font for headlabel and taillabel</v>
      </c>
    </row>
    <row r="36" spans="1:15">
      <c r="A36" t="str">
        <f t="shared" si="6"/>
        <v xml:space="preserve">GE_Labelfontsize </v>
      </c>
      <c r="B36" t="s">
        <v>304</v>
      </c>
      <c r="C36" s="2" t="s">
        <v>347</v>
      </c>
      <c r="D36" t="str">
        <f t="shared" si="5"/>
        <v>●</v>
      </c>
      <c r="E36" t="str">
        <f t="shared" si="5"/>
        <v>●</v>
      </c>
      <c r="F36" t="str">
        <f t="shared" si="5"/>
        <v>●</v>
      </c>
      <c r="G36" t="str">
        <f t="shared" si="5"/>
        <v>●</v>
      </c>
      <c r="H36" t="str">
        <f t="shared" si="5"/>
        <v>●</v>
      </c>
      <c r="I36" t="str">
        <f t="shared" si="5"/>
        <v>●</v>
      </c>
      <c r="J36" t="str">
        <f t="shared" si="5"/>
        <v>●</v>
      </c>
      <c r="K36" t="str">
        <f t="shared" si="5"/>
        <v>●</v>
      </c>
      <c r="L36">
        <v>0</v>
      </c>
      <c r="M36" t="str">
        <f t="shared" si="2"/>
        <v>GE_Labelfontsize</v>
      </c>
      <c r="N36" t="str">
        <f t="shared" si="3"/>
        <v>Font size of headlabel and taillabel</v>
      </c>
      <c r="O36" t="str">
        <f t="shared" si="7"/>
        <v>GE_Labelfontsize:Font size of headlabel and taillabel</v>
      </c>
    </row>
    <row r="37" spans="1:15">
      <c r="A37" t="str">
        <f t="shared" si="6"/>
        <v xml:space="preserve">GE_Labelhref </v>
      </c>
      <c r="B37" t="s">
        <v>305</v>
      </c>
      <c r="C37" s="2" t="s">
        <v>348</v>
      </c>
      <c r="D37" t="str">
        <f t="shared" si="5"/>
        <v>●</v>
      </c>
      <c r="E37" t="str">
        <f t="shared" si="5"/>
        <v>●</v>
      </c>
      <c r="F37" t="str">
        <f t="shared" si="5"/>
        <v>●</v>
      </c>
      <c r="G37" t="str">
        <f t="shared" si="5"/>
        <v>●</v>
      </c>
      <c r="H37" t="str">
        <f t="shared" si="5"/>
        <v>●</v>
      </c>
      <c r="I37" t="str">
        <f t="shared" si="5"/>
        <v>●</v>
      </c>
      <c r="J37" t="str">
        <f t="shared" si="5"/>
        <v>●</v>
      </c>
      <c r="K37" t="str">
        <f t="shared" si="5"/>
        <v>●</v>
      </c>
      <c r="L37">
        <v>0</v>
      </c>
      <c r="M37" t="str">
        <f t="shared" si="2"/>
        <v>GE_Labelhref</v>
      </c>
      <c r="N37" t="str">
        <f t="shared" si="3"/>
        <v>Synonym for labelURL</v>
      </c>
      <c r="O37" t="str">
        <f t="shared" si="7"/>
        <v>GE_Labelhref:Synonym for labelURL</v>
      </c>
    </row>
    <row r="38" spans="1:15">
      <c r="A38" t="str">
        <f t="shared" si="6"/>
        <v xml:space="preserve">GE_Labeltarget </v>
      </c>
      <c r="B38" t="s">
        <v>306</v>
      </c>
      <c r="C38" s="2" t="s">
        <v>349</v>
      </c>
      <c r="D38" t="str">
        <f t="shared" si="5"/>
        <v>●</v>
      </c>
      <c r="E38" t="str">
        <f t="shared" si="5"/>
        <v>●</v>
      </c>
      <c r="F38" t="str">
        <f t="shared" si="5"/>
        <v>●</v>
      </c>
      <c r="G38" t="str">
        <f t="shared" si="5"/>
        <v>●</v>
      </c>
      <c r="H38" t="str">
        <f t="shared" si="5"/>
        <v>●</v>
      </c>
      <c r="I38" t="str">
        <f t="shared" si="5"/>
        <v>●</v>
      </c>
      <c r="J38" t="str">
        <f t="shared" si="5"/>
        <v>●</v>
      </c>
      <c r="K38" t="str">
        <f t="shared" si="5"/>
        <v>●</v>
      </c>
      <c r="L38">
        <v>0</v>
      </c>
      <c r="M38" t="str">
        <f t="shared" si="2"/>
        <v>GE_Labeltarget</v>
      </c>
      <c r="N38" t="str">
        <f t="shared" si="3"/>
        <v>Browser window to open labelURL links in</v>
      </c>
      <c r="O38" t="str">
        <f t="shared" si="7"/>
        <v>GE_Labeltarget:Browser window to open labelURL links in</v>
      </c>
    </row>
    <row r="39" spans="1:15">
      <c r="A39" t="str">
        <f t="shared" si="6"/>
        <v xml:space="preserve">GE_Labeltooltip </v>
      </c>
      <c r="B39" t="s">
        <v>307</v>
      </c>
      <c r="C39" s="2" t="s">
        <v>350</v>
      </c>
      <c r="D39" t="str">
        <f t="shared" si="5"/>
        <v>●</v>
      </c>
      <c r="E39" t="str">
        <f t="shared" si="5"/>
        <v>●</v>
      </c>
      <c r="F39" t="str">
        <f t="shared" si="5"/>
        <v>●</v>
      </c>
      <c r="G39" t="str">
        <f t="shared" si="5"/>
        <v>●</v>
      </c>
      <c r="H39" t="str">
        <f t="shared" si="5"/>
        <v>●</v>
      </c>
      <c r="I39" t="str">
        <f t="shared" si="5"/>
        <v>●</v>
      </c>
      <c r="J39" t="str">
        <f t="shared" si="5"/>
        <v>●</v>
      </c>
      <c r="K39" t="str">
        <f t="shared" si="5"/>
        <v>●</v>
      </c>
      <c r="L39">
        <v>0</v>
      </c>
      <c r="M39" t="str">
        <f t="shared" si="2"/>
        <v>GE_Labeltooltip</v>
      </c>
      <c r="N39" t="str">
        <f t="shared" si="3"/>
        <v>Tooltip annotation attached to label of an edge</v>
      </c>
      <c r="O39" t="str">
        <f t="shared" si="7"/>
        <v>GE_Labeltooltip:Tooltip annotation attached to label of an edge</v>
      </c>
    </row>
    <row r="40" spans="1:15">
      <c r="A40" t="str">
        <f t="shared" si="6"/>
        <v xml:space="preserve">GE_Labelurl </v>
      </c>
      <c r="B40" t="s">
        <v>308</v>
      </c>
      <c r="C40" s="2" t="s">
        <v>351</v>
      </c>
      <c r="D40" t="str">
        <f t="shared" si="5"/>
        <v>●</v>
      </c>
      <c r="E40" t="str">
        <f t="shared" si="5"/>
        <v>●</v>
      </c>
      <c r="F40" t="str">
        <f t="shared" si="5"/>
        <v>●</v>
      </c>
      <c r="G40" t="str">
        <f t="shared" si="5"/>
        <v>●</v>
      </c>
      <c r="H40" t="str">
        <f t="shared" si="5"/>
        <v>●</v>
      </c>
      <c r="I40" t="str">
        <f t="shared" si="5"/>
        <v>●</v>
      </c>
      <c r="J40" t="str">
        <f t="shared" si="5"/>
        <v>●</v>
      </c>
      <c r="K40" t="str">
        <f t="shared" si="5"/>
        <v>●</v>
      </c>
      <c r="L40">
        <v>0</v>
      </c>
      <c r="M40" t="str">
        <f t="shared" si="2"/>
        <v>GE_Labelurl</v>
      </c>
      <c r="N40" t="str">
        <f t="shared" si="3"/>
        <v>If defined, labelURL is the link used for the label of an edge</v>
      </c>
      <c r="O40" t="str">
        <f t="shared" si="7"/>
        <v>GE_Labelurl:If defined, labelURL is the link used for the label of an edge</v>
      </c>
    </row>
    <row r="41" spans="1:15">
      <c r="A41" t="str">
        <f t="shared" si="6"/>
        <v xml:space="preserve">GE_Layer </v>
      </c>
      <c r="B41" t="s">
        <v>21</v>
      </c>
      <c r="C41" s="2" t="s">
        <v>70</v>
      </c>
      <c r="D41" t="str">
        <f t="shared" si="5"/>
        <v>●</v>
      </c>
      <c r="E41" t="str">
        <f t="shared" si="5"/>
        <v>●</v>
      </c>
      <c r="F41" t="str">
        <f t="shared" si="5"/>
        <v>●</v>
      </c>
      <c r="G41" t="str">
        <f t="shared" si="5"/>
        <v>●</v>
      </c>
      <c r="H41" t="str">
        <f t="shared" si="5"/>
        <v>●</v>
      </c>
      <c r="I41" t="str">
        <f t="shared" si="5"/>
        <v>●</v>
      </c>
      <c r="J41" t="str">
        <f t="shared" si="5"/>
        <v>●</v>
      </c>
      <c r="K41" t="str">
        <f t="shared" ref="K41" si="8">IF($L41=0,"●","")</f>
        <v>●</v>
      </c>
      <c r="L41">
        <v>0</v>
      </c>
      <c r="M41" t="str">
        <f t="shared" si="2"/>
        <v>GE_Layer</v>
      </c>
      <c r="N41" t="str">
        <f t="shared" si="3"/>
        <v>Specifies layers in which the node, edge or cluster is present</v>
      </c>
      <c r="O41" t="str">
        <f t="shared" si="7"/>
        <v>GE_Layer:Specifies layers in which the node, edge or cluster is present</v>
      </c>
    </row>
    <row r="42" spans="1:15">
      <c r="A42" t="str">
        <f t="shared" si="6"/>
        <v xml:space="preserve">GE_Len </v>
      </c>
      <c r="B42" t="s">
        <v>309</v>
      </c>
      <c r="C42" s="2" t="s">
        <v>352</v>
      </c>
      <c r="E42" t="s">
        <v>110</v>
      </c>
      <c r="F42" t="s">
        <v>110</v>
      </c>
      <c r="L42">
        <v>2</v>
      </c>
      <c r="M42" t="str">
        <f t="shared" si="2"/>
        <v>GE_Len</v>
      </c>
      <c r="N42" t="str">
        <f t="shared" si="3"/>
        <v>Preferred edge length, in inches</v>
      </c>
      <c r="O42" t="str">
        <f t="shared" si="7"/>
        <v>GE_Len:Preferred edge length, in inches</v>
      </c>
    </row>
    <row r="43" spans="1:15">
      <c r="A43" t="str">
        <f t="shared" si="6"/>
        <v xml:space="preserve">GE_Lhead </v>
      </c>
      <c r="B43" t="s">
        <v>310</v>
      </c>
      <c r="C43" s="2" t="s">
        <v>353</v>
      </c>
      <c r="D43" t="s">
        <v>110</v>
      </c>
      <c r="L43">
        <v>1</v>
      </c>
      <c r="M43" t="str">
        <f t="shared" si="2"/>
        <v>GE_Lhead</v>
      </c>
      <c r="N43" t="str">
        <f t="shared" si="3"/>
        <v>Logical head of an edge</v>
      </c>
      <c r="O43" t="str">
        <f t="shared" si="7"/>
        <v>GE_Lhead:Logical head of an edge</v>
      </c>
    </row>
    <row r="44" spans="1:15">
      <c r="A44" t="str">
        <f t="shared" si="6"/>
        <v xml:space="preserve">GE_Lp </v>
      </c>
      <c r="B44" t="s">
        <v>147</v>
      </c>
      <c r="C44" s="2" t="s">
        <v>228</v>
      </c>
      <c r="D44" t="str">
        <f t="shared" ref="D44:K44" si="9">IF($L44=0,"●","")</f>
        <v>●</v>
      </c>
      <c r="E44" t="str">
        <f t="shared" si="9"/>
        <v>●</v>
      </c>
      <c r="F44" t="str">
        <f t="shared" si="9"/>
        <v>●</v>
      </c>
      <c r="G44" t="str">
        <f t="shared" si="9"/>
        <v>●</v>
      </c>
      <c r="H44" t="str">
        <f t="shared" si="9"/>
        <v>●</v>
      </c>
      <c r="I44" t="str">
        <f t="shared" si="9"/>
        <v>●</v>
      </c>
      <c r="J44" t="str">
        <f t="shared" si="9"/>
        <v>●</v>
      </c>
      <c r="K44" t="str">
        <f t="shared" si="9"/>
        <v>●</v>
      </c>
      <c r="L44">
        <v>0</v>
      </c>
      <c r="M44" t="str">
        <f t="shared" si="2"/>
        <v>GE_Lp</v>
      </c>
      <c r="N44" t="str">
        <f t="shared" si="3"/>
        <v>Label center position</v>
      </c>
      <c r="O44" t="str">
        <f t="shared" si="7"/>
        <v>GE_Lp:Label center position</v>
      </c>
    </row>
    <row r="45" spans="1:15">
      <c r="A45" t="str">
        <f t="shared" si="6"/>
        <v xml:space="preserve">GE_Ltail </v>
      </c>
      <c r="B45" t="s">
        <v>311</v>
      </c>
      <c r="C45" s="2" t="s">
        <v>354</v>
      </c>
      <c r="D45" t="s">
        <v>110</v>
      </c>
      <c r="L45">
        <v>1</v>
      </c>
      <c r="M45" t="str">
        <f t="shared" si="2"/>
        <v>GE_Ltail</v>
      </c>
      <c r="N45" t="str">
        <f t="shared" si="3"/>
        <v>Logical tail of an edge</v>
      </c>
      <c r="O45" t="str">
        <f t="shared" si="7"/>
        <v>GE_Ltail:Logical tail of an edge</v>
      </c>
    </row>
    <row r="46" spans="1:15">
      <c r="A46" t="str">
        <f t="shared" si="6"/>
        <v xml:space="preserve">GE_Minlen </v>
      </c>
      <c r="B46" t="s">
        <v>312</v>
      </c>
      <c r="C46" s="2" t="s">
        <v>355</v>
      </c>
      <c r="D46" t="s">
        <v>110</v>
      </c>
      <c r="L46">
        <v>1</v>
      </c>
      <c r="M46" t="str">
        <f t="shared" si="2"/>
        <v>GE_Minlen</v>
      </c>
      <c r="N46" t="str">
        <f t="shared" si="3"/>
        <v>Minimum edge length (rank difference between head and tail)</v>
      </c>
      <c r="O46" t="str">
        <f t="shared" si="7"/>
        <v>GE_Minlen:Minimum edge length (rank difference between head and tail)</v>
      </c>
    </row>
    <row r="47" spans="1:15">
      <c r="A47" t="str">
        <f t="shared" si="6"/>
        <v xml:space="preserve">GE_Nojustify </v>
      </c>
      <c r="B47" t="s">
        <v>23</v>
      </c>
      <c r="C47" s="2" t="s">
        <v>72</v>
      </c>
      <c r="D47" t="str">
        <f t="shared" ref="D47:K48" si="10">IF($L47=0,"●","")</f>
        <v>●</v>
      </c>
      <c r="E47" t="str">
        <f t="shared" si="10"/>
        <v>●</v>
      </c>
      <c r="F47" t="str">
        <f t="shared" si="10"/>
        <v>●</v>
      </c>
      <c r="G47" t="str">
        <f t="shared" si="10"/>
        <v>●</v>
      </c>
      <c r="H47" t="str">
        <f t="shared" si="10"/>
        <v>●</v>
      </c>
      <c r="I47" t="str">
        <f t="shared" si="10"/>
        <v>●</v>
      </c>
      <c r="J47" t="str">
        <f t="shared" si="10"/>
        <v>●</v>
      </c>
      <c r="K47" t="str">
        <f t="shared" si="10"/>
        <v>●</v>
      </c>
      <c r="L47">
        <v>0</v>
      </c>
      <c r="M47" t="str">
        <f t="shared" si="2"/>
        <v>GE_Nojustify</v>
      </c>
      <c r="N47" t="str">
        <f t="shared" si="3"/>
        <v>Whether to justify multiline text vs the previous text line (rather than the side of the container)</v>
      </c>
      <c r="O47" t="str">
        <f t="shared" si="7"/>
        <v>GE_Nojustify:Whether to justify multiline text vs the previous text line (rather than the side of the container)</v>
      </c>
    </row>
    <row r="48" spans="1:15">
      <c r="A48" t="str">
        <f t="shared" si="6"/>
        <v xml:space="preserve">GE_Penwidth </v>
      </c>
      <c r="B48" t="s">
        <v>26</v>
      </c>
      <c r="C48" s="2" t="s">
        <v>75</v>
      </c>
      <c r="D48" t="str">
        <f t="shared" si="10"/>
        <v>●</v>
      </c>
      <c r="E48" t="str">
        <f t="shared" si="10"/>
        <v>●</v>
      </c>
      <c r="F48" t="str">
        <f t="shared" si="10"/>
        <v>●</v>
      </c>
      <c r="G48" t="str">
        <f t="shared" si="10"/>
        <v>●</v>
      </c>
      <c r="H48" t="str">
        <f t="shared" si="10"/>
        <v>●</v>
      </c>
      <c r="I48" t="str">
        <f t="shared" si="10"/>
        <v>●</v>
      </c>
      <c r="J48" t="str">
        <f t="shared" si="10"/>
        <v>●</v>
      </c>
      <c r="K48" t="str">
        <f t="shared" si="10"/>
        <v>●</v>
      </c>
      <c r="L48">
        <v>0</v>
      </c>
      <c r="M48" t="str">
        <f t="shared" si="2"/>
        <v>GE_Penwidth</v>
      </c>
      <c r="N48" t="str">
        <f t="shared" si="3"/>
        <v>Specifies the width of the pen, in points, used to draw lines and curves</v>
      </c>
      <c r="O48" t="str">
        <f t="shared" si="7"/>
        <v>GE_Penwidth:Specifies the width of the pen, in points, used to draw lines and curves</v>
      </c>
    </row>
    <row r="49" spans="1:15">
      <c r="A49" t="str">
        <f t="shared" si="6"/>
        <v xml:space="preserve">GE_Pos </v>
      </c>
      <c r="B49" t="s">
        <v>29</v>
      </c>
      <c r="C49" s="2" t="s">
        <v>78</v>
      </c>
      <c r="E49" t="s">
        <v>110</v>
      </c>
      <c r="F49" t="s">
        <v>110</v>
      </c>
      <c r="L49">
        <v>2</v>
      </c>
      <c r="M49" t="str">
        <f t="shared" si="2"/>
        <v>GE_Pos</v>
      </c>
      <c r="N49" t="str">
        <f t="shared" si="3"/>
        <v>Position of node, or spline control points</v>
      </c>
      <c r="O49" t="str">
        <f t="shared" si="7"/>
        <v>GE_Pos:Position of node, or spline control points</v>
      </c>
    </row>
    <row r="50" spans="1:15">
      <c r="A50" t="str">
        <f t="shared" si="6"/>
        <v xml:space="preserve">GE_Samehead </v>
      </c>
      <c r="B50" t="s">
        <v>313</v>
      </c>
      <c r="C50" s="2" t="s">
        <v>356</v>
      </c>
      <c r="D50" t="s">
        <v>110</v>
      </c>
      <c r="L50">
        <v>1</v>
      </c>
      <c r="M50" t="str">
        <f t="shared" si="2"/>
        <v>GE_Samehead</v>
      </c>
      <c r="N50" t="str">
        <f t="shared" si="3"/>
        <v>Edges with the same head and the same samehead value are aimed at the same point on the head</v>
      </c>
      <c r="O50" t="str">
        <f t="shared" si="7"/>
        <v>GE_Samehead:Edges with the same head and the same samehead value are aimed at the same point on the head</v>
      </c>
    </row>
    <row r="51" spans="1:15">
      <c r="A51" t="str">
        <f t="shared" si="6"/>
        <v xml:space="preserve">GE_Sametail </v>
      </c>
      <c r="B51" t="s">
        <v>314</v>
      </c>
      <c r="C51" s="2" t="s">
        <v>357</v>
      </c>
      <c r="D51" t="s">
        <v>110</v>
      </c>
      <c r="L51">
        <v>1</v>
      </c>
      <c r="M51" t="str">
        <f t="shared" si="2"/>
        <v>GE_Sametail</v>
      </c>
      <c r="N51" t="str">
        <f t="shared" si="3"/>
        <v>Edges with the same tail and the same sametail value are aimed at the same point on the tail</v>
      </c>
      <c r="O51" t="str">
        <f t="shared" si="7"/>
        <v>GE_Sametail:Edges with the same tail and the same sametail value are aimed at the same point on the tail</v>
      </c>
    </row>
    <row r="52" spans="1:15">
      <c r="A52" t="str">
        <f t="shared" si="6"/>
        <v xml:space="preserve">GE_Showboxes </v>
      </c>
      <c r="B52" t="s">
        <v>36</v>
      </c>
      <c r="C52" s="2" t="s">
        <v>85</v>
      </c>
      <c r="D52" t="s">
        <v>110</v>
      </c>
      <c r="L52">
        <v>1</v>
      </c>
      <c r="M52" t="str">
        <f t="shared" si="2"/>
        <v>GE_Showboxes</v>
      </c>
      <c r="N52" t="str">
        <f t="shared" si="3"/>
        <v>Print guide boxes for debugging</v>
      </c>
      <c r="O52" t="str">
        <f t="shared" si="7"/>
        <v>GE_Showboxes:Print guide boxes for debugging</v>
      </c>
    </row>
    <row r="53" spans="1:15">
      <c r="A53" t="str">
        <f t="shared" si="6"/>
        <v xml:space="preserve">GE_Style </v>
      </c>
      <c r="B53" t="s">
        <v>40</v>
      </c>
      <c r="C53" s="2" t="s">
        <v>89</v>
      </c>
      <c r="D53" t="str">
        <f t="shared" ref="D53:K67" si="11">IF($L53=0,"●","")</f>
        <v>●</v>
      </c>
      <c r="E53" t="str">
        <f t="shared" si="11"/>
        <v>●</v>
      </c>
      <c r="F53" t="str">
        <f t="shared" si="11"/>
        <v>●</v>
      </c>
      <c r="G53" t="str">
        <f t="shared" si="11"/>
        <v>●</v>
      </c>
      <c r="H53" t="str">
        <f t="shared" si="11"/>
        <v>●</v>
      </c>
      <c r="I53" t="str">
        <f t="shared" si="11"/>
        <v>●</v>
      </c>
      <c r="J53" t="str">
        <f t="shared" si="11"/>
        <v>●</v>
      </c>
      <c r="K53" t="str">
        <f t="shared" si="11"/>
        <v>●</v>
      </c>
      <c r="L53">
        <v>0</v>
      </c>
      <c r="M53" t="str">
        <f t="shared" si="2"/>
        <v>GE_Style</v>
      </c>
      <c r="N53" t="str">
        <f t="shared" si="3"/>
        <v>Set style information for components of the graph</v>
      </c>
      <c r="O53" t="str">
        <f t="shared" si="7"/>
        <v>GE_Style:Set style information for components of the graph</v>
      </c>
    </row>
    <row r="54" spans="1:15">
      <c r="A54" t="str">
        <f t="shared" si="6"/>
        <v xml:space="preserve">GE_Tail_Lp </v>
      </c>
      <c r="B54" t="s">
        <v>315</v>
      </c>
      <c r="C54" s="2" t="s">
        <v>358</v>
      </c>
      <c r="D54" t="str">
        <f t="shared" si="11"/>
        <v>●</v>
      </c>
      <c r="E54" t="str">
        <f t="shared" si="11"/>
        <v>●</v>
      </c>
      <c r="F54" t="str">
        <f t="shared" si="11"/>
        <v>●</v>
      </c>
      <c r="G54" t="str">
        <f t="shared" si="11"/>
        <v>●</v>
      </c>
      <c r="H54" t="str">
        <f t="shared" si="11"/>
        <v>●</v>
      </c>
      <c r="I54" t="str">
        <f t="shared" si="11"/>
        <v>●</v>
      </c>
      <c r="J54" t="str">
        <f t="shared" si="11"/>
        <v>●</v>
      </c>
      <c r="K54" t="str">
        <f t="shared" si="11"/>
        <v>●</v>
      </c>
      <c r="L54">
        <v>0</v>
      </c>
      <c r="M54" t="str">
        <f t="shared" si="2"/>
        <v>GE_Tail_Lp</v>
      </c>
      <c r="N54" t="str">
        <f t="shared" si="3"/>
        <v>Position of an edge's tail label, in points</v>
      </c>
      <c r="O54" t="str">
        <f t="shared" si="7"/>
        <v>GE_Tail_Lp:Position of an edge's tail label, in points</v>
      </c>
    </row>
    <row r="55" spans="1:15">
      <c r="A55" t="str">
        <f t="shared" si="6"/>
        <v xml:space="preserve">GE_Tailclip </v>
      </c>
      <c r="B55" t="s">
        <v>316</v>
      </c>
      <c r="C55" s="2" t="s">
        <v>359</v>
      </c>
      <c r="D55" t="str">
        <f t="shared" si="11"/>
        <v>●</v>
      </c>
      <c r="E55" t="str">
        <f t="shared" si="11"/>
        <v>●</v>
      </c>
      <c r="F55" t="str">
        <f t="shared" si="11"/>
        <v>●</v>
      </c>
      <c r="G55" t="str">
        <f t="shared" si="11"/>
        <v>●</v>
      </c>
      <c r="H55" t="str">
        <f t="shared" si="11"/>
        <v>●</v>
      </c>
      <c r="I55" t="str">
        <f t="shared" si="11"/>
        <v>●</v>
      </c>
      <c r="J55" t="str">
        <f t="shared" si="11"/>
        <v>●</v>
      </c>
      <c r="K55" t="str">
        <f t="shared" si="11"/>
        <v>●</v>
      </c>
      <c r="L55">
        <v>0</v>
      </c>
      <c r="M55" t="str">
        <f t="shared" si="2"/>
        <v>GE_Tailclip</v>
      </c>
      <c r="N55" t="str">
        <f t="shared" si="3"/>
        <v>If true, the tail of an edge is clipped to the boundary of the tail node</v>
      </c>
      <c r="O55" t="str">
        <f t="shared" si="7"/>
        <v>GE_Tailclip:If true, the tail of an edge is clipped to the boundary of the tail node</v>
      </c>
    </row>
    <row r="56" spans="1:15">
      <c r="A56" t="str">
        <f t="shared" si="6"/>
        <v xml:space="preserve">GE_Tailhref </v>
      </c>
      <c r="B56" t="s">
        <v>317</v>
      </c>
      <c r="C56" s="2" t="s">
        <v>360</v>
      </c>
      <c r="D56" t="str">
        <f t="shared" si="11"/>
        <v>●</v>
      </c>
      <c r="E56" t="str">
        <f t="shared" si="11"/>
        <v>●</v>
      </c>
      <c r="F56" t="str">
        <f t="shared" si="11"/>
        <v>●</v>
      </c>
      <c r="G56" t="str">
        <f t="shared" si="11"/>
        <v>●</v>
      </c>
      <c r="H56" t="str">
        <f t="shared" si="11"/>
        <v>●</v>
      </c>
      <c r="I56" t="str">
        <f t="shared" si="11"/>
        <v>●</v>
      </c>
      <c r="J56" t="str">
        <f t="shared" si="11"/>
        <v>●</v>
      </c>
      <c r="K56" t="str">
        <f t="shared" si="11"/>
        <v>●</v>
      </c>
      <c r="L56">
        <v>0</v>
      </c>
      <c r="M56" t="str">
        <f t="shared" si="2"/>
        <v>GE_Tailhref</v>
      </c>
      <c r="N56" t="str">
        <f t="shared" si="3"/>
        <v>Synonym for tailURL</v>
      </c>
      <c r="O56" t="str">
        <f t="shared" si="7"/>
        <v>GE_Tailhref:Synonym for tailURL</v>
      </c>
    </row>
    <row r="57" spans="1:15">
      <c r="A57" t="str">
        <f t="shared" si="6"/>
        <v xml:space="preserve">GE_Taillabel </v>
      </c>
      <c r="B57" t="s">
        <v>318</v>
      </c>
      <c r="C57" s="2" t="s">
        <v>361</v>
      </c>
      <c r="D57" t="str">
        <f t="shared" si="11"/>
        <v>●</v>
      </c>
      <c r="E57" t="str">
        <f t="shared" si="11"/>
        <v>●</v>
      </c>
      <c r="F57" t="str">
        <f t="shared" si="11"/>
        <v>●</v>
      </c>
      <c r="G57" t="str">
        <f t="shared" si="11"/>
        <v>●</v>
      </c>
      <c r="H57" t="str">
        <f t="shared" si="11"/>
        <v>●</v>
      </c>
      <c r="I57" t="str">
        <f t="shared" si="11"/>
        <v>●</v>
      </c>
      <c r="J57" t="str">
        <f t="shared" si="11"/>
        <v>●</v>
      </c>
      <c r="K57" t="str">
        <f t="shared" si="11"/>
        <v>●</v>
      </c>
      <c r="L57">
        <v>0</v>
      </c>
      <c r="M57" t="str">
        <f t="shared" si="2"/>
        <v>GE_Taillabel</v>
      </c>
      <c r="N57" t="str">
        <f t="shared" si="3"/>
        <v>Text label to be placed near tail of edge</v>
      </c>
      <c r="O57" t="str">
        <f t="shared" si="7"/>
        <v>GE_Taillabel:Text label to be placed near tail of edge</v>
      </c>
    </row>
    <row r="58" spans="1:15">
      <c r="A58" t="str">
        <f t="shared" si="6"/>
        <v xml:space="preserve">GE_Tailport </v>
      </c>
      <c r="B58" t="s">
        <v>319</v>
      </c>
      <c r="C58" s="2" t="s">
        <v>362</v>
      </c>
      <c r="D58" t="str">
        <f t="shared" si="11"/>
        <v>●</v>
      </c>
      <c r="E58" t="str">
        <f t="shared" si="11"/>
        <v>●</v>
      </c>
      <c r="F58" t="str">
        <f t="shared" si="11"/>
        <v>●</v>
      </c>
      <c r="G58" t="str">
        <f t="shared" si="11"/>
        <v>●</v>
      </c>
      <c r="H58" t="str">
        <f t="shared" si="11"/>
        <v>●</v>
      </c>
      <c r="I58" t="str">
        <f t="shared" si="11"/>
        <v>●</v>
      </c>
      <c r="J58" t="str">
        <f t="shared" si="11"/>
        <v>●</v>
      </c>
      <c r="K58" t="str">
        <f t="shared" si="11"/>
        <v>●</v>
      </c>
      <c r="L58">
        <v>0</v>
      </c>
      <c r="M58" t="str">
        <f t="shared" si="2"/>
        <v>GE_Tailport</v>
      </c>
      <c r="N58" t="str">
        <f t="shared" si="3"/>
        <v>Indicates where on the tail node to attach the tail of the edge</v>
      </c>
      <c r="O58" t="str">
        <f t="shared" si="7"/>
        <v>GE_Tailport:Indicates where on the tail node to attach the tail of the edge</v>
      </c>
    </row>
    <row r="59" spans="1:15">
      <c r="A59" t="str">
        <f t="shared" si="6"/>
        <v xml:space="preserve">GE_Tailtarget </v>
      </c>
      <c r="B59" t="s">
        <v>320</v>
      </c>
      <c r="C59" s="2" t="s">
        <v>363</v>
      </c>
      <c r="D59" t="str">
        <f t="shared" si="11"/>
        <v>●</v>
      </c>
      <c r="E59" t="str">
        <f t="shared" si="11"/>
        <v>●</v>
      </c>
      <c r="F59" t="str">
        <f t="shared" si="11"/>
        <v>●</v>
      </c>
      <c r="G59" t="str">
        <f t="shared" si="11"/>
        <v>●</v>
      </c>
      <c r="H59" t="str">
        <f t="shared" si="11"/>
        <v>●</v>
      </c>
      <c r="I59" t="str">
        <f t="shared" si="11"/>
        <v>●</v>
      </c>
      <c r="J59" t="str">
        <f t="shared" si="11"/>
        <v>●</v>
      </c>
      <c r="K59" t="str">
        <f t="shared" si="11"/>
        <v>●</v>
      </c>
      <c r="L59">
        <v>0</v>
      </c>
      <c r="M59" t="str">
        <f t="shared" si="2"/>
        <v>GE_Tailtarget</v>
      </c>
      <c r="N59" t="str">
        <f t="shared" ref="N59:N66" si="12">TRIM(C59)</f>
        <v>Browser window to use for the tailURL link</v>
      </c>
      <c r="O59" t="str">
        <f t="shared" ref="O59:O66" si="13">IF(M59="","",_xlfn.CONCAT(M59,":",N59))</f>
        <v>GE_Tailtarget:Browser window to use for the tailURL link</v>
      </c>
    </row>
    <row r="60" spans="1:15">
      <c r="A60" t="str">
        <f t="shared" si="6"/>
        <v xml:space="preserve">GE_Tailtooltip </v>
      </c>
      <c r="B60" t="s">
        <v>321</v>
      </c>
      <c r="C60" s="2" t="s">
        <v>364</v>
      </c>
      <c r="D60" t="str">
        <f t="shared" si="11"/>
        <v>●</v>
      </c>
      <c r="E60" t="str">
        <f t="shared" si="11"/>
        <v>●</v>
      </c>
      <c r="F60" t="str">
        <f t="shared" si="11"/>
        <v>●</v>
      </c>
      <c r="G60" t="str">
        <f t="shared" si="11"/>
        <v>●</v>
      </c>
      <c r="H60" t="str">
        <f t="shared" si="11"/>
        <v>●</v>
      </c>
      <c r="I60" t="str">
        <f t="shared" si="11"/>
        <v>●</v>
      </c>
      <c r="J60" t="str">
        <f t="shared" si="11"/>
        <v>●</v>
      </c>
      <c r="K60" t="str">
        <f t="shared" si="11"/>
        <v>●</v>
      </c>
      <c r="L60">
        <v>0</v>
      </c>
      <c r="M60" t="str">
        <f t="shared" si="2"/>
        <v>GE_Tailtooltip</v>
      </c>
      <c r="N60" t="str">
        <f t="shared" si="12"/>
        <v>Tooltip annotation attached to the tail of an edge</v>
      </c>
      <c r="O60" t="str">
        <f t="shared" si="13"/>
        <v>GE_Tailtooltip:Tooltip annotation attached to the tail of an edge</v>
      </c>
    </row>
    <row r="61" spans="1:15">
      <c r="A61" t="str">
        <f t="shared" si="6"/>
        <v xml:space="preserve">GE_Tailurl </v>
      </c>
      <c r="B61" t="s">
        <v>322</v>
      </c>
      <c r="C61" s="2" t="s">
        <v>365</v>
      </c>
      <c r="D61" t="str">
        <f t="shared" si="11"/>
        <v>●</v>
      </c>
      <c r="E61" t="str">
        <f t="shared" si="11"/>
        <v>●</v>
      </c>
      <c r="F61" t="str">
        <f t="shared" si="11"/>
        <v>●</v>
      </c>
      <c r="G61" t="str">
        <f t="shared" si="11"/>
        <v>●</v>
      </c>
      <c r="H61" t="str">
        <f t="shared" si="11"/>
        <v>●</v>
      </c>
      <c r="I61" t="str">
        <f t="shared" si="11"/>
        <v>●</v>
      </c>
      <c r="J61" t="str">
        <f t="shared" si="11"/>
        <v>●</v>
      </c>
      <c r="K61" t="str">
        <f t="shared" si="11"/>
        <v>●</v>
      </c>
      <c r="L61">
        <v>0</v>
      </c>
      <c r="M61" t="str">
        <f t="shared" si="2"/>
        <v>GE_Tailurl</v>
      </c>
      <c r="N61" t="str">
        <f t="shared" si="12"/>
        <v>If defined, tailURL is output as part of the tail label of the edge</v>
      </c>
      <c r="O61" t="str">
        <f t="shared" si="13"/>
        <v>GE_Tailurl:If defined, tailURL is output as part of the tail label of the edge</v>
      </c>
    </row>
    <row r="62" spans="1:15">
      <c r="A62" t="str">
        <f t="shared" si="6"/>
        <v xml:space="preserve">GE_Target </v>
      </c>
      <c r="B62" t="s">
        <v>41</v>
      </c>
      <c r="C62" s="2" t="s">
        <v>90</v>
      </c>
      <c r="D62" t="str">
        <f t="shared" si="11"/>
        <v>●</v>
      </c>
      <c r="E62" t="str">
        <f t="shared" si="11"/>
        <v>●</v>
      </c>
      <c r="F62" t="str">
        <f t="shared" si="11"/>
        <v>●</v>
      </c>
      <c r="G62" t="str">
        <f t="shared" si="11"/>
        <v>●</v>
      </c>
      <c r="H62" t="str">
        <f t="shared" si="11"/>
        <v>●</v>
      </c>
      <c r="I62" t="str">
        <f t="shared" si="11"/>
        <v>●</v>
      </c>
      <c r="J62" t="str">
        <f t="shared" si="11"/>
        <v>●</v>
      </c>
      <c r="K62" t="str">
        <f t="shared" si="11"/>
        <v>●</v>
      </c>
      <c r="L62">
        <v>0</v>
      </c>
      <c r="M62" t="str">
        <f t="shared" si="2"/>
        <v>GE_Target</v>
      </c>
      <c r="N62" t="str">
        <f t="shared" si="12"/>
        <v>If the object has a URL, this attribute determines which window of the browser is used for the URL</v>
      </c>
      <c r="O62" t="str">
        <f t="shared" si="13"/>
        <v>GE_Target:If the object has a URL, this attribute determines which window of the browser is used for the URL</v>
      </c>
    </row>
    <row r="63" spans="1:15">
      <c r="A63" t="str">
        <f t="shared" si="6"/>
        <v xml:space="preserve">GE_Tooltip </v>
      </c>
      <c r="B63" t="s">
        <v>42</v>
      </c>
      <c r="C63" s="2" t="s">
        <v>91</v>
      </c>
      <c r="D63" t="str">
        <f t="shared" si="11"/>
        <v>●</v>
      </c>
      <c r="E63" t="str">
        <f t="shared" si="11"/>
        <v>●</v>
      </c>
      <c r="F63" t="str">
        <f t="shared" si="11"/>
        <v>●</v>
      </c>
      <c r="G63" t="str">
        <f t="shared" si="11"/>
        <v>●</v>
      </c>
      <c r="H63" t="str">
        <f t="shared" si="11"/>
        <v>●</v>
      </c>
      <c r="I63" t="str">
        <f t="shared" si="11"/>
        <v>●</v>
      </c>
      <c r="J63" t="str">
        <f t="shared" si="11"/>
        <v>●</v>
      </c>
      <c r="K63" t="str">
        <f t="shared" si="11"/>
        <v>●</v>
      </c>
      <c r="L63">
        <v>0</v>
      </c>
      <c r="M63" t="str">
        <f t="shared" si="2"/>
        <v>GE_Tooltip</v>
      </c>
      <c r="N63" t="str">
        <f t="shared" si="12"/>
        <v>Tooltip (mouse hover text) attached to the node, edge, cluster, or graph</v>
      </c>
      <c r="O63" t="str">
        <f t="shared" si="13"/>
        <v>GE_Tooltip:Tooltip (mouse hover text) attached to the node, edge, cluster, or graph</v>
      </c>
    </row>
    <row r="64" spans="1:15">
      <c r="A64" t="str">
        <f t="shared" si="6"/>
        <v xml:space="preserve">GE_Url </v>
      </c>
      <c r="B64" t="s">
        <v>43</v>
      </c>
      <c r="C64" s="2" t="s">
        <v>92</v>
      </c>
      <c r="D64" t="str">
        <f t="shared" si="11"/>
        <v>●</v>
      </c>
      <c r="E64" t="str">
        <f t="shared" si="11"/>
        <v>●</v>
      </c>
      <c r="F64" t="str">
        <f t="shared" si="11"/>
        <v>●</v>
      </c>
      <c r="G64" t="str">
        <f t="shared" si="11"/>
        <v>●</v>
      </c>
      <c r="H64" t="str">
        <f t="shared" si="11"/>
        <v>●</v>
      </c>
      <c r="I64" t="str">
        <f t="shared" si="11"/>
        <v>●</v>
      </c>
      <c r="J64" t="str">
        <f t="shared" si="11"/>
        <v>●</v>
      </c>
      <c r="K64" t="str">
        <f t="shared" si="11"/>
        <v>●</v>
      </c>
      <c r="L64">
        <v>0</v>
      </c>
      <c r="M64" t="str">
        <f t="shared" si="2"/>
        <v>GE_Url</v>
      </c>
      <c r="N64" t="str">
        <f t="shared" si="12"/>
        <v>Hyperlinks incorporated into device-dependent output</v>
      </c>
      <c r="O64" t="str">
        <f t="shared" si="13"/>
        <v>GE_Url:Hyperlinks incorporated into device-dependent output</v>
      </c>
    </row>
    <row r="65" spans="1:15">
      <c r="A65" t="str">
        <f t="shared" si="6"/>
        <v xml:space="preserve">GE_Weight </v>
      </c>
      <c r="B65" t="s">
        <v>323</v>
      </c>
      <c r="C65" s="2" t="s">
        <v>366</v>
      </c>
      <c r="D65" t="str">
        <f t="shared" si="11"/>
        <v>●</v>
      </c>
      <c r="E65" t="str">
        <f t="shared" si="11"/>
        <v>●</v>
      </c>
      <c r="F65" t="str">
        <f t="shared" si="11"/>
        <v>●</v>
      </c>
      <c r="G65" t="str">
        <f t="shared" si="11"/>
        <v>●</v>
      </c>
      <c r="H65" t="str">
        <f t="shared" si="11"/>
        <v>●</v>
      </c>
      <c r="I65" t="str">
        <f t="shared" si="11"/>
        <v>●</v>
      </c>
      <c r="J65" t="str">
        <f t="shared" si="11"/>
        <v>●</v>
      </c>
      <c r="K65" t="str">
        <f t="shared" si="11"/>
        <v>●</v>
      </c>
      <c r="L65">
        <v>0</v>
      </c>
      <c r="M65" t="str">
        <f t="shared" si="2"/>
        <v>GE_Weight</v>
      </c>
      <c r="N65" t="str">
        <f t="shared" si="12"/>
        <v>Weight of edge</v>
      </c>
      <c r="O65" t="str">
        <f>IF(M65="","",_xlfn.CONCAT(M65,":",N65))</f>
        <v>GE_Weight:Weight of edge</v>
      </c>
    </row>
    <row r="66" spans="1:15">
      <c r="A66" t="str">
        <f t="shared" ref="A66:A97" si="14">"G"&amp;LEFT($B$1,1)&amp;IF(LEFT(B66,1)="_","","_")&amp;PROPER($B66)</f>
        <v xml:space="preserve">GE_Xlabel </v>
      </c>
      <c r="B66" t="s">
        <v>46</v>
      </c>
      <c r="C66" s="2" t="s">
        <v>95</v>
      </c>
      <c r="D66" t="str">
        <f t="shared" si="11"/>
        <v>●</v>
      </c>
      <c r="E66" t="str">
        <f t="shared" si="11"/>
        <v>●</v>
      </c>
      <c r="F66" t="str">
        <f t="shared" si="11"/>
        <v>●</v>
      </c>
      <c r="G66" t="str">
        <f t="shared" si="11"/>
        <v>●</v>
      </c>
      <c r="H66" t="str">
        <f t="shared" si="11"/>
        <v>●</v>
      </c>
      <c r="I66" t="str">
        <f t="shared" si="11"/>
        <v>●</v>
      </c>
      <c r="J66" t="str">
        <f t="shared" si="11"/>
        <v>●</v>
      </c>
      <c r="K66" t="str">
        <f t="shared" si="11"/>
        <v>●</v>
      </c>
      <c r="L66">
        <v>0</v>
      </c>
      <c r="M66" t="str">
        <f t="shared" ref="M66:M104" si="15">TRIM(A66)</f>
        <v>GE_Xlabel</v>
      </c>
      <c r="N66" t="str">
        <f t="shared" si="12"/>
        <v>External label for a node or edge</v>
      </c>
      <c r="O66" t="str">
        <f t="shared" si="13"/>
        <v>GE_Xlabel:External label for a node or edge</v>
      </c>
    </row>
    <row r="67" spans="1:15">
      <c r="A67" t="str">
        <f t="shared" si="14"/>
        <v xml:space="preserve">GE_Xlp </v>
      </c>
      <c r="B67" t="s">
        <v>47</v>
      </c>
      <c r="C67" s="2" t="s">
        <v>96</v>
      </c>
      <c r="D67" t="str">
        <f t="shared" si="11"/>
        <v>●</v>
      </c>
      <c r="E67" t="str">
        <f t="shared" si="11"/>
        <v>●</v>
      </c>
      <c r="F67" t="str">
        <f t="shared" si="11"/>
        <v>●</v>
      </c>
      <c r="G67" t="str">
        <f t="shared" si="11"/>
        <v>●</v>
      </c>
      <c r="H67" t="str">
        <f t="shared" si="11"/>
        <v>●</v>
      </c>
      <c r="I67" t="str">
        <f t="shared" si="11"/>
        <v>●</v>
      </c>
      <c r="J67" t="str">
        <f t="shared" si="11"/>
        <v>●</v>
      </c>
      <c r="K67" t="str">
        <f t="shared" si="11"/>
        <v>●</v>
      </c>
      <c r="L67">
        <v>0</v>
      </c>
      <c r="M67" t="str">
        <f t="shared" si="15"/>
        <v>GE_Xlp</v>
      </c>
      <c r="N67" t="str">
        <f t="shared" ref="N67:N104" si="16">TRIM(C67)</f>
        <v>Position of an exterior label, in points</v>
      </c>
      <c r="O67" t="str">
        <f t="shared" ref="O67:O104" si="17">IF(M67="","",_xlfn.CONCAT(M67,":",N67))</f>
        <v>GE_Xlp:Position of an exterior label, in points</v>
      </c>
    </row>
    <row r="68" spans="1:15">
      <c r="M68" t="str">
        <f t="shared" si="15"/>
        <v/>
      </c>
      <c r="N68" t="str">
        <f t="shared" si="16"/>
        <v/>
      </c>
      <c r="O68" t="str">
        <f t="shared" si="17"/>
        <v/>
      </c>
    </row>
    <row r="69" spans="1:15">
      <c r="M69" t="str">
        <f t="shared" si="15"/>
        <v/>
      </c>
      <c r="N69" t="str">
        <f t="shared" si="16"/>
        <v/>
      </c>
      <c r="O69" t="str">
        <f t="shared" si="17"/>
        <v/>
      </c>
    </row>
    <row r="70" spans="1:15">
      <c r="M70" t="str">
        <f t="shared" si="15"/>
        <v/>
      </c>
      <c r="N70" t="str">
        <f t="shared" si="16"/>
        <v/>
      </c>
      <c r="O70" t="str">
        <f t="shared" si="17"/>
        <v/>
      </c>
    </row>
    <row r="71" spans="1:15">
      <c r="M71" t="str">
        <f t="shared" si="15"/>
        <v/>
      </c>
      <c r="N71" t="str">
        <f t="shared" si="16"/>
        <v/>
      </c>
      <c r="O71" t="str">
        <f t="shared" si="17"/>
        <v/>
      </c>
    </row>
    <row r="72" spans="1:15">
      <c r="M72" t="str">
        <f t="shared" si="15"/>
        <v/>
      </c>
      <c r="N72" t="str">
        <f t="shared" si="16"/>
        <v/>
      </c>
      <c r="O72" t="str">
        <f t="shared" si="17"/>
        <v/>
      </c>
    </row>
    <row r="73" spans="1:15">
      <c r="M73" t="str">
        <f t="shared" si="15"/>
        <v/>
      </c>
      <c r="N73" t="str">
        <f t="shared" si="16"/>
        <v/>
      </c>
      <c r="O73" t="str">
        <f t="shared" si="17"/>
        <v/>
      </c>
    </row>
    <row r="74" spans="1:15">
      <c r="M74" t="str">
        <f t="shared" si="15"/>
        <v/>
      </c>
      <c r="N74" t="str">
        <f t="shared" si="16"/>
        <v/>
      </c>
      <c r="O74" t="str">
        <f t="shared" si="17"/>
        <v/>
      </c>
    </row>
    <row r="75" spans="1:15">
      <c r="M75" t="str">
        <f t="shared" si="15"/>
        <v/>
      </c>
      <c r="N75" t="str">
        <f t="shared" si="16"/>
        <v/>
      </c>
      <c r="O75" t="str">
        <f t="shared" si="17"/>
        <v/>
      </c>
    </row>
    <row r="76" spans="1:15">
      <c r="M76" t="str">
        <f t="shared" si="15"/>
        <v/>
      </c>
      <c r="N76" t="str">
        <f t="shared" si="16"/>
        <v/>
      </c>
      <c r="O76" t="str">
        <f t="shared" si="17"/>
        <v/>
      </c>
    </row>
    <row r="77" spans="1:15">
      <c r="M77" t="str">
        <f t="shared" si="15"/>
        <v/>
      </c>
      <c r="N77" t="str">
        <f t="shared" si="16"/>
        <v/>
      </c>
      <c r="O77" t="str">
        <f t="shared" si="17"/>
        <v/>
      </c>
    </row>
    <row r="78" spans="1:15">
      <c r="M78" t="str">
        <f t="shared" si="15"/>
        <v/>
      </c>
      <c r="N78" t="str">
        <f t="shared" si="16"/>
        <v/>
      </c>
      <c r="O78" t="str">
        <f t="shared" si="17"/>
        <v/>
      </c>
    </row>
    <row r="79" spans="1:15">
      <c r="M79" t="str">
        <f t="shared" si="15"/>
        <v/>
      </c>
      <c r="N79" t="str">
        <f t="shared" si="16"/>
        <v/>
      </c>
      <c r="O79" t="str">
        <f t="shared" si="17"/>
        <v/>
      </c>
    </row>
    <row r="80" spans="1:15">
      <c r="M80" t="str">
        <f t="shared" si="15"/>
        <v/>
      </c>
      <c r="N80" t="str">
        <f t="shared" si="16"/>
        <v/>
      </c>
      <c r="O80" t="str">
        <f t="shared" si="17"/>
        <v/>
      </c>
    </row>
    <row r="81" spans="13:15">
      <c r="M81" t="str">
        <f t="shared" si="15"/>
        <v/>
      </c>
      <c r="N81" t="str">
        <f t="shared" si="16"/>
        <v/>
      </c>
      <c r="O81" t="str">
        <f t="shared" si="17"/>
        <v/>
      </c>
    </row>
    <row r="82" spans="13:15">
      <c r="M82" t="str">
        <f t="shared" si="15"/>
        <v/>
      </c>
      <c r="N82" t="str">
        <f t="shared" si="16"/>
        <v/>
      </c>
      <c r="O82" t="str">
        <f t="shared" si="17"/>
        <v/>
      </c>
    </row>
    <row r="83" spans="13:15">
      <c r="M83" t="str">
        <f t="shared" si="15"/>
        <v/>
      </c>
      <c r="N83" t="str">
        <f t="shared" si="16"/>
        <v/>
      </c>
      <c r="O83" t="str">
        <f t="shared" si="17"/>
        <v/>
      </c>
    </row>
    <row r="84" spans="13:15">
      <c r="M84" t="str">
        <f t="shared" si="15"/>
        <v/>
      </c>
      <c r="N84" t="str">
        <f t="shared" si="16"/>
        <v/>
      </c>
      <c r="O84" t="str">
        <f t="shared" si="17"/>
        <v/>
      </c>
    </row>
    <row r="85" spans="13:15">
      <c r="M85" t="str">
        <f t="shared" si="15"/>
        <v/>
      </c>
      <c r="N85" t="str">
        <f t="shared" si="16"/>
        <v/>
      </c>
      <c r="O85" t="str">
        <f t="shared" si="17"/>
        <v/>
      </c>
    </row>
    <row r="86" spans="13:15">
      <c r="M86" t="str">
        <f t="shared" si="15"/>
        <v/>
      </c>
      <c r="N86" t="str">
        <f t="shared" si="16"/>
        <v/>
      </c>
      <c r="O86" t="str">
        <f t="shared" si="17"/>
        <v/>
      </c>
    </row>
    <row r="87" spans="13:15">
      <c r="M87" t="str">
        <f t="shared" si="15"/>
        <v/>
      </c>
      <c r="N87" t="str">
        <f t="shared" si="16"/>
        <v/>
      </c>
      <c r="O87" t="str">
        <f t="shared" si="17"/>
        <v/>
      </c>
    </row>
    <row r="88" spans="13:15">
      <c r="M88" t="str">
        <f t="shared" si="15"/>
        <v/>
      </c>
      <c r="N88" t="str">
        <f t="shared" si="16"/>
        <v/>
      </c>
      <c r="O88" t="str">
        <f t="shared" si="17"/>
        <v/>
      </c>
    </row>
    <row r="89" spans="13:15">
      <c r="M89" t="str">
        <f t="shared" si="15"/>
        <v/>
      </c>
      <c r="N89" t="str">
        <f t="shared" si="16"/>
        <v/>
      </c>
      <c r="O89" t="str">
        <f t="shared" si="17"/>
        <v/>
      </c>
    </row>
    <row r="90" spans="13:15">
      <c r="M90" t="str">
        <f t="shared" si="15"/>
        <v/>
      </c>
      <c r="N90" t="str">
        <f t="shared" si="16"/>
        <v/>
      </c>
      <c r="O90" t="str">
        <f t="shared" si="17"/>
        <v/>
      </c>
    </row>
    <row r="91" spans="13:15">
      <c r="M91" t="str">
        <f t="shared" si="15"/>
        <v/>
      </c>
      <c r="N91" t="str">
        <f t="shared" si="16"/>
        <v/>
      </c>
      <c r="O91" t="str">
        <f t="shared" si="17"/>
        <v/>
      </c>
    </row>
    <row r="92" spans="13:15">
      <c r="M92" t="str">
        <f t="shared" si="15"/>
        <v/>
      </c>
      <c r="N92" t="str">
        <f t="shared" si="16"/>
        <v/>
      </c>
      <c r="O92" t="str">
        <f t="shared" si="17"/>
        <v/>
      </c>
    </row>
    <row r="93" spans="13:15">
      <c r="M93" t="str">
        <f t="shared" si="15"/>
        <v/>
      </c>
      <c r="N93" t="str">
        <f t="shared" si="16"/>
        <v/>
      </c>
      <c r="O93" t="str">
        <f t="shared" si="17"/>
        <v/>
      </c>
    </row>
    <row r="94" spans="13:15">
      <c r="M94" t="str">
        <f t="shared" si="15"/>
        <v/>
      </c>
      <c r="N94" t="str">
        <f t="shared" si="16"/>
        <v/>
      </c>
      <c r="O94" t="str">
        <f t="shared" si="17"/>
        <v/>
      </c>
    </row>
    <row r="95" spans="13:15">
      <c r="M95" t="str">
        <f t="shared" si="15"/>
        <v/>
      </c>
      <c r="N95" t="str">
        <f t="shared" si="16"/>
        <v/>
      </c>
      <c r="O95" t="str">
        <f t="shared" si="17"/>
        <v/>
      </c>
    </row>
    <row r="96" spans="13:15">
      <c r="M96" t="str">
        <f t="shared" si="15"/>
        <v/>
      </c>
      <c r="N96" t="str">
        <f t="shared" si="16"/>
        <v/>
      </c>
      <c r="O96" t="str">
        <f t="shared" si="17"/>
        <v/>
      </c>
    </row>
    <row r="97" spans="13:15">
      <c r="M97" t="str">
        <f t="shared" si="15"/>
        <v/>
      </c>
      <c r="N97" t="str">
        <f t="shared" si="16"/>
        <v/>
      </c>
      <c r="O97" t="str">
        <f t="shared" si="17"/>
        <v/>
      </c>
    </row>
    <row r="98" spans="13:15">
      <c r="M98" t="str">
        <f t="shared" si="15"/>
        <v/>
      </c>
      <c r="N98" t="str">
        <f t="shared" si="16"/>
        <v/>
      </c>
      <c r="O98" t="str">
        <f t="shared" si="17"/>
        <v/>
      </c>
    </row>
    <row r="99" spans="13:15">
      <c r="M99" t="str">
        <f t="shared" si="15"/>
        <v/>
      </c>
      <c r="N99" t="str">
        <f t="shared" si="16"/>
        <v/>
      </c>
      <c r="O99" t="str">
        <f t="shared" si="17"/>
        <v/>
      </c>
    </row>
    <row r="100" spans="13:15">
      <c r="M100" t="str">
        <f t="shared" si="15"/>
        <v/>
      </c>
      <c r="N100" t="str">
        <f t="shared" si="16"/>
        <v/>
      </c>
      <c r="O100" t="str">
        <f t="shared" si="17"/>
        <v/>
      </c>
    </row>
    <row r="101" spans="13:15">
      <c r="M101" t="str">
        <f t="shared" si="15"/>
        <v/>
      </c>
      <c r="N101" t="str">
        <f t="shared" si="16"/>
        <v/>
      </c>
      <c r="O101" t="str">
        <f t="shared" si="17"/>
        <v/>
      </c>
    </row>
    <row r="102" spans="13:15">
      <c r="M102" t="str">
        <f t="shared" si="15"/>
        <v/>
      </c>
      <c r="N102" t="str">
        <f t="shared" si="16"/>
        <v/>
      </c>
      <c r="O102" t="str">
        <f t="shared" si="17"/>
        <v/>
      </c>
    </row>
    <row r="103" spans="13:15">
      <c r="M103" t="str">
        <f t="shared" si="15"/>
        <v/>
      </c>
      <c r="N103" t="str">
        <f t="shared" si="16"/>
        <v/>
      </c>
      <c r="O103" t="str">
        <f t="shared" si="17"/>
        <v/>
      </c>
    </row>
    <row r="104" spans="13:15">
      <c r="M104" t="str">
        <f t="shared" si="15"/>
        <v/>
      </c>
      <c r="N104" t="str">
        <f t="shared" si="16"/>
        <v/>
      </c>
      <c r="O104" t="str">
        <f t="shared" si="17"/>
        <v/>
      </c>
    </row>
  </sheetData>
  <autoFilter ref="B1:L67" xr:uid="{781506A0-FEFB-0449-BDA6-665A4AC5C0A2}"/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BEBF-56D2-F941-9E2A-4334EE120A8B}">
  <dimension ref="A1:Q104"/>
  <sheetViews>
    <sheetView workbookViewId="0">
      <pane xSplit="1" ySplit="1" topLeftCell="B7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baseColWidth="10" defaultRowHeight="20"/>
  <cols>
    <col min="1" max="1" width="15.5703125" customWidth="1"/>
    <col min="2" max="2" width="35" customWidth="1"/>
    <col min="3" max="3" width="7.85546875" customWidth="1"/>
    <col min="4" max="4" width="6.28515625" bestFit="1" customWidth="1"/>
    <col min="5" max="5" width="4.28515625" bestFit="1" customWidth="1"/>
    <col min="6" max="6" width="5.140625" bestFit="1" customWidth="1"/>
    <col min="7" max="7" width="5.42578125" bestFit="1" customWidth="1"/>
    <col min="8" max="8" width="6" bestFit="1" customWidth="1"/>
    <col min="9" max="9" width="6.5703125" bestFit="1" customWidth="1"/>
    <col min="10" max="10" width="9.85546875" bestFit="1" customWidth="1"/>
    <col min="11" max="11" width="5.140625" bestFit="1" customWidth="1"/>
    <col min="12" max="12" width="5.5703125" bestFit="1" customWidth="1"/>
    <col min="13" max="13" width="4.42578125" bestFit="1" customWidth="1"/>
    <col min="14" max="14" width="9.42578125" bestFit="1" customWidth="1"/>
    <col min="15" max="15" width="7.140625" bestFit="1" customWidth="1"/>
    <col min="16" max="16" width="5.140625" bestFit="1" customWidth="1"/>
    <col min="17" max="17" width="6" bestFit="1" customWidth="1"/>
  </cols>
  <sheetData>
    <row r="1" spans="1:17">
      <c r="A1" t="s">
        <v>272</v>
      </c>
      <c r="B1" t="s">
        <v>111</v>
      </c>
      <c r="C1" t="s">
        <v>99</v>
      </c>
      <c r="D1" t="s">
        <v>103</v>
      </c>
      <c r="E1" t="s">
        <v>104</v>
      </c>
      <c r="F1" t="s">
        <v>273</v>
      </c>
      <c r="G1" t="s">
        <v>107</v>
      </c>
      <c r="H1" t="s">
        <v>106</v>
      </c>
      <c r="I1" t="s">
        <v>275</v>
      </c>
      <c r="J1" t="s">
        <v>100</v>
      </c>
      <c r="K1" t="s">
        <v>276</v>
      </c>
      <c r="L1" t="s">
        <v>105</v>
      </c>
      <c r="M1" t="s">
        <v>98</v>
      </c>
      <c r="N1" t="s">
        <v>102</v>
      </c>
      <c r="O1" t="s">
        <v>274</v>
      </c>
      <c r="P1" t="s">
        <v>101</v>
      </c>
      <c r="Q1" t="s">
        <v>108</v>
      </c>
    </row>
    <row r="2" spans="1:17">
      <c r="A2" t="s">
        <v>112</v>
      </c>
      <c r="B2" s="2" t="s">
        <v>193</v>
      </c>
    </row>
    <row r="3" spans="1:17">
      <c r="A3" t="s">
        <v>113</v>
      </c>
      <c r="B3" s="2" t="s">
        <v>194</v>
      </c>
      <c r="L3" t="s">
        <v>110</v>
      </c>
    </row>
    <row r="4" spans="1:17">
      <c r="A4" t="s">
        <v>114</v>
      </c>
      <c r="B4" s="2" t="s">
        <v>195</v>
      </c>
      <c r="F4" s="1" t="s">
        <v>109</v>
      </c>
    </row>
    <row r="5" spans="1:17">
      <c r="A5" t="s">
        <v>115</v>
      </c>
      <c r="B5" s="2" t="s">
        <v>196</v>
      </c>
    </row>
    <row r="6" spans="1:17">
      <c r="A6" t="s">
        <v>116</v>
      </c>
      <c r="B6" s="2" t="s">
        <v>197</v>
      </c>
    </row>
    <row r="7" spans="1:17">
      <c r="A7" t="s">
        <v>117</v>
      </c>
      <c r="B7" s="2" t="s">
        <v>198</v>
      </c>
    </row>
    <row r="8" spans="1:17">
      <c r="A8" t="s">
        <v>1</v>
      </c>
      <c r="B8" s="2" t="s">
        <v>50</v>
      </c>
      <c r="M8" s="1" t="s">
        <v>109</v>
      </c>
    </row>
    <row r="9" spans="1:17">
      <c r="A9" t="s">
        <v>118</v>
      </c>
      <c r="B9" s="2" t="s">
        <v>199</v>
      </c>
      <c r="C9" s="1" t="s">
        <v>109</v>
      </c>
    </row>
    <row r="10" spans="1:17">
      <c r="A10" t="s">
        <v>3</v>
      </c>
      <c r="B10" s="2" t="s">
        <v>52</v>
      </c>
    </row>
    <row r="11" spans="1:17">
      <c r="A11" t="s">
        <v>4</v>
      </c>
      <c r="B11" s="2" t="s">
        <v>53</v>
      </c>
    </row>
    <row r="12" spans="1:17">
      <c r="A12" t="s">
        <v>119</v>
      </c>
      <c r="B12" s="2" t="s">
        <v>200</v>
      </c>
      <c r="C12" s="1" t="s">
        <v>109</v>
      </c>
    </row>
    <row r="13" spans="1:17">
      <c r="A13" t="s">
        <v>120</v>
      </c>
      <c r="B13" s="2" t="s">
        <v>201</v>
      </c>
    </row>
    <row r="14" spans="1:17">
      <c r="A14" t="s">
        <v>121</v>
      </c>
      <c r="B14" s="2" t="s">
        <v>202</v>
      </c>
      <c r="D14" s="1" t="s">
        <v>109</v>
      </c>
    </row>
    <row r="15" spans="1:17">
      <c r="A15" t="s">
        <v>122</v>
      </c>
      <c r="B15" s="2" t="s">
        <v>203</v>
      </c>
      <c r="D15" s="1" t="s">
        <v>109</v>
      </c>
    </row>
    <row r="16" spans="1:17">
      <c r="A16" t="s">
        <v>123</v>
      </c>
      <c r="B16" s="2" t="s">
        <v>204</v>
      </c>
      <c r="D16" s="1" t="s">
        <v>109</v>
      </c>
      <c r="E16" s="1" t="s">
        <v>109</v>
      </c>
      <c r="F16" s="1" t="s">
        <v>109</v>
      </c>
    </row>
    <row r="17" spans="1:16">
      <c r="A17" t="s">
        <v>124</v>
      </c>
      <c r="B17" s="2" t="s">
        <v>205</v>
      </c>
      <c r="D17" s="1" t="s">
        <v>109</v>
      </c>
      <c r="E17" s="1" t="s">
        <v>109</v>
      </c>
      <c r="F17" s="1" t="s">
        <v>109</v>
      </c>
    </row>
    <row r="18" spans="1:16">
      <c r="A18" t="s">
        <v>125</v>
      </c>
      <c r="B18" s="2" t="s">
        <v>206</v>
      </c>
      <c r="D18" s="1" t="s">
        <v>109</v>
      </c>
    </row>
    <row r="19" spans="1:16">
      <c r="A19" t="s">
        <v>126</v>
      </c>
      <c r="B19" s="2" t="s">
        <v>207</v>
      </c>
      <c r="M19" s="1" t="s">
        <v>109</v>
      </c>
      <c r="O19" s="1" t="s">
        <v>109</v>
      </c>
    </row>
    <row r="20" spans="1:16">
      <c r="A20" t="s">
        <v>127</v>
      </c>
      <c r="B20" s="2" t="s">
        <v>208</v>
      </c>
      <c r="D20" s="1" t="s">
        <v>109</v>
      </c>
    </row>
    <row r="21" spans="1:16">
      <c r="A21" t="s">
        <v>128</v>
      </c>
      <c r="B21" s="2" t="s">
        <v>209</v>
      </c>
      <c r="D21" s="1" t="s">
        <v>109</v>
      </c>
      <c r="E21" s="1" t="s">
        <v>109</v>
      </c>
      <c r="F21" s="1" t="s">
        <v>109</v>
      </c>
      <c r="G21" s="1" t="s">
        <v>109</v>
      </c>
      <c r="H21" s="1" t="s">
        <v>109</v>
      </c>
    </row>
    <row r="22" spans="1:16">
      <c r="A22" t="s">
        <v>8</v>
      </c>
      <c r="B22" s="2" t="s">
        <v>57</v>
      </c>
    </row>
    <row r="23" spans="1:16">
      <c r="A23" t="s">
        <v>9</v>
      </c>
      <c r="B23" s="2" t="s">
        <v>58</v>
      </c>
    </row>
    <row r="24" spans="1:16">
      <c r="A24" t="s">
        <v>129</v>
      </c>
      <c r="B24" s="2" t="s">
        <v>210</v>
      </c>
      <c r="M24" s="1" t="s">
        <v>109</v>
      </c>
    </row>
    <row r="25" spans="1:16">
      <c r="A25" t="s">
        <v>130</v>
      </c>
      <c r="B25" s="2" t="s">
        <v>211</v>
      </c>
    </row>
    <row r="26" spans="1:16">
      <c r="A26" t="s">
        <v>10</v>
      </c>
      <c r="B26" s="2" t="s">
        <v>59</v>
      </c>
    </row>
    <row r="27" spans="1:16">
      <c r="A27" t="s">
        <v>131</v>
      </c>
      <c r="B27" s="2" t="s">
        <v>212</v>
      </c>
    </row>
    <row r="28" spans="1:16">
      <c r="A28" t="s">
        <v>11</v>
      </c>
      <c r="B28" s="2" t="s">
        <v>60</v>
      </c>
    </row>
    <row r="29" spans="1:16">
      <c r="A29" t="s">
        <v>14</v>
      </c>
      <c r="B29" s="2" t="s">
        <v>63</v>
      </c>
      <c r="M29" s="1" t="s">
        <v>109</v>
      </c>
      <c r="N29" s="1" t="s">
        <v>109</v>
      </c>
      <c r="P29" s="1" t="s">
        <v>109</v>
      </c>
    </row>
    <row r="30" spans="1:16">
      <c r="A30" t="s">
        <v>15</v>
      </c>
      <c r="B30" s="2" t="s">
        <v>64</v>
      </c>
      <c r="M30" s="1" t="s">
        <v>109</v>
      </c>
      <c r="N30" s="1" t="s">
        <v>109</v>
      </c>
      <c r="P30" s="1" t="s">
        <v>109</v>
      </c>
    </row>
    <row r="31" spans="1:16">
      <c r="A31" t="s">
        <v>132</v>
      </c>
      <c r="B31" s="2" t="s">
        <v>213</v>
      </c>
    </row>
    <row r="32" spans="1:16">
      <c r="A32" t="s">
        <v>133</v>
      </c>
      <c r="B32" s="2" t="s">
        <v>214</v>
      </c>
      <c r="D32" s="1" t="s">
        <v>109</v>
      </c>
      <c r="E32" s="1" t="s">
        <v>109</v>
      </c>
    </row>
    <row r="33" spans="1:12">
      <c r="A33" t="s">
        <v>134</v>
      </c>
      <c r="B33" s="2" t="s">
        <v>215</v>
      </c>
      <c r="E33" s="1" t="s">
        <v>109</v>
      </c>
      <c r="F33" s="1" t="s">
        <v>109</v>
      </c>
    </row>
    <row r="34" spans="1:12">
      <c r="A34" t="s">
        <v>19</v>
      </c>
      <c r="B34" s="2" t="s">
        <v>68</v>
      </c>
    </row>
    <row r="35" spans="1:12">
      <c r="A35" t="s">
        <v>135</v>
      </c>
      <c r="B35" s="2" t="s">
        <v>216</v>
      </c>
      <c r="F35" s="1" t="s">
        <v>109</v>
      </c>
    </row>
    <row r="36" spans="1:12">
      <c r="A36" t="s">
        <v>136</v>
      </c>
      <c r="B36" s="2" t="s">
        <v>217</v>
      </c>
    </row>
    <row r="37" spans="1:12">
      <c r="A37" t="s">
        <v>20</v>
      </c>
      <c r="B37" s="2" t="s">
        <v>69</v>
      </c>
    </row>
    <row r="38" spans="1:12">
      <c r="A38" t="s">
        <v>137</v>
      </c>
      <c r="B38" s="2" t="s">
        <v>218</v>
      </c>
    </row>
    <row r="39" spans="1:12">
      <c r="A39" t="s">
        <v>138</v>
      </c>
      <c r="B39" s="2" t="s">
        <v>219</v>
      </c>
    </row>
    <row r="40" spans="1:12">
      <c r="A40" t="s">
        <v>139</v>
      </c>
      <c r="B40" s="2" t="s">
        <v>220</v>
      </c>
    </row>
    <row r="41" spans="1:12">
      <c r="A41" t="s">
        <v>140</v>
      </c>
      <c r="B41" s="2" t="s">
        <v>221</v>
      </c>
    </row>
    <row r="42" spans="1:12">
      <c r="A42" t="s">
        <v>141</v>
      </c>
      <c r="B42" s="2" t="s">
        <v>222</v>
      </c>
    </row>
    <row r="43" spans="1:12">
      <c r="A43" t="s">
        <v>142</v>
      </c>
      <c r="B43" s="2" t="s">
        <v>223</v>
      </c>
    </row>
    <row r="44" spans="1:12">
      <c r="A44" t="s">
        <v>143</v>
      </c>
      <c r="B44" s="2" t="s">
        <v>224</v>
      </c>
      <c r="F44" s="1" t="s">
        <v>109</v>
      </c>
    </row>
    <row r="45" spans="1:12">
      <c r="A45" t="s">
        <v>144</v>
      </c>
      <c r="B45" s="2" t="s">
        <v>225</v>
      </c>
      <c r="D45" s="1" t="s">
        <v>109</v>
      </c>
    </row>
    <row r="46" spans="1:12">
      <c r="A46" t="s">
        <v>145</v>
      </c>
      <c r="B46" s="2" t="s">
        <v>226</v>
      </c>
      <c r="L46" s="1" t="s">
        <v>109</v>
      </c>
    </row>
    <row r="47" spans="1:12">
      <c r="A47" t="s">
        <v>146</v>
      </c>
      <c r="B47" s="2" t="s">
        <v>227</v>
      </c>
    </row>
    <row r="48" spans="1:12">
      <c r="A48" t="s">
        <v>147</v>
      </c>
      <c r="B48" s="2" t="s">
        <v>228</v>
      </c>
      <c r="L48" s="1" t="s">
        <v>109</v>
      </c>
    </row>
    <row r="49" spans="1:12">
      <c r="A49" t="s">
        <v>148</v>
      </c>
      <c r="B49" s="2" t="s">
        <v>229</v>
      </c>
      <c r="L49" s="1" t="s">
        <v>109</v>
      </c>
    </row>
    <row r="50" spans="1:12">
      <c r="A50" t="s">
        <v>22</v>
      </c>
      <c r="B50" s="2" t="s">
        <v>71</v>
      </c>
      <c r="D50" s="1" t="s">
        <v>109</v>
      </c>
      <c r="E50" s="1" t="s">
        <v>109</v>
      </c>
    </row>
    <row r="51" spans="1:12">
      <c r="A51" t="s">
        <v>149</v>
      </c>
      <c r="B51" s="2" t="s">
        <v>230</v>
      </c>
    </row>
    <row r="52" spans="1:12">
      <c r="A52" t="s">
        <v>150</v>
      </c>
      <c r="B52" s="2" t="s">
        <v>231</v>
      </c>
      <c r="C52" s="1" t="s">
        <v>109</v>
      </c>
    </row>
    <row r="53" spans="1:12">
      <c r="A53" t="s">
        <v>151</v>
      </c>
      <c r="B53" s="2" t="s">
        <v>232</v>
      </c>
      <c r="G53" s="1" t="s">
        <v>109</v>
      </c>
    </row>
    <row r="54" spans="1:12">
      <c r="A54" t="s">
        <v>152</v>
      </c>
      <c r="B54" s="2" t="s">
        <v>233</v>
      </c>
      <c r="D54" s="1" t="s">
        <v>109</v>
      </c>
    </row>
    <row r="55" spans="1:12">
      <c r="A55" t="s">
        <v>153</v>
      </c>
      <c r="B55" s="2" t="s">
        <v>234</v>
      </c>
      <c r="D55" s="1" t="s">
        <v>109</v>
      </c>
    </row>
    <row r="56" spans="1:12">
      <c r="A56" t="s">
        <v>154</v>
      </c>
      <c r="B56" s="2" t="s">
        <v>235</v>
      </c>
      <c r="C56" s="1" t="s">
        <v>109</v>
      </c>
    </row>
    <row r="57" spans="1:12">
      <c r="A57" t="s">
        <v>155</v>
      </c>
      <c r="B57" s="2" t="s">
        <v>236</v>
      </c>
    </row>
    <row r="58" spans="1:12">
      <c r="A58" t="s">
        <v>23</v>
      </c>
      <c r="B58" s="2" t="s">
        <v>72</v>
      </c>
    </row>
    <row r="59" spans="1:12">
      <c r="A59" t="s">
        <v>156</v>
      </c>
      <c r="B59" s="2" t="s">
        <v>237</v>
      </c>
      <c r="D59" s="1" t="s">
        <v>109</v>
      </c>
      <c r="E59" s="1" t="s">
        <v>109</v>
      </c>
      <c r="F59" s="1" t="s">
        <v>109</v>
      </c>
      <c r="G59" s="1" t="s">
        <v>109</v>
      </c>
      <c r="H59" s="1" t="s">
        <v>109</v>
      </c>
    </row>
    <row r="60" spans="1:12">
      <c r="A60" t="s">
        <v>157</v>
      </c>
      <c r="B60" s="2" t="s">
        <v>238</v>
      </c>
    </row>
    <row r="61" spans="1:12">
      <c r="A61" t="s">
        <v>158</v>
      </c>
      <c r="B61" s="2" t="s">
        <v>239</v>
      </c>
      <c r="C61" s="1" t="s">
        <v>109</v>
      </c>
    </row>
    <row r="62" spans="1:12">
      <c r="A62" t="s">
        <v>159</v>
      </c>
      <c r="B62" s="2" t="s">
        <v>239</v>
      </c>
      <c r="C62" s="1" t="s">
        <v>109</v>
      </c>
    </row>
    <row r="63" spans="1:12">
      <c r="A63" t="s">
        <v>160</v>
      </c>
      <c r="B63" s="2" t="s">
        <v>240</v>
      </c>
      <c r="G63" s="1" t="s">
        <v>109</v>
      </c>
    </row>
    <row r="64" spans="1:12">
      <c r="A64" t="s">
        <v>24</v>
      </c>
      <c r="B64" s="2" t="s">
        <v>73</v>
      </c>
      <c r="C64" s="1" t="s">
        <v>109</v>
      </c>
    </row>
    <row r="65" spans="1:8">
      <c r="A65" t="s">
        <v>25</v>
      </c>
      <c r="B65" s="2" t="s">
        <v>74</v>
      </c>
    </row>
    <row r="66" spans="1:8">
      <c r="A66" t="s">
        <v>161</v>
      </c>
      <c r="B66" s="2" t="s">
        <v>241</v>
      </c>
    </row>
    <row r="67" spans="1:8">
      <c r="A67" t="s">
        <v>162</v>
      </c>
      <c r="B67" s="2" t="s">
        <v>242</v>
      </c>
      <c r="D67" s="1" t="s">
        <v>109</v>
      </c>
      <c r="E67" s="1" t="s">
        <v>109</v>
      </c>
      <c r="F67" s="1" t="s">
        <v>109</v>
      </c>
      <c r="G67" s="1" t="s">
        <v>109</v>
      </c>
      <c r="H67" s="1" t="s">
        <v>109</v>
      </c>
    </row>
    <row r="68" spans="1:8">
      <c r="A68" t="s">
        <v>163</v>
      </c>
      <c r="B68" s="2" t="s">
        <v>243</v>
      </c>
    </row>
    <row r="69" spans="1:8">
      <c r="A69" t="s">
        <v>164</v>
      </c>
      <c r="B69" s="2" t="s">
        <v>244</v>
      </c>
    </row>
    <row r="70" spans="1:8">
      <c r="A70" t="s">
        <v>165</v>
      </c>
      <c r="B70" s="2" t="s">
        <v>245</v>
      </c>
    </row>
    <row r="71" spans="1:8">
      <c r="A71" t="s">
        <v>166</v>
      </c>
      <c r="B71" s="2" t="s">
        <v>246</v>
      </c>
    </row>
    <row r="72" spans="1:8">
      <c r="A72" t="s">
        <v>167</v>
      </c>
      <c r="B72" s="2" t="s">
        <v>247</v>
      </c>
    </row>
    <row r="73" spans="1:8">
      <c r="A73" t="s">
        <v>168</v>
      </c>
      <c r="B73" s="2" t="s">
        <v>248</v>
      </c>
    </row>
    <row r="74" spans="1:8">
      <c r="A74" t="s">
        <v>169</v>
      </c>
      <c r="B74" s="2" t="s">
        <v>249</v>
      </c>
    </row>
    <row r="75" spans="1:8">
      <c r="A75" t="s">
        <v>170</v>
      </c>
      <c r="B75" s="2" t="s">
        <v>250</v>
      </c>
      <c r="F75" s="1" t="s">
        <v>109</v>
      </c>
    </row>
    <row r="76" spans="1:8">
      <c r="A76" t="s">
        <v>171</v>
      </c>
      <c r="B76" s="2" t="s">
        <v>277</v>
      </c>
    </row>
    <row r="77" spans="1:8">
      <c r="A77" t="s">
        <v>172</v>
      </c>
      <c r="B77" s="2" t="s">
        <v>251</v>
      </c>
      <c r="C77" s="1" t="s">
        <v>109</v>
      </c>
    </row>
    <row r="78" spans="1:8">
      <c r="A78" t="s">
        <v>173</v>
      </c>
      <c r="B78" s="2" t="s">
        <v>252</v>
      </c>
      <c r="C78" s="1" t="s">
        <v>109</v>
      </c>
      <c r="H78" s="1" t="s">
        <v>109</v>
      </c>
    </row>
    <row r="79" spans="1:8">
      <c r="A79" t="s">
        <v>174</v>
      </c>
      <c r="B79" s="2" t="s">
        <v>253</v>
      </c>
    </row>
    <row r="80" spans="1:8">
      <c r="A80" t="s">
        <v>175</v>
      </c>
      <c r="B80" s="2" t="s">
        <v>254</v>
      </c>
      <c r="C80" s="1" t="s">
        <v>109</v>
      </c>
    </row>
    <row r="81" spans="1:15">
      <c r="A81" t="s">
        <v>176</v>
      </c>
      <c r="B81" s="2" t="s">
        <v>255</v>
      </c>
      <c r="F81" s="1" t="s">
        <v>109</v>
      </c>
    </row>
    <row r="82" spans="1:15">
      <c r="A82" t="s">
        <v>177</v>
      </c>
      <c r="B82" s="2" t="s">
        <v>256</v>
      </c>
      <c r="M82" s="1" t="s">
        <v>109</v>
      </c>
      <c r="O82" s="1" t="s">
        <v>109</v>
      </c>
    </row>
    <row r="83" spans="1:15">
      <c r="A83" t="s">
        <v>32</v>
      </c>
      <c r="B83" s="2" t="s">
        <v>81</v>
      </c>
      <c r="G83" s="1" t="s">
        <v>109</v>
      </c>
      <c r="H83" s="1" t="s">
        <v>109</v>
      </c>
    </row>
    <row r="84" spans="1:15">
      <c r="A84" t="s">
        <v>178</v>
      </c>
      <c r="B84" s="2" t="s">
        <v>257</v>
      </c>
      <c r="F84" s="1"/>
    </row>
    <row r="85" spans="1:15">
      <c r="A85" t="s">
        <v>179</v>
      </c>
      <c r="B85" s="2" t="s">
        <v>258</v>
      </c>
      <c r="D85" s="1"/>
      <c r="F85" s="1" t="s">
        <v>109</v>
      </c>
      <c r="H85" s="1"/>
    </row>
    <row r="86" spans="1:15">
      <c r="A86" t="s">
        <v>180</v>
      </c>
      <c r="B86" s="2" t="s">
        <v>259</v>
      </c>
      <c r="D86" s="1" t="s">
        <v>109</v>
      </c>
      <c r="H86" s="1" t="s">
        <v>109</v>
      </c>
    </row>
    <row r="87" spans="1:15">
      <c r="A87" t="s">
        <v>181</v>
      </c>
      <c r="B87" s="2" t="s">
        <v>260</v>
      </c>
      <c r="C87" s="1" t="s">
        <v>109</v>
      </c>
    </row>
    <row r="88" spans="1:15">
      <c r="A88" t="s">
        <v>182</v>
      </c>
      <c r="B88" s="2" t="s">
        <v>261</v>
      </c>
      <c r="D88" s="1" t="s">
        <v>109</v>
      </c>
      <c r="E88" s="1" t="s">
        <v>109</v>
      </c>
      <c r="F88" s="1" t="s">
        <v>109</v>
      </c>
      <c r="G88" s="1" t="s">
        <v>109</v>
      </c>
      <c r="H88" s="1" t="s">
        <v>109</v>
      </c>
      <c r="I88" s="1" t="s">
        <v>109</v>
      </c>
    </row>
    <row r="89" spans="1:15">
      <c r="A89" t="s">
        <v>36</v>
      </c>
      <c r="B89" s="2" t="s">
        <v>85</v>
      </c>
      <c r="C89" s="1" t="s">
        <v>109</v>
      </c>
    </row>
    <row r="90" spans="1:15">
      <c r="A90" t="s">
        <v>183</v>
      </c>
      <c r="B90" s="2" t="s">
        <v>262</v>
      </c>
    </row>
    <row r="91" spans="1:15">
      <c r="A91" t="s">
        <v>184</v>
      </c>
      <c r="B91" s="2" t="s">
        <v>263</v>
      </c>
      <c r="F91" s="1" t="s">
        <v>109</v>
      </c>
    </row>
    <row r="92" spans="1:15">
      <c r="A92" t="s">
        <v>39</v>
      </c>
      <c r="B92" s="2" t="s">
        <v>88</v>
      </c>
    </row>
    <row r="93" spans="1:15">
      <c r="A93" t="s">
        <v>185</v>
      </c>
      <c r="B93" s="2" t="s">
        <v>264</v>
      </c>
    </row>
    <row r="94" spans="1:15">
      <c r="A94" t="s">
        <v>186</v>
      </c>
      <c r="B94" s="2" t="s">
        <v>265</v>
      </c>
      <c r="D94" s="1" t="s">
        <v>109</v>
      </c>
      <c r="E94" s="1" t="s">
        <v>109</v>
      </c>
      <c r="F94" s="1" t="s">
        <v>109</v>
      </c>
    </row>
    <row r="95" spans="1:15">
      <c r="A95" t="s">
        <v>40</v>
      </c>
      <c r="B95" s="2" t="s">
        <v>89</v>
      </c>
    </row>
    <row r="96" spans="1:15">
      <c r="A96" t="s">
        <v>187</v>
      </c>
      <c r="B96" s="2" t="s">
        <v>266</v>
      </c>
      <c r="M96" s="1" t="s">
        <v>109</v>
      </c>
    </row>
    <row r="97" spans="1:17">
      <c r="A97" t="s">
        <v>41</v>
      </c>
      <c r="B97" s="2" t="s">
        <v>90</v>
      </c>
      <c r="M97" s="1" t="s">
        <v>109</v>
      </c>
      <c r="P97" s="1" t="s">
        <v>109</v>
      </c>
    </row>
    <row r="98" spans="1:17">
      <c r="A98" t="s">
        <v>188</v>
      </c>
      <c r="B98" s="2" t="s">
        <v>267</v>
      </c>
      <c r="C98" s="1" t="s">
        <v>109</v>
      </c>
    </row>
    <row r="99" spans="1:17">
      <c r="A99" t="s">
        <v>42</v>
      </c>
      <c r="B99" s="2" t="s">
        <v>91</v>
      </c>
      <c r="M99" s="1" t="s">
        <v>109</v>
      </c>
      <c r="Q99" s="1" t="s">
        <v>109</v>
      </c>
    </row>
    <row r="100" spans="1:17">
      <c r="A100" t="s">
        <v>189</v>
      </c>
      <c r="B100" s="2" t="s">
        <v>268</v>
      </c>
      <c r="O100" s="1" t="s">
        <v>109</v>
      </c>
    </row>
    <row r="101" spans="1:17">
      <c r="A101" t="s">
        <v>43</v>
      </c>
      <c r="B101" s="2" t="s">
        <v>92</v>
      </c>
      <c r="M101" s="1" t="s">
        <v>109</v>
      </c>
      <c r="N101" s="1" t="s">
        <v>109</v>
      </c>
      <c r="P101" s="1" t="s">
        <v>109</v>
      </c>
    </row>
    <row r="102" spans="1:17">
      <c r="A102" t="s">
        <v>190</v>
      </c>
      <c r="B102" s="2" t="s">
        <v>269</v>
      </c>
    </row>
    <row r="103" spans="1:17">
      <c r="A103" t="s">
        <v>191</v>
      </c>
      <c r="B103" s="2" t="s">
        <v>270</v>
      </c>
      <c r="D103" s="1" t="s">
        <v>109</v>
      </c>
      <c r="E103" s="1" t="s">
        <v>109</v>
      </c>
      <c r="F103" s="1" t="s">
        <v>109</v>
      </c>
      <c r="G103" s="1" t="s">
        <v>109</v>
      </c>
      <c r="H103" s="1" t="s">
        <v>109</v>
      </c>
      <c r="L103" s="1"/>
    </row>
    <row r="104" spans="1:17">
      <c r="A104" t="s">
        <v>192</v>
      </c>
      <c r="B104" s="2" t="s">
        <v>271</v>
      </c>
      <c r="K104" s="1" t="s">
        <v>109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AEBB-D57D-AD4B-BC9C-2DFC96A61F1E}">
  <dimension ref="A1:Q50"/>
  <sheetViews>
    <sheetView workbookViewId="0">
      <pane xSplit="1" ySplit="1" topLeftCell="B2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baseColWidth="10" defaultRowHeight="20"/>
  <cols>
    <col min="1" max="1" width="13.28515625" bestFit="1" customWidth="1"/>
    <col min="2" max="2" width="63.85546875" customWidth="1"/>
    <col min="3" max="3" width="7.85546875" customWidth="1"/>
    <col min="4" max="17" width="6.5703125" customWidth="1"/>
  </cols>
  <sheetData>
    <row r="1" spans="1:17">
      <c r="A1" t="s">
        <v>278</v>
      </c>
      <c r="B1" t="s">
        <v>111</v>
      </c>
      <c r="C1" t="s">
        <v>99</v>
      </c>
      <c r="D1" t="s">
        <v>103</v>
      </c>
      <c r="E1" t="s">
        <v>104</v>
      </c>
      <c r="F1" t="s">
        <v>273</v>
      </c>
      <c r="G1" t="s">
        <v>107</v>
      </c>
      <c r="H1" t="s">
        <v>106</v>
      </c>
      <c r="I1" t="s">
        <v>275</v>
      </c>
      <c r="J1" t="s">
        <v>100</v>
      </c>
      <c r="K1" t="s">
        <v>276</v>
      </c>
      <c r="L1" t="s">
        <v>105</v>
      </c>
      <c r="M1" t="s">
        <v>98</v>
      </c>
      <c r="N1" t="s">
        <v>102</v>
      </c>
      <c r="O1" t="s">
        <v>274</v>
      </c>
      <c r="P1" t="s">
        <v>101</v>
      </c>
      <c r="Q1" t="s">
        <v>108</v>
      </c>
    </row>
    <row r="2" spans="1:17">
      <c r="A2" t="s">
        <v>0</v>
      </c>
      <c r="B2" s="2" t="s">
        <v>49</v>
      </c>
      <c r="J2" s="1" t="s">
        <v>109</v>
      </c>
    </row>
    <row r="3" spans="1:17">
      <c r="A3" t="s">
        <v>1</v>
      </c>
      <c r="B3" s="2" t="s">
        <v>50</v>
      </c>
      <c r="M3" s="1" t="s">
        <v>109</v>
      </c>
    </row>
    <row r="4" spans="1:17">
      <c r="A4" t="s">
        <v>2</v>
      </c>
      <c r="B4" s="2" t="s">
        <v>51</v>
      </c>
    </row>
    <row r="5" spans="1:17">
      <c r="A5" t="s">
        <v>3</v>
      </c>
      <c r="B5" s="2" t="s">
        <v>52</v>
      </c>
    </row>
    <row r="6" spans="1:17">
      <c r="A6" t="s">
        <v>4</v>
      </c>
      <c r="B6" s="2" t="s">
        <v>53</v>
      </c>
    </row>
    <row r="7" spans="1:17">
      <c r="A7" t="s">
        <v>5</v>
      </c>
      <c r="B7" s="2" t="s">
        <v>54</v>
      </c>
    </row>
    <row r="8" spans="1:17">
      <c r="A8" t="s">
        <v>6</v>
      </c>
      <c r="B8" s="2" t="s">
        <v>55</v>
      </c>
    </row>
    <row r="9" spans="1:17">
      <c r="A9" t="s">
        <v>7</v>
      </c>
      <c r="B9" s="2" t="s">
        <v>56</v>
      </c>
    </row>
    <row r="10" spans="1:17">
      <c r="A10" t="s">
        <v>8</v>
      </c>
      <c r="B10" s="2" t="s">
        <v>57</v>
      </c>
    </row>
    <row r="11" spans="1:17">
      <c r="A11" t="s">
        <v>9</v>
      </c>
      <c r="B11" s="2" t="s">
        <v>58</v>
      </c>
    </row>
    <row r="12" spans="1:17">
      <c r="A12" t="s">
        <v>10</v>
      </c>
      <c r="B12" s="2" t="s">
        <v>59</v>
      </c>
    </row>
    <row r="13" spans="1:17">
      <c r="A13" t="s">
        <v>11</v>
      </c>
      <c r="B13" s="2" t="s">
        <v>60</v>
      </c>
    </row>
    <row r="14" spans="1:17">
      <c r="A14" t="s">
        <v>12</v>
      </c>
      <c r="B14" s="2" t="s">
        <v>61</v>
      </c>
      <c r="C14" s="1" t="s">
        <v>109</v>
      </c>
    </row>
    <row r="15" spans="1:17">
      <c r="A15" t="s">
        <v>13</v>
      </c>
      <c r="B15" s="2" t="s">
        <v>62</v>
      </c>
    </row>
    <row r="16" spans="1:17">
      <c r="A16" t="s">
        <v>14</v>
      </c>
      <c r="B16" s="2" t="s">
        <v>63</v>
      </c>
      <c r="M16" s="1" t="s">
        <v>109</v>
      </c>
      <c r="N16" s="1" t="s">
        <v>109</v>
      </c>
      <c r="P16" s="1" t="s">
        <v>109</v>
      </c>
    </row>
    <row r="17" spans="1:16">
      <c r="A17" t="s">
        <v>15</v>
      </c>
      <c r="B17" s="2" t="s">
        <v>64</v>
      </c>
      <c r="M17" s="1" t="s">
        <v>109</v>
      </c>
      <c r="N17" s="1" t="s">
        <v>109</v>
      </c>
      <c r="P17" s="1" t="s">
        <v>109</v>
      </c>
    </row>
    <row r="18" spans="1:16">
      <c r="A18" t="s">
        <v>16</v>
      </c>
      <c r="B18" s="2" t="s">
        <v>65</v>
      </c>
    </row>
    <row r="19" spans="1:16">
      <c r="A19" t="s">
        <v>17</v>
      </c>
      <c r="B19" s="2" t="s">
        <v>66</v>
      </c>
    </row>
    <row r="20" spans="1:16">
      <c r="A20" t="s">
        <v>18</v>
      </c>
      <c r="B20" s="2" t="s">
        <v>67</v>
      </c>
    </row>
    <row r="21" spans="1:16">
      <c r="A21" t="s">
        <v>19</v>
      </c>
      <c r="B21" s="2" t="s">
        <v>68</v>
      </c>
    </row>
    <row r="22" spans="1:16">
      <c r="A22" t="s">
        <v>20</v>
      </c>
      <c r="B22" s="2" t="s">
        <v>69</v>
      </c>
    </row>
    <row r="23" spans="1:16">
      <c r="A23" t="s">
        <v>21</v>
      </c>
      <c r="B23" s="2" t="s">
        <v>70</v>
      </c>
    </row>
    <row r="24" spans="1:16">
      <c r="A24" t="s">
        <v>22</v>
      </c>
      <c r="B24" s="2" t="s">
        <v>71</v>
      </c>
    </row>
    <row r="25" spans="1:16">
      <c r="A25" t="s">
        <v>23</v>
      </c>
      <c r="B25" s="2" t="s">
        <v>72</v>
      </c>
    </row>
    <row r="26" spans="1:16">
      <c r="A26" t="s">
        <v>24</v>
      </c>
      <c r="B26" s="2" t="s">
        <v>73</v>
      </c>
      <c r="C26" s="1" t="s">
        <v>109</v>
      </c>
    </row>
    <row r="27" spans="1:16">
      <c r="A27" t="s">
        <v>25</v>
      </c>
      <c r="B27" s="2" t="s">
        <v>74</v>
      </c>
    </row>
    <row r="28" spans="1:16">
      <c r="A28" t="s">
        <v>26</v>
      </c>
      <c r="B28" s="2" t="s">
        <v>75</v>
      </c>
    </row>
    <row r="29" spans="1:16">
      <c r="A29" t="s">
        <v>27</v>
      </c>
      <c r="B29" s="2" t="s">
        <v>76</v>
      </c>
    </row>
    <row r="30" spans="1:16">
      <c r="A30" t="s">
        <v>28</v>
      </c>
      <c r="B30" s="2" t="s">
        <v>77</v>
      </c>
      <c r="D30" s="1" t="s">
        <v>109</v>
      </c>
      <c r="E30" s="1" t="s">
        <v>109</v>
      </c>
    </row>
    <row r="31" spans="1:16">
      <c r="A31" t="s">
        <v>29</v>
      </c>
      <c r="B31" s="2" t="s">
        <v>78</v>
      </c>
      <c r="D31" s="1" t="s">
        <v>109</v>
      </c>
      <c r="E31" s="1" t="s">
        <v>109</v>
      </c>
    </row>
    <row r="32" spans="1:16">
      <c r="A32" t="s">
        <v>30</v>
      </c>
      <c r="B32" s="2" t="s">
        <v>79</v>
      </c>
      <c r="L32" s="1" t="s">
        <v>109</v>
      </c>
    </row>
    <row r="33" spans="1:17">
      <c r="A33" t="s">
        <v>31</v>
      </c>
      <c r="B33" s="2" t="s">
        <v>80</v>
      </c>
    </row>
    <row r="34" spans="1:17">
      <c r="A34" t="s">
        <v>32</v>
      </c>
      <c r="B34" s="2" t="s">
        <v>81</v>
      </c>
      <c r="G34" s="1" t="s">
        <v>109</v>
      </c>
      <c r="H34" s="1" t="s">
        <v>109</v>
      </c>
    </row>
    <row r="35" spans="1:17">
      <c r="A35" t="s">
        <v>33</v>
      </c>
      <c r="B35" s="2" t="s">
        <v>82</v>
      </c>
    </row>
    <row r="36" spans="1:17">
      <c r="A36" t="s">
        <v>34</v>
      </c>
      <c r="B36" s="2" t="s">
        <v>83</v>
      </c>
    </row>
    <row r="37" spans="1:17">
      <c r="A37" t="s">
        <v>35</v>
      </c>
      <c r="B37" s="2" t="s">
        <v>84</v>
      </c>
    </row>
    <row r="38" spans="1:17">
      <c r="A38" t="s">
        <v>36</v>
      </c>
      <c r="B38" s="2" t="s">
        <v>85</v>
      </c>
      <c r="C38" s="1" t="s">
        <v>109</v>
      </c>
    </row>
    <row r="39" spans="1:17">
      <c r="A39" t="s">
        <v>37</v>
      </c>
      <c r="B39" s="2" t="s">
        <v>86</v>
      </c>
    </row>
    <row r="40" spans="1:17">
      <c r="A40" t="s">
        <v>38</v>
      </c>
      <c r="B40" s="2" t="s">
        <v>87</v>
      </c>
    </row>
    <row r="41" spans="1:17">
      <c r="A41" t="s">
        <v>39</v>
      </c>
      <c r="B41" s="2" t="s">
        <v>88</v>
      </c>
    </row>
    <row r="42" spans="1:17">
      <c r="A42" t="s">
        <v>40</v>
      </c>
      <c r="B42" s="2" t="s">
        <v>89</v>
      </c>
    </row>
    <row r="43" spans="1:17">
      <c r="A43" t="s">
        <v>41</v>
      </c>
      <c r="B43" s="2" t="s">
        <v>90</v>
      </c>
      <c r="M43" s="1" t="s">
        <v>109</v>
      </c>
      <c r="P43" s="1" t="s">
        <v>109</v>
      </c>
    </row>
    <row r="44" spans="1:17">
      <c r="A44" t="s">
        <v>42</v>
      </c>
      <c r="B44" s="2" t="s">
        <v>91</v>
      </c>
      <c r="M44" s="1" t="s">
        <v>109</v>
      </c>
      <c r="Q44" s="1" t="s">
        <v>109</v>
      </c>
    </row>
    <row r="45" spans="1:17">
      <c r="A45" t="s">
        <v>43</v>
      </c>
      <c r="B45" s="2" t="s">
        <v>92</v>
      </c>
      <c r="M45" s="1" t="s">
        <v>109</v>
      </c>
      <c r="N45" s="1" t="s">
        <v>109</v>
      </c>
      <c r="P45" s="1" t="s">
        <v>109</v>
      </c>
    </row>
    <row r="46" spans="1:17">
      <c r="A46" t="s">
        <v>44</v>
      </c>
      <c r="B46" s="2" t="s">
        <v>93</v>
      </c>
      <c r="L46" s="1" t="s">
        <v>109</v>
      </c>
    </row>
    <row r="47" spans="1:17">
      <c r="A47" t="s">
        <v>45</v>
      </c>
      <c r="B47" s="2" t="s">
        <v>94</v>
      </c>
    </row>
    <row r="48" spans="1:17">
      <c r="A48" t="s">
        <v>46</v>
      </c>
      <c r="B48" s="2" t="s">
        <v>95</v>
      </c>
    </row>
    <row r="49" spans="1:12">
      <c r="A49" t="s">
        <v>47</v>
      </c>
      <c r="B49" s="2" t="s">
        <v>96</v>
      </c>
      <c r="L49" s="1" t="s">
        <v>109</v>
      </c>
    </row>
    <row r="50" spans="1:12">
      <c r="A50" t="s">
        <v>48</v>
      </c>
      <c r="B50" s="2" t="s">
        <v>97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E14C-AA52-7C45-8614-CF1D764BCE9C}">
  <dimension ref="A1:Q33"/>
  <sheetViews>
    <sheetView workbookViewId="0">
      <pane xSplit="1" ySplit="1" topLeftCell="B2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baseColWidth="10" defaultRowHeight="20"/>
  <cols>
    <col min="2" max="2" width="38" customWidth="1"/>
    <col min="3" max="3" width="7.85546875" customWidth="1"/>
  </cols>
  <sheetData>
    <row r="1" spans="1:17">
      <c r="A1" t="s">
        <v>369</v>
      </c>
      <c r="B1" t="s">
        <v>111</v>
      </c>
      <c r="C1" t="s">
        <v>99</v>
      </c>
      <c r="D1" t="s">
        <v>103</v>
      </c>
      <c r="E1" t="s">
        <v>104</v>
      </c>
      <c r="F1" t="s">
        <v>273</v>
      </c>
      <c r="G1" t="s">
        <v>107</v>
      </c>
      <c r="H1" t="s">
        <v>106</v>
      </c>
      <c r="I1" t="s">
        <v>275</v>
      </c>
      <c r="J1" t="s">
        <v>100</v>
      </c>
      <c r="K1" t="s">
        <v>276</v>
      </c>
      <c r="L1" t="s">
        <v>105</v>
      </c>
      <c r="M1" t="s">
        <v>98</v>
      </c>
      <c r="N1" t="s">
        <v>102</v>
      </c>
      <c r="O1" t="s">
        <v>274</v>
      </c>
      <c r="P1" t="s">
        <v>101</v>
      </c>
      <c r="Q1" t="s">
        <v>108</v>
      </c>
    </row>
    <row r="2" spans="1:17">
      <c r="A2" t="s">
        <v>0</v>
      </c>
      <c r="B2" s="2" t="s">
        <v>49</v>
      </c>
      <c r="J2" t="s">
        <v>110</v>
      </c>
    </row>
    <row r="3" spans="1:17">
      <c r="A3" t="s">
        <v>113</v>
      </c>
      <c r="B3" s="2" t="s">
        <v>194</v>
      </c>
      <c r="L3" t="s">
        <v>110</v>
      </c>
    </row>
    <row r="4" spans="1:17">
      <c r="A4" t="s">
        <v>115</v>
      </c>
      <c r="B4" s="2" t="s">
        <v>196</v>
      </c>
    </row>
    <row r="5" spans="1:17">
      <c r="A5" t="s">
        <v>1</v>
      </c>
      <c r="B5" s="2" t="s">
        <v>50</v>
      </c>
      <c r="M5" t="s">
        <v>110</v>
      </c>
    </row>
    <row r="6" spans="1:17">
      <c r="A6" t="s">
        <v>279</v>
      </c>
      <c r="B6" s="2" t="s">
        <v>367</v>
      </c>
    </row>
    <row r="7" spans="1:17">
      <c r="A7" t="s">
        <v>2</v>
      </c>
      <c r="B7" s="2" t="s">
        <v>51</v>
      </c>
    </row>
    <row r="8" spans="1:17">
      <c r="A8" t="s">
        <v>3</v>
      </c>
      <c r="B8" s="2" t="s">
        <v>52</v>
      </c>
    </row>
    <row r="9" spans="1:17">
      <c r="A9" t="s">
        <v>6</v>
      </c>
      <c r="B9" s="2" t="s">
        <v>55</v>
      </c>
    </row>
    <row r="10" spans="1:17">
      <c r="A10" t="s">
        <v>8</v>
      </c>
      <c r="B10" s="2" t="s">
        <v>57</v>
      </c>
    </row>
    <row r="11" spans="1:17">
      <c r="A11" t="s">
        <v>9</v>
      </c>
      <c r="B11" s="2" t="s">
        <v>58</v>
      </c>
    </row>
    <row r="12" spans="1:17">
      <c r="A12" t="s">
        <v>10</v>
      </c>
      <c r="B12" s="2" t="s">
        <v>59</v>
      </c>
    </row>
    <row r="13" spans="1:17">
      <c r="A13" t="s">
        <v>11</v>
      </c>
      <c r="B13" s="2" t="s">
        <v>60</v>
      </c>
    </row>
    <row r="14" spans="1:17">
      <c r="A14" t="s">
        <v>14</v>
      </c>
      <c r="B14" s="2" t="s">
        <v>63</v>
      </c>
      <c r="M14" t="s">
        <v>110</v>
      </c>
      <c r="N14" t="s">
        <v>110</v>
      </c>
      <c r="P14" t="s">
        <v>110</v>
      </c>
    </row>
    <row r="15" spans="1:17">
      <c r="A15" t="s">
        <v>15</v>
      </c>
      <c r="B15" s="2" t="s">
        <v>64</v>
      </c>
      <c r="M15" t="s">
        <v>110</v>
      </c>
      <c r="N15" t="s">
        <v>110</v>
      </c>
      <c r="P15" t="s">
        <v>110</v>
      </c>
    </row>
    <row r="16" spans="1:17">
      <c r="A16" t="s">
        <v>134</v>
      </c>
      <c r="B16" s="2" t="s">
        <v>215</v>
      </c>
      <c r="E16" t="s">
        <v>110</v>
      </c>
      <c r="F16" t="s">
        <v>110</v>
      </c>
    </row>
    <row r="17" spans="1:17">
      <c r="A17" t="s">
        <v>19</v>
      </c>
      <c r="B17" s="2" t="s">
        <v>68</v>
      </c>
    </row>
    <row r="18" spans="1:17">
      <c r="A18" t="s">
        <v>136</v>
      </c>
      <c r="B18" s="2" t="s">
        <v>217</v>
      </c>
    </row>
    <row r="19" spans="1:17">
      <c r="A19" t="s">
        <v>20</v>
      </c>
      <c r="B19" s="2" t="s">
        <v>69</v>
      </c>
    </row>
    <row r="20" spans="1:17">
      <c r="A20" t="s">
        <v>21</v>
      </c>
      <c r="B20" s="2" t="s">
        <v>70</v>
      </c>
    </row>
    <row r="21" spans="1:17">
      <c r="A21" t="s">
        <v>145</v>
      </c>
      <c r="B21" s="2" t="s">
        <v>226</v>
      </c>
      <c r="L21" t="s">
        <v>110</v>
      </c>
    </row>
    <row r="22" spans="1:17">
      <c r="A22" t="s">
        <v>147</v>
      </c>
      <c r="B22" s="2" t="s">
        <v>228</v>
      </c>
      <c r="L22" t="s">
        <v>110</v>
      </c>
    </row>
    <row r="23" spans="1:17">
      <c r="A23" t="s">
        <v>148</v>
      </c>
      <c r="B23" s="2" t="s">
        <v>229</v>
      </c>
      <c r="L23" t="s">
        <v>110</v>
      </c>
    </row>
    <row r="24" spans="1:17">
      <c r="A24" t="s">
        <v>22</v>
      </c>
      <c r="B24" s="2" t="s">
        <v>71</v>
      </c>
    </row>
    <row r="25" spans="1:17">
      <c r="A25" t="s">
        <v>23</v>
      </c>
      <c r="B25" s="2" t="s">
        <v>72</v>
      </c>
    </row>
    <row r="26" spans="1:17">
      <c r="A26" t="s">
        <v>280</v>
      </c>
      <c r="B26" s="2" t="s">
        <v>368</v>
      </c>
    </row>
    <row r="27" spans="1:17">
      <c r="A27" t="s">
        <v>26</v>
      </c>
      <c r="B27" s="2" t="s">
        <v>75</v>
      </c>
    </row>
    <row r="28" spans="1:17">
      <c r="A28" t="s">
        <v>27</v>
      </c>
      <c r="B28" s="2" t="s">
        <v>76</v>
      </c>
    </row>
    <row r="29" spans="1:17">
      <c r="A29" t="s">
        <v>39</v>
      </c>
      <c r="B29" s="2" t="s">
        <v>88</v>
      </c>
    </row>
    <row r="30" spans="1:17">
      <c r="A30" t="s">
        <v>40</v>
      </c>
      <c r="B30" s="2" t="s">
        <v>89</v>
      </c>
    </row>
    <row r="31" spans="1:17">
      <c r="A31" t="s">
        <v>41</v>
      </c>
      <c r="B31" s="2" t="s">
        <v>90</v>
      </c>
      <c r="M31" t="s">
        <v>110</v>
      </c>
      <c r="P31" t="s">
        <v>110</v>
      </c>
    </row>
    <row r="32" spans="1:17">
      <c r="A32" t="s">
        <v>42</v>
      </c>
      <c r="B32" s="2" t="s">
        <v>91</v>
      </c>
      <c r="M32" t="s">
        <v>110</v>
      </c>
      <c r="Q32" t="s">
        <v>110</v>
      </c>
    </row>
    <row r="33" spans="1:16">
      <c r="A33" t="s">
        <v>43</v>
      </c>
      <c r="B33" s="2" t="s">
        <v>92</v>
      </c>
      <c r="M33" t="s">
        <v>110</v>
      </c>
      <c r="N33" t="s">
        <v>110</v>
      </c>
      <c r="P33" t="s">
        <v>110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9C4A-CC10-134E-B8D0-38A9BCC84DF0}">
  <dimension ref="A1:Q67"/>
  <sheetViews>
    <sheetView workbookViewId="0">
      <pane xSplit="1" ySplit="1" topLeftCell="B12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baseColWidth="10" defaultRowHeight="20"/>
  <cols>
    <col min="2" max="2" width="86.42578125" bestFit="1" customWidth="1"/>
    <col min="3" max="3" width="7.85546875" customWidth="1"/>
  </cols>
  <sheetData>
    <row r="1" spans="1:17">
      <c r="A1" t="s">
        <v>278</v>
      </c>
      <c r="B1" t="s">
        <v>111</v>
      </c>
      <c r="C1" t="s">
        <v>99</v>
      </c>
      <c r="D1" t="s">
        <v>103</v>
      </c>
      <c r="E1" t="s">
        <v>104</v>
      </c>
      <c r="F1" t="s">
        <v>273</v>
      </c>
      <c r="G1" t="s">
        <v>107</v>
      </c>
      <c r="H1" t="s">
        <v>106</v>
      </c>
      <c r="I1" t="s">
        <v>275</v>
      </c>
      <c r="J1" t="s">
        <v>100</v>
      </c>
      <c r="K1" t="s">
        <v>276</v>
      </c>
      <c r="L1" t="s">
        <v>105</v>
      </c>
      <c r="M1" t="s">
        <v>98</v>
      </c>
      <c r="N1" t="s">
        <v>102</v>
      </c>
      <c r="O1" t="s">
        <v>274</v>
      </c>
      <c r="P1" t="s">
        <v>101</v>
      </c>
      <c r="Q1" t="s">
        <v>108</v>
      </c>
    </row>
    <row r="2" spans="1:17">
      <c r="A2" t="s">
        <v>281</v>
      </c>
      <c r="B2" s="2" t="s">
        <v>324</v>
      </c>
    </row>
    <row r="3" spans="1:17">
      <c r="A3" t="s">
        <v>282</v>
      </c>
      <c r="B3" s="2" t="s">
        <v>325</v>
      </c>
    </row>
    <row r="4" spans="1:17">
      <c r="A4" t="s">
        <v>283</v>
      </c>
      <c r="B4" s="2" t="s">
        <v>326</v>
      </c>
    </row>
    <row r="5" spans="1:17">
      <c r="A5" t="s">
        <v>1</v>
      </c>
      <c r="B5" s="2" t="s">
        <v>50</v>
      </c>
      <c r="M5" t="s">
        <v>110</v>
      </c>
    </row>
    <row r="6" spans="1:17">
      <c r="A6" t="s">
        <v>2</v>
      </c>
      <c r="B6" s="2" t="s">
        <v>51</v>
      </c>
    </row>
    <row r="7" spans="1:17">
      <c r="A7" t="s">
        <v>3</v>
      </c>
      <c r="B7" s="2" t="s">
        <v>52</v>
      </c>
    </row>
    <row r="8" spans="1:17">
      <c r="A8" t="s">
        <v>4</v>
      </c>
      <c r="B8" s="2" t="s">
        <v>53</v>
      </c>
    </row>
    <row r="9" spans="1:17">
      <c r="A9" t="s">
        <v>284</v>
      </c>
      <c r="B9" s="2" t="s">
        <v>327</v>
      </c>
      <c r="C9" t="s">
        <v>110</v>
      </c>
    </row>
    <row r="10" spans="1:17">
      <c r="A10" t="s">
        <v>285</v>
      </c>
      <c r="B10" s="2" t="s">
        <v>328</v>
      </c>
    </row>
    <row r="11" spans="1:17">
      <c r="A11" t="s">
        <v>286</v>
      </c>
      <c r="B11" s="2" t="s">
        <v>329</v>
      </c>
    </row>
    <row r="12" spans="1:17">
      <c r="A12" t="s">
        <v>287</v>
      </c>
      <c r="B12" s="2" t="s">
        <v>330</v>
      </c>
      <c r="M12" t="s">
        <v>110</v>
      </c>
      <c r="P12" t="s">
        <v>110</v>
      </c>
    </row>
    <row r="13" spans="1:17">
      <c r="A13" t="s">
        <v>288</v>
      </c>
      <c r="B13" s="2" t="s">
        <v>331</v>
      </c>
      <c r="M13" t="s">
        <v>110</v>
      </c>
      <c r="P13" t="s">
        <v>110</v>
      </c>
    </row>
    <row r="14" spans="1:17">
      <c r="A14" t="s">
        <v>289</v>
      </c>
      <c r="B14" s="2" t="s">
        <v>332</v>
      </c>
      <c r="M14" t="s">
        <v>110</v>
      </c>
      <c r="Q14" t="s">
        <v>110</v>
      </c>
    </row>
    <row r="15" spans="1:17">
      <c r="A15" t="s">
        <v>290</v>
      </c>
      <c r="B15" s="2" t="s">
        <v>333</v>
      </c>
      <c r="M15" t="s">
        <v>110</v>
      </c>
      <c r="P15" t="s">
        <v>110</v>
      </c>
    </row>
    <row r="16" spans="1:17">
      <c r="A16" t="s">
        <v>6</v>
      </c>
      <c r="B16" s="2" t="s">
        <v>55</v>
      </c>
    </row>
    <row r="17" spans="1:17">
      <c r="A17" t="s">
        <v>8</v>
      </c>
      <c r="B17" s="2" t="s">
        <v>57</v>
      </c>
    </row>
    <row r="18" spans="1:17">
      <c r="A18" t="s">
        <v>9</v>
      </c>
      <c r="B18" s="2" t="s">
        <v>58</v>
      </c>
    </row>
    <row r="19" spans="1:17">
      <c r="A19" t="s">
        <v>10</v>
      </c>
      <c r="B19" s="2" t="s">
        <v>59</v>
      </c>
    </row>
    <row r="20" spans="1:17">
      <c r="A20" t="s">
        <v>291</v>
      </c>
      <c r="B20" s="2" t="s">
        <v>334</v>
      </c>
      <c r="L20" t="s">
        <v>110</v>
      </c>
    </row>
    <row r="21" spans="1:17">
      <c r="A21" t="s">
        <v>292</v>
      </c>
      <c r="B21" s="2" t="s">
        <v>335</v>
      </c>
    </row>
    <row r="22" spans="1:17">
      <c r="A22" t="s">
        <v>293</v>
      </c>
      <c r="B22" s="2" t="s">
        <v>336</v>
      </c>
      <c r="M22" t="s">
        <v>110</v>
      </c>
      <c r="P22" t="s">
        <v>110</v>
      </c>
    </row>
    <row r="23" spans="1:17">
      <c r="A23" t="s">
        <v>294</v>
      </c>
      <c r="B23" s="2" t="s">
        <v>337</v>
      </c>
    </row>
    <row r="24" spans="1:17">
      <c r="A24" t="s">
        <v>295</v>
      </c>
      <c r="B24" s="2" t="s">
        <v>338</v>
      </c>
    </row>
    <row r="25" spans="1:17">
      <c r="A25" t="s">
        <v>296</v>
      </c>
      <c r="B25" s="2" t="s">
        <v>339</v>
      </c>
      <c r="M25" t="s">
        <v>110</v>
      </c>
      <c r="P25" t="s">
        <v>110</v>
      </c>
    </row>
    <row r="26" spans="1:17">
      <c r="A26" t="s">
        <v>297</v>
      </c>
      <c r="B26" s="2" t="s">
        <v>340</v>
      </c>
      <c r="M26" t="s">
        <v>110</v>
      </c>
      <c r="Q26" t="s">
        <v>110</v>
      </c>
    </row>
    <row r="27" spans="1:17">
      <c r="A27" t="s">
        <v>298</v>
      </c>
      <c r="B27" s="2" t="s">
        <v>341</v>
      </c>
      <c r="M27" t="s">
        <v>110</v>
      </c>
      <c r="P27" t="s">
        <v>110</v>
      </c>
    </row>
    <row r="28" spans="1:17">
      <c r="A28" t="s">
        <v>14</v>
      </c>
      <c r="B28" s="2" t="s">
        <v>63</v>
      </c>
      <c r="M28" t="s">
        <v>110</v>
      </c>
      <c r="N28" t="s">
        <v>110</v>
      </c>
      <c r="P28" t="s">
        <v>110</v>
      </c>
    </row>
    <row r="29" spans="1:17">
      <c r="A29" t="s">
        <v>15</v>
      </c>
      <c r="B29" s="2" t="s">
        <v>64</v>
      </c>
      <c r="M29" t="s">
        <v>110</v>
      </c>
      <c r="N29" t="s">
        <v>110</v>
      </c>
      <c r="P29" t="s">
        <v>110</v>
      </c>
    </row>
    <row r="30" spans="1:17">
      <c r="A30" t="s">
        <v>19</v>
      </c>
      <c r="B30" s="2" t="s">
        <v>68</v>
      </c>
    </row>
    <row r="31" spans="1:17">
      <c r="A31" t="s">
        <v>299</v>
      </c>
      <c r="B31" s="2" t="s">
        <v>342</v>
      </c>
    </row>
    <row r="32" spans="1:17">
      <c r="A32" t="s">
        <v>300</v>
      </c>
      <c r="B32" s="2" t="s">
        <v>343</v>
      </c>
    </row>
    <row r="33" spans="1:17">
      <c r="A33" t="s">
        <v>301</v>
      </c>
      <c r="B33" s="2" t="s">
        <v>344</v>
      </c>
    </row>
    <row r="34" spans="1:17">
      <c r="A34" t="s">
        <v>302</v>
      </c>
      <c r="B34" s="2" t="s">
        <v>345</v>
      </c>
    </row>
    <row r="35" spans="1:17">
      <c r="A35" t="s">
        <v>303</v>
      </c>
      <c r="B35" s="2" t="s">
        <v>346</v>
      </c>
    </row>
    <row r="36" spans="1:17">
      <c r="A36" t="s">
        <v>304</v>
      </c>
      <c r="B36" s="2" t="s">
        <v>347</v>
      </c>
    </row>
    <row r="37" spans="1:17">
      <c r="A37" t="s">
        <v>305</v>
      </c>
      <c r="B37" s="2" t="s">
        <v>348</v>
      </c>
      <c r="M37" t="s">
        <v>110</v>
      </c>
      <c r="P37" t="s">
        <v>110</v>
      </c>
    </row>
    <row r="38" spans="1:17">
      <c r="A38" t="s">
        <v>306</v>
      </c>
      <c r="B38" s="2" t="s">
        <v>349</v>
      </c>
      <c r="M38" t="s">
        <v>110</v>
      </c>
      <c r="P38" t="s">
        <v>110</v>
      </c>
    </row>
    <row r="39" spans="1:17">
      <c r="A39" t="s">
        <v>307</v>
      </c>
      <c r="B39" s="2" t="s">
        <v>350</v>
      </c>
      <c r="M39" t="s">
        <v>110</v>
      </c>
      <c r="Q39" t="s">
        <v>110</v>
      </c>
    </row>
    <row r="40" spans="1:17">
      <c r="A40" t="s">
        <v>308</v>
      </c>
      <c r="B40" s="2" t="s">
        <v>351</v>
      </c>
      <c r="M40" t="s">
        <v>110</v>
      </c>
      <c r="P40" t="s">
        <v>110</v>
      </c>
    </row>
    <row r="41" spans="1:17">
      <c r="A41" t="s">
        <v>21</v>
      </c>
      <c r="B41" s="2" t="s">
        <v>70</v>
      </c>
    </row>
    <row r="42" spans="1:17">
      <c r="A42" t="s">
        <v>309</v>
      </c>
      <c r="B42" s="2" t="s">
        <v>352</v>
      </c>
      <c r="D42" t="s">
        <v>110</v>
      </c>
      <c r="E42" t="s">
        <v>110</v>
      </c>
    </row>
    <row r="43" spans="1:17">
      <c r="A43" t="s">
        <v>310</v>
      </c>
      <c r="B43" s="2" t="s">
        <v>353</v>
      </c>
      <c r="C43" t="s">
        <v>110</v>
      </c>
    </row>
    <row r="44" spans="1:17">
      <c r="A44" t="s">
        <v>147</v>
      </c>
      <c r="B44" s="2" t="s">
        <v>228</v>
      </c>
      <c r="L44" t="s">
        <v>110</v>
      </c>
    </row>
    <row r="45" spans="1:17">
      <c r="A45" t="s">
        <v>311</v>
      </c>
      <c r="B45" s="2" t="s">
        <v>354</v>
      </c>
      <c r="C45" t="s">
        <v>110</v>
      </c>
    </row>
    <row r="46" spans="1:17">
      <c r="A46" t="s">
        <v>312</v>
      </c>
      <c r="B46" s="2" t="s">
        <v>355</v>
      </c>
      <c r="C46" t="s">
        <v>110</v>
      </c>
    </row>
    <row r="47" spans="1:17">
      <c r="A47" t="s">
        <v>23</v>
      </c>
      <c r="B47" s="2" t="s">
        <v>72</v>
      </c>
    </row>
    <row r="48" spans="1:17">
      <c r="A48" t="s">
        <v>26</v>
      </c>
      <c r="B48" s="2" t="s">
        <v>75</v>
      </c>
    </row>
    <row r="49" spans="1:17">
      <c r="A49" t="s">
        <v>29</v>
      </c>
      <c r="B49" s="2" t="s">
        <v>78</v>
      </c>
      <c r="D49" t="s">
        <v>110</v>
      </c>
      <c r="E49" t="s">
        <v>110</v>
      </c>
    </row>
    <row r="50" spans="1:17">
      <c r="A50" t="s">
        <v>313</v>
      </c>
      <c r="B50" s="2" t="s">
        <v>356</v>
      </c>
      <c r="C50" t="s">
        <v>110</v>
      </c>
    </row>
    <row r="51" spans="1:17">
      <c r="A51" t="s">
        <v>314</v>
      </c>
      <c r="B51" s="2" t="s">
        <v>357</v>
      </c>
      <c r="C51" t="s">
        <v>110</v>
      </c>
    </row>
    <row r="52" spans="1:17">
      <c r="A52" t="s">
        <v>36</v>
      </c>
      <c r="B52" s="2" t="s">
        <v>85</v>
      </c>
      <c r="C52" t="s">
        <v>110</v>
      </c>
    </row>
    <row r="53" spans="1:17">
      <c r="A53" t="s">
        <v>40</v>
      </c>
      <c r="B53" s="2" t="s">
        <v>89</v>
      </c>
    </row>
    <row r="54" spans="1:17">
      <c r="A54" t="s">
        <v>315</v>
      </c>
      <c r="B54" s="2" t="s">
        <v>358</v>
      </c>
      <c r="L54" t="s">
        <v>110</v>
      </c>
    </row>
    <row r="55" spans="1:17">
      <c r="A55" t="s">
        <v>316</v>
      </c>
      <c r="B55" s="2" t="s">
        <v>359</v>
      </c>
    </row>
    <row r="56" spans="1:17">
      <c r="A56" t="s">
        <v>317</v>
      </c>
      <c r="B56" s="2" t="s">
        <v>360</v>
      </c>
      <c r="M56" t="s">
        <v>110</v>
      </c>
      <c r="P56" t="s">
        <v>110</v>
      </c>
    </row>
    <row r="57" spans="1:17">
      <c r="A57" t="s">
        <v>318</v>
      </c>
      <c r="B57" s="2" t="s">
        <v>361</v>
      </c>
    </row>
    <row r="58" spans="1:17">
      <c r="A58" t="s">
        <v>319</v>
      </c>
      <c r="B58" s="2" t="s">
        <v>362</v>
      </c>
    </row>
    <row r="59" spans="1:17">
      <c r="A59" t="s">
        <v>320</v>
      </c>
      <c r="B59" s="2" t="s">
        <v>363</v>
      </c>
      <c r="M59" t="s">
        <v>110</v>
      </c>
      <c r="P59" t="s">
        <v>110</v>
      </c>
    </row>
    <row r="60" spans="1:17">
      <c r="A60" t="s">
        <v>321</v>
      </c>
      <c r="B60" s="2" t="s">
        <v>364</v>
      </c>
      <c r="M60" t="s">
        <v>110</v>
      </c>
      <c r="Q60" t="s">
        <v>110</v>
      </c>
    </row>
    <row r="61" spans="1:17">
      <c r="A61" t="s">
        <v>322</v>
      </c>
      <c r="B61" s="2" t="s">
        <v>365</v>
      </c>
      <c r="M61" t="s">
        <v>110</v>
      </c>
      <c r="P61" t="s">
        <v>110</v>
      </c>
    </row>
    <row r="62" spans="1:17">
      <c r="A62" t="s">
        <v>41</v>
      </c>
      <c r="B62" s="2" t="s">
        <v>90</v>
      </c>
      <c r="M62" t="s">
        <v>110</v>
      </c>
    </row>
    <row r="63" spans="1:17">
      <c r="A63" t="s">
        <v>42</v>
      </c>
      <c r="B63" s="2" t="s">
        <v>91</v>
      </c>
      <c r="M63" t="s">
        <v>110</v>
      </c>
      <c r="Q63" t="s">
        <v>110</v>
      </c>
    </row>
    <row r="64" spans="1:17">
      <c r="A64" t="s">
        <v>43</v>
      </c>
      <c r="B64" s="2" t="s">
        <v>92</v>
      </c>
      <c r="M64" t="s">
        <v>110</v>
      </c>
      <c r="N64" t="s">
        <v>110</v>
      </c>
      <c r="P64" t="s">
        <v>110</v>
      </c>
    </row>
    <row r="65" spans="1:12">
      <c r="A65" t="s">
        <v>323</v>
      </c>
      <c r="B65" s="2" t="s">
        <v>366</v>
      </c>
    </row>
    <row r="66" spans="1:12">
      <c r="A66" t="s">
        <v>46</v>
      </c>
      <c r="B66" s="2" t="s">
        <v>95</v>
      </c>
    </row>
    <row r="67" spans="1:12">
      <c r="A67" t="s">
        <v>47</v>
      </c>
      <c r="B67" s="2" t="s">
        <v>96</v>
      </c>
      <c r="L67" t="s">
        <v>110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Graph</vt:lpstr>
      <vt:lpstr>Node</vt:lpstr>
      <vt:lpstr>Cluster</vt:lpstr>
      <vt:lpstr>Edge</vt:lpstr>
      <vt:lpstr>Graph (2)</vt:lpstr>
      <vt:lpstr>Node (2)</vt:lpstr>
      <vt:lpstr>Cluster (2)</vt:lpstr>
      <vt:lpstr>Edge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剛史 大塚</dc:creator>
  <cp:lastModifiedBy>剛史 大塚</cp:lastModifiedBy>
  <dcterms:created xsi:type="dcterms:W3CDTF">2025-02-14T10:44:11Z</dcterms:created>
  <dcterms:modified xsi:type="dcterms:W3CDTF">2025-02-15T15:11:35Z</dcterms:modified>
</cp:coreProperties>
</file>