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4o2ka/github/tinderboxwithquarto/resources/"/>
    </mc:Choice>
  </mc:AlternateContent>
  <xr:revisionPtr revIDLastSave="0" documentId="13_ncr:1_{61167D99-E002-3547-AAC4-C32D6C735BCF}" xr6:coauthVersionLast="47" xr6:coauthVersionMax="47" xr10:uidLastSave="{00000000-0000-0000-0000-000000000000}"/>
  <bookViews>
    <workbookView xWindow="19900" yWindow="620" windowWidth="18400" windowHeight="28060" activeTab="1" xr2:uid="{244A5700-70DF-C04C-A8FD-6CE8EF30E8D5}"/>
  </bookViews>
  <sheets>
    <sheet name="Sheet1" sheetId="11" r:id="rId1"/>
    <sheet name="Graph" sheetId="2" r:id="rId2"/>
    <sheet name="Node" sheetId="3" r:id="rId3"/>
    <sheet name="Cluster" sheetId="4" r:id="rId4"/>
    <sheet name="Edge" sheetId="5" r:id="rId5"/>
    <sheet name="Graph (2)" sheetId="6" r:id="rId6"/>
    <sheet name="Node (2)" sheetId="7" r:id="rId7"/>
    <sheet name="Cluster (2)" sheetId="8" r:id="rId8"/>
    <sheet name="Edge (2)" sheetId="9" r:id="rId9"/>
  </sheets>
  <definedNames>
    <definedName name="_xlnm._FilterDatabase" localSheetId="3" hidden="1">Cluster!$A$1:$P$104</definedName>
    <definedName name="_xlnm._FilterDatabase" localSheetId="4" hidden="1">Edge!$B$1:$L$67</definedName>
    <definedName name="_xlnm._FilterDatabase" localSheetId="1" hidden="1">Graph!$B$1:$L$104</definedName>
    <definedName name="_xlnm._FilterDatabase" localSheetId="2" hidden="1">Node!$B$1:$L$50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5" i="5" l="1"/>
  <c r="W106" i="5" s="1"/>
  <c r="V105" i="5"/>
  <c r="V106" i="5" s="1"/>
  <c r="U105" i="5"/>
  <c r="U106" i="5" s="1"/>
  <c r="T105" i="5"/>
  <c r="T106" i="5" s="1"/>
  <c r="S105" i="5"/>
  <c r="S106" i="5" s="1"/>
  <c r="R105" i="5"/>
  <c r="R106" i="5" s="1"/>
  <c r="Q105" i="5"/>
  <c r="Q106" i="5" s="1"/>
  <c r="P105" i="5"/>
  <c r="P106" i="5" s="1"/>
  <c r="P105" i="4"/>
  <c r="P106" i="4" s="1"/>
  <c r="W105" i="3"/>
  <c r="W106" i="3" s="1"/>
  <c r="V105" i="3"/>
  <c r="V106" i="3" s="1"/>
  <c r="U105" i="3"/>
  <c r="U106" i="3" s="1"/>
  <c r="T105" i="3"/>
  <c r="T106" i="3" s="1"/>
  <c r="S105" i="3"/>
  <c r="S106" i="3" s="1"/>
  <c r="R105" i="3"/>
  <c r="R106" i="3" s="1"/>
  <c r="Q105" i="3"/>
  <c r="Q106" i="3" s="1"/>
  <c r="P105" i="3"/>
  <c r="P106" i="3" s="1"/>
  <c r="W106" i="2"/>
  <c r="V106" i="2"/>
  <c r="U106" i="2"/>
  <c r="T106" i="2"/>
  <c r="S106" i="2"/>
  <c r="R106" i="2"/>
  <c r="Q106" i="2"/>
  <c r="P106" i="2"/>
  <c r="W105" i="2"/>
  <c r="V105" i="2"/>
  <c r="U105" i="2"/>
  <c r="T105" i="2"/>
  <c r="S105" i="2"/>
  <c r="R105" i="2"/>
  <c r="Q105" i="2"/>
  <c r="P105" i="2"/>
  <c r="W104" i="2"/>
  <c r="V104" i="2"/>
  <c r="U104" i="2"/>
  <c r="T104" i="2"/>
  <c r="S104" i="2"/>
  <c r="R104" i="2"/>
  <c r="Q104" i="2"/>
  <c r="P104" i="2"/>
  <c r="W103" i="2"/>
  <c r="V103" i="2"/>
  <c r="U103" i="2"/>
  <c r="T103" i="2"/>
  <c r="S103" i="2"/>
  <c r="R103" i="2"/>
  <c r="Q103" i="2"/>
  <c r="P103" i="2"/>
  <c r="W102" i="2"/>
  <c r="V102" i="2"/>
  <c r="U102" i="2"/>
  <c r="T102" i="2"/>
  <c r="S102" i="2"/>
  <c r="R102" i="2"/>
  <c r="Q102" i="2"/>
  <c r="P102" i="2"/>
  <c r="W101" i="2"/>
  <c r="V101" i="2"/>
  <c r="U101" i="2"/>
  <c r="T101" i="2"/>
  <c r="S101" i="2"/>
  <c r="R101" i="2"/>
  <c r="Q101" i="2"/>
  <c r="P101" i="2"/>
  <c r="W100" i="2"/>
  <c r="V100" i="2"/>
  <c r="U100" i="2"/>
  <c r="T100" i="2"/>
  <c r="S100" i="2"/>
  <c r="R100" i="2"/>
  <c r="Q100" i="2"/>
  <c r="P100" i="2"/>
  <c r="W99" i="2"/>
  <c r="V99" i="2"/>
  <c r="U99" i="2"/>
  <c r="T99" i="2"/>
  <c r="S99" i="2"/>
  <c r="R99" i="2"/>
  <c r="Q99" i="2"/>
  <c r="P99" i="2"/>
  <c r="W98" i="2"/>
  <c r="V98" i="2"/>
  <c r="U98" i="2"/>
  <c r="T98" i="2"/>
  <c r="S98" i="2"/>
  <c r="R98" i="2"/>
  <c r="Q98" i="2"/>
  <c r="P98" i="2"/>
  <c r="W97" i="2"/>
  <c r="V97" i="2"/>
  <c r="U97" i="2"/>
  <c r="T97" i="2"/>
  <c r="S97" i="2"/>
  <c r="R97" i="2"/>
  <c r="Q97" i="2"/>
  <c r="P97" i="2"/>
  <c r="W96" i="2"/>
  <c r="V96" i="2"/>
  <c r="U96" i="2"/>
  <c r="T96" i="2"/>
  <c r="S96" i="2"/>
  <c r="R96" i="2"/>
  <c r="Q96" i="2"/>
  <c r="P96" i="2"/>
  <c r="W95" i="2"/>
  <c r="V95" i="2"/>
  <c r="U95" i="2"/>
  <c r="T95" i="2"/>
  <c r="S95" i="2"/>
  <c r="R95" i="2"/>
  <c r="Q95" i="2"/>
  <c r="P95" i="2"/>
  <c r="W94" i="2"/>
  <c r="V94" i="2"/>
  <c r="U94" i="2"/>
  <c r="T94" i="2"/>
  <c r="S94" i="2"/>
  <c r="R94" i="2"/>
  <c r="Q94" i="2"/>
  <c r="P94" i="2"/>
  <c r="W93" i="2"/>
  <c r="V93" i="2"/>
  <c r="U93" i="2"/>
  <c r="T93" i="2"/>
  <c r="S93" i="2"/>
  <c r="R93" i="2"/>
  <c r="Q93" i="2"/>
  <c r="P93" i="2"/>
  <c r="W92" i="2"/>
  <c r="V92" i="2"/>
  <c r="U92" i="2"/>
  <c r="T92" i="2"/>
  <c r="S92" i="2"/>
  <c r="R92" i="2"/>
  <c r="Q92" i="2"/>
  <c r="P92" i="2"/>
  <c r="W91" i="2"/>
  <c r="V91" i="2"/>
  <c r="U91" i="2"/>
  <c r="T91" i="2"/>
  <c r="S91" i="2"/>
  <c r="R91" i="2"/>
  <c r="Q91" i="2"/>
  <c r="P91" i="2"/>
  <c r="W90" i="2"/>
  <c r="V90" i="2"/>
  <c r="U90" i="2"/>
  <c r="T90" i="2"/>
  <c r="S90" i="2"/>
  <c r="R90" i="2"/>
  <c r="Q90" i="2"/>
  <c r="P90" i="2"/>
  <c r="W89" i="2"/>
  <c r="V89" i="2"/>
  <c r="U89" i="2"/>
  <c r="T89" i="2"/>
  <c r="S89" i="2"/>
  <c r="R89" i="2"/>
  <c r="Q89" i="2"/>
  <c r="P89" i="2"/>
  <c r="W88" i="2"/>
  <c r="V88" i="2"/>
  <c r="U88" i="2"/>
  <c r="T88" i="2"/>
  <c r="S88" i="2"/>
  <c r="R88" i="2"/>
  <c r="Q88" i="2"/>
  <c r="P88" i="2"/>
  <c r="W87" i="2"/>
  <c r="V87" i="2"/>
  <c r="U87" i="2"/>
  <c r="T87" i="2"/>
  <c r="S87" i="2"/>
  <c r="R87" i="2"/>
  <c r="Q87" i="2"/>
  <c r="P87" i="2"/>
  <c r="W86" i="2"/>
  <c r="V86" i="2"/>
  <c r="U86" i="2"/>
  <c r="T86" i="2"/>
  <c r="S86" i="2"/>
  <c r="R86" i="2"/>
  <c r="Q86" i="2"/>
  <c r="P86" i="2"/>
  <c r="W85" i="2"/>
  <c r="V85" i="2"/>
  <c r="U85" i="2"/>
  <c r="T85" i="2"/>
  <c r="S85" i="2"/>
  <c r="R85" i="2"/>
  <c r="Q85" i="2"/>
  <c r="P85" i="2"/>
  <c r="W84" i="2"/>
  <c r="V84" i="2"/>
  <c r="U84" i="2"/>
  <c r="T84" i="2"/>
  <c r="S84" i="2"/>
  <c r="R84" i="2"/>
  <c r="Q84" i="2"/>
  <c r="P84" i="2"/>
  <c r="W83" i="2"/>
  <c r="V83" i="2"/>
  <c r="U83" i="2"/>
  <c r="T83" i="2"/>
  <c r="S83" i="2"/>
  <c r="R83" i="2"/>
  <c r="Q83" i="2"/>
  <c r="P83" i="2"/>
  <c r="W82" i="2"/>
  <c r="V82" i="2"/>
  <c r="U82" i="2"/>
  <c r="T82" i="2"/>
  <c r="S82" i="2"/>
  <c r="R82" i="2"/>
  <c r="Q82" i="2"/>
  <c r="P82" i="2"/>
  <c r="W81" i="2"/>
  <c r="V81" i="2"/>
  <c r="U81" i="2"/>
  <c r="T81" i="2"/>
  <c r="S81" i="2"/>
  <c r="R81" i="2"/>
  <c r="Q81" i="2"/>
  <c r="P81" i="2"/>
  <c r="W80" i="2"/>
  <c r="V80" i="2"/>
  <c r="U80" i="2"/>
  <c r="T80" i="2"/>
  <c r="S80" i="2"/>
  <c r="R80" i="2"/>
  <c r="Q80" i="2"/>
  <c r="P80" i="2"/>
  <c r="W79" i="2"/>
  <c r="V79" i="2"/>
  <c r="U79" i="2"/>
  <c r="T79" i="2"/>
  <c r="S79" i="2"/>
  <c r="R79" i="2"/>
  <c r="Q79" i="2"/>
  <c r="P79" i="2"/>
  <c r="W78" i="2"/>
  <c r="V78" i="2"/>
  <c r="U78" i="2"/>
  <c r="T78" i="2"/>
  <c r="S78" i="2"/>
  <c r="R78" i="2"/>
  <c r="Q78" i="2"/>
  <c r="P78" i="2"/>
  <c r="W77" i="2"/>
  <c r="V77" i="2"/>
  <c r="U77" i="2"/>
  <c r="T77" i="2"/>
  <c r="S77" i="2"/>
  <c r="R77" i="2"/>
  <c r="Q77" i="2"/>
  <c r="P77" i="2"/>
  <c r="W76" i="2"/>
  <c r="V76" i="2"/>
  <c r="U76" i="2"/>
  <c r="T76" i="2"/>
  <c r="S76" i="2"/>
  <c r="R76" i="2"/>
  <c r="Q76" i="2"/>
  <c r="P76" i="2"/>
  <c r="W75" i="2"/>
  <c r="V75" i="2"/>
  <c r="U75" i="2"/>
  <c r="T75" i="2"/>
  <c r="S75" i="2"/>
  <c r="R75" i="2"/>
  <c r="Q75" i="2"/>
  <c r="P75" i="2"/>
  <c r="W74" i="2"/>
  <c r="V74" i="2"/>
  <c r="U74" i="2"/>
  <c r="T74" i="2"/>
  <c r="S74" i="2"/>
  <c r="R74" i="2"/>
  <c r="Q74" i="2"/>
  <c r="P74" i="2"/>
  <c r="W73" i="2"/>
  <c r="V73" i="2"/>
  <c r="U73" i="2"/>
  <c r="T73" i="2"/>
  <c r="S73" i="2"/>
  <c r="R73" i="2"/>
  <c r="Q73" i="2"/>
  <c r="P73" i="2"/>
  <c r="W72" i="2"/>
  <c r="V72" i="2"/>
  <c r="U72" i="2"/>
  <c r="T72" i="2"/>
  <c r="S72" i="2"/>
  <c r="R72" i="2"/>
  <c r="Q72" i="2"/>
  <c r="P72" i="2"/>
  <c r="W71" i="2"/>
  <c r="V71" i="2"/>
  <c r="U71" i="2"/>
  <c r="T71" i="2"/>
  <c r="S71" i="2"/>
  <c r="R71" i="2"/>
  <c r="Q71" i="2"/>
  <c r="P71" i="2"/>
  <c r="W70" i="2"/>
  <c r="V70" i="2"/>
  <c r="U70" i="2"/>
  <c r="T70" i="2"/>
  <c r="S70" i="2"/>
  <c r="R70" i="2"/>
  <c r="Q70" i="2"/>
  <c r="P70" i="2"/>
  <c r="W69" i="2"/>
  <c r="V69" i="2"/>
  <c r="U69" i="2"/>
  <c r="T69" i="2"/>
  <c r="S69" i="2"/>
  <c r="R69" i="2"/>
  <c r="Q69" i="2"/>
  <c r="P69" i="2"/>
  <c r="W68" i="2"/>
  <c r="V68" i="2"/>
  <c r="U68" i="2"/>
  <c r="T68" i="2"/>
  <c r="S68" i="2"/>
  <c r="R68" i="2"/>
  <c r="Q68" i="2"/>
  <c r="P68" i="2"/>
  <c r="W67" i="2"/>
  <c r="V67" i="2"/>
  <c r="U67" i="2"/>
  <c r="T67" i="2"/>
  <c r="S67" i="2"/>
  <c r="R67" i="2"/>
  <c r="Q67" i="2"/>
  <c r="P67" i="2"/>
  <c r="W66" i="2"/>
  <c r="V66" i="2"/>
  <c r="U66" i="2"/>
  <c r="T66" i="2"/>
  <c r="S66" i="2"/>
  <c r="R66" i="2"/>
  <c r="Q66" i="2"/>
  <c r="P66" i="2"/>
  <c r="W65" i="2"/>
  <c r="V65" i="2"/>
  <c r="U65" i="2"/>
  <c r="T65" i="2"/>
  <c r="S65" i="2"/>
  <c r="R65" i="2"/>
  <c r="Q65" i="2"/>
  <c r="P65" i="2"/>
  <c r="W64" i="2"/>
  <c r="V64" i="2"/>
  <c r="U64" i="2"/>
  <c r="T64" i="2"/>
  <c r="S64" i="2"/>
  <c r="R64" i="2"/>
  <c r="Q64" i="2"/>
  <c r="P64" i="2"/>
  <c r="W63" i="2"/>
  <c r="V63" i="2"/>
  <c r="U63" i="2"/>
  <c r="T63" i="2"/>
  <c r="S63" i="2"/>
  <c r="R63" i="2"/>
  <c r="Q63" i="2"/>
  <c r="P63" i="2"/>
  <c r="W62" i="2"/>
  <c r="V62" i="2"/>
  <c r="U62" i="2"/>
  <c r="T62" i="2"/>
  <c r="S62" i="2"/>
  <c r="R62" i="2"/>
  <c r="Q62" i="2"/>
  <c r="P62" i="2"/>
  <c r="W61" i="2"/>
  <c r="V61" i="2"/>
  <c r="U61" i="2"/>
  <c r="T61" i="2"/>
  <c r="S61" i="2"/>
  <c r="R61" i="2"/>
  <c r="Q61" i="2"/>
  <c r="P61" i="2"/>
  <c r="W60" i="2"/>
  <c r="V60" i="2"/>
  <c r="U60" i="2"/>
  <c r="T60" i="2"/>
  <c r="S60" i="2"/>
  <c r="R60" i="2"/>
  <c r="Q60" i="2"/>
  <c r="P60" i="2"/>
  <c r="W59" i="2"/>
  <c r="V59" i="2"/>
  <c r="U59" i="2"/>
  <c r="T59" i="2"/>
  <c r="S59" i="2"/>
  <c r="R59" i="2"/>
  <c r="Q59" i="2"/>
  <c r="P59" i="2"/>
  <c r="W58" i="2"/>
  <c r="V58" i="2"/>
  <c r="U58" i="2"/>
  <c r="T58" i="2"/>
  <c r="S58" i="2"/>
  <c r="R58" i="2"/>
  <c r="Q58" i="2"/>
  <c r="P58" i="2"/>
  <c r="W57" i="2"/>
  <c r="V57" i="2"/>
  <c r="U57" i="2"/>
  <c r="T57" i="2"/>
  <c r="S57" i="2"/>
  <c r="R57" i="2"/>
  <c r="Q57" i="2"/>
  <c r="P57" i="2"/>
  <c r="W56" i="2"/>
  <c r="V56" i="2"/>
  <c r="U56" i="2"/>
  <c r="T56" i="2"/>
  <c r="S56" i="2"/>
  <c r="R56" i="2"/>
  <c r="Q56" i="2"/>
  <c r="P56" i="2"/>
  <c r="W55" i="2"/>
  <c r="V55" i="2"/>
  <c r="U55" i="2"/>
  <c r="T55" i="2"/>
  <c r="S55" i="2"/>
  <c r="R55" i="2"/>
  <c r="Q55" i="2"/>
  <c r="P55" i="2"/>
  <c r="W54" i="2"/>
  <c r="V54" i="2"/>
  <c r="U54" i="2"/>
  <c r="T54" i="2"/>
  <c r="S54" i="2"/>
  <c r="R54" i="2"/>
  <c r="Q54" i="2"/>
  <c r="P54" i="2"/>
  <c r="W53" i="2"/>
  <c r="V53" i="2"/>
  <c r="U53" i="2"/>
  <c r="T53" i="2"/>
  <c r="S53" i="2"/>
  <c r="R53" i="2"/>
  <c r="Q53" i="2"/>
  <c r="P53" i="2"/>
  <c r="W52" i="2"/>
  <c r="V52" i="2"/>
  <c r="U52" i="2"/>
  <c r="T52" i="2"/>
  <c r="S52" i="2"/>
  <c r="R52" i="2"/>
  <c r="Q52" i="2"/>
  <c r="P52" i="2"/>
  <c r="W51" i="2"/>
  <c r="V51" i="2"/>
  <c r="U51" i="2"/>
  <c r="T51" i="2"/>
  <c r="S51" i="2"/>
  <c r="R51" i="2"/>
  <c r="Q51" i="2"/>
  <c r="P51" i="2"/>
  <c r="W50" i="2"/>
  <c r="V50" i="2"/>
  <c r="U50" i="2"/>
  <c r="T50" i="2"/>
  <c r="S50" i="2"/>
  <c r="R50" i="2"/>
  <c r="Q50" i="2"/>
  <c r="P50" i="2"/>
  <c r="W49" i="2"/>
  <c r="V49" i="2"/>
  <c r="U49" i="2"/>
  <c r="T49" i="2"/>
  <c r="S49" i="2"/>
  <c r="R49" i="2"/>
  <c r="Q49" i="2"/>
  <c r="P49" i="2"/>
  <c r="W48" i="2"/>
  <c r="V48" i="2"/>
  <c r="U48" i="2"/>
  <c r="T48" i="2"/>
  <c r="S48" i="2"/>
  <c r="R48" i="2"/>
  <c r="Q48" i="2"/>
  <c r="P48" i="2"/>
  <c r="W47" i="2"/>
  <c r="V47" i="2"/>
  <c r="U47" i="2"/>
  <c r="T47" i="2"/>
  <c r="S47" i="2"/>
  <c r="R47" i="2"/>
  <c r="Q47" i="2"/>
  <c r="P47" i="2"/>
  <c r="W46" i="2"/>
  <c r="V46" i="2"/>
  <c r="U46" i="2"/>
  <c r="T46" i="2"/>
  <c r="S46" i="2"/>
  <c r="R46" i="2"/>
  <c r="Q46" i="2"/>
  <c r="P46" i="2"/>
  <c r="W45" i="2"/>
  <c r="V45" i="2"/>
  <c r="U45" i="2"/>
  <c r="T45" i="2"/>
  <c r="S45" i="2"/>
  <c r="R45" i="2"/>
  <c r="Q45" i="2"/>
  <c r="P45" i="2"/>
  <c r="W44" i="2"/>
  <c r="V44" i="2"/>
  <c r="U44" i="2"/>
  <c r="T44" i="2"/>
  <c r="S44" i="2"/>
  <c r="R44" i="2"/>
  <c r="Q44" i="2"/>
  <c r="P44" i="2"/>
  <c r="W43" i="2"/>
  <c r="V43" i="2"/>
  <c r="U43" i="2"/>
  <c r="T43" i="2"/>
  <c r="S43" i="2"/>
  <c r="R43" i="2"/>
  <c r="Q43" i="2"/>
  <c r="P43" i="2"/>
  <c r="W42" i="2"/>
  <c r="V42" i="2"/>
  <c r="U42" i="2"/>
  <c r="T42" i="2"/>
  <c r="S42" i="2"/>
  <c r="R42" i="2"/>
  <c r="Q42" i="2"/>
  <c r="P42" i="2"/>
  <c r="W41" i="2"/>
  <c r="V41" i="2"/>
  <c r="U41" i="2"/>
  <c r="T41" i="2"/>
  <c r="S41" i="2"/>
  <c r="R41" i="2"/>
  <c r="Q41" i="2"/>
  <c r="P41" i="2"/>
  <c r="W40" i="2"/>
  <c r="V40" i="2"/>
  <c r="U40" i="2"/>
  <c r="T40" i="2"/>
  <c r="S40" i="2"/>
  <c r="R40" i="2"/>
  <c r="Q40" i="2"/>
  <c r="P40" i="2"/>
  <c r="W39" i="2"/>
  <c r="V39" i="2"/>
  <c r="U39" i="2"/>
  <c r="T39" i="2"/>
  <c r="S39" i="2"/>
  <c r="R39" i="2"/>
  <c r="Q39" i="2"/>
  <c r="P39" i="2"/>
  <c r="W38" i="2"/>
  <c r="V38" i="2"/>
  <c r="U38" i="2"/>
  <c r="T38" i="2"/>
  <c r="S38" i="2"/>
  <c r="R38" i="2"/>
  <c r="Q38" i="2"/>
  <c r="P38" i="2"/>
  <c r="W37" i="2"/>
  <c r="V37" i="2"/>
  <c r="U37" i="2"/>
  <c r="T37" i="2"/>
  <c r="S37" i="2"/>
  <c r="R37" i="2"/>
  <c r="Q37" i="2"/>
  <c r="P37" i="2"/>
  <c r="W36" i="2"/>
  <c r="V36" i="2"/>
  <c r="U36" i="2"/>
  <c r="T36" i="2"/>
  <c r="S36" i="2"/>
  <c r="R36" i="2"/>
  <c r="Q36" i="2"/>
  <c r="P36" i="2"/>
  <c r="W35" i="2"/>
  <c r="V35" i="2"/>
  <c r="U35" i="2"/>
  <c r="T35" i="2"/>
  <c r="S35" i="2"/>
  <c r="R35" i="2"/>
  <c r="Q35" i="2"/>
  <c r="P35" i="2"/>
  <c r="W34" i="2"/>
  <c r="V34" i="2"/>
  <c r="U34" i="2"/>
  <c r="T34" i="2"/>
  <c r="S34" i="2"/>
  <c r="R34" i="2"/>
  <c r="Q34" i="2"/>
  <c r="P34" i="2"/>
  <c r="W33" i="2"/>
  <c r="V33" i="2"/>
  <c r="U33" i="2"/>
  <c r="T33" i="2"/>
  <c r="S33" i="2"/>
  <c r="R33" i="2"/>
  <c r="Q33" i="2"/>
  <c r="P33" i="2"/>
  <c r="W32" i="2"/>
  <c r="V32" i="2"/>
  <c r="U32" i="2"/>
  <c r="T32" i="2"/>
  <c r="S32" i="2"/>
  <c r="R32" i="2"/>
  <c r="Q32" i="2"/>
  <c r="P32" i="2"/>
  <c r="W31" i="2"/>
  <c r="V31" i="2"/>
  <c r="U31" i="2"/>
  <c r="T31" i="2"/>
  <c r="S31" i="2"/>
  <c r="R31" i="2"/>
  <c r="Q31" i="2"/>
  <c r="P31" i="2"/>
  <c r="W30" i="2"/>
  <c r="V30" i="2"/>
  <c r="U30" i="2"/>
  <c r="T30" i="2"/>
  <c r="S30" i="2"/>
  <c r="R30" i="2"/>
  <c r="Q30" i="2"/>
  <c r="P30" i="2"/>
  <c r="W29" i="2"/>
  <c r="V29" i="2"/>
  <c r="U29" i="2"/>
  <c r="T29" i="2"/>
  <c r="S29" i="2"/>
  <c r="R29" i="2"/>
  <c r="Q29" i="2"/>
  <c r="P29" i="2"/>
  <c r="W28" i="2"/>
  <c r="V28" i="2"/>
  <c r="U28" i="2"/>
  <c r="T28" i="2"/>
  <c r="S28" i="2"/>
  <c r="R28" i="2"/>
  <c r="Q28" i="2"/>
  <c r="P28" i="2"/>
  <c r="W27" i="2"/>
  <c r="V27" i="2"/>
  <c r="U27" i="2"/>
  <c r="T27" i="2"/>
  <c r="S27" i="2"/>
  <c r="R27" i="2"/>
  <c r="Q27" i="2"/>
  <c r="P27" i="2"/>
  <c r="W26" i="2"/>
  <c r="V26" i="2"/>
  <c r="U26" i="2"/>
  <c r="T26" i="2"/>
  <c r="S26" i="2"/>
  <c r="R26" i="2"/>
  <c r="Q26" i="2"/>
  <c r="P26" i="2"/>
  <c r="W25" i="2"/>
  <c r="V25" i="2"/>
  <c r="U25" i="2"/>
  <c r="T25" i="2"/>
  <c r="S25" i="2"/>
  <c r="R25" i="2"/>
  <c r="Q25" i="2"/>
  <c r="P25" i="2"/>
  <c r="W24" i="2"/>
  <c r="V24" i="2"/>
  <c r="U24" i="2"/>
  <c r="T24" i="2"/>
  <c r="S24" i="2"/>
  <c r="R24" i="2"/>
  <c r="Q24" i="2"/>
  <c r="P24" i="2"/>
  <c r="W23" i="2"/>
  <c r="V23" i="2"/>
  <c r="U23" i="2"/>
  <c r="T23" i="2"/>
  <c r="S23" i="2"/>
  <c r="R23" i="2"/>
  <c r="Q23" i="2"/>
  <c r="P23" i="2"/>
  <c r="W22" i="2"/>
  <c r="V22" i="2"/>
  <c r="U22" i="2"/>
  <c r="T22" i="2"/>
  <c r="S22" i="2"/>
  <c r="R22" i="2"/>
  <c r="Q22" i="2"/>
  <c r="P22" i="2"/>
  <c r="W21" i="2"/>
  <c r="V21" i="2"/>
  <c r="U21" i="2"/>
  <c r="T21" i="2"/>
  <c r="S21" i="2"/>
  <c r="R21" i="2"/>
  <c r="Q21" i="2"/>
  <c r="P21" i="2"/>
  <c r="W20" i="2"/>
  <c r="V20" i="2"/>
  <c r="U20" i="2"/>
  <c r="T20" i="2"/>
  <c r="S20" i="2"/>
  <c r="R20" i="2"/>
  <c r="Q20" i="2"/>
  <c r="P20" i="2"/>
  <c r="W19" i="2"/>
  <c r="V19" i="2"/>
  <c r="U19" i="2"/>
  <c r="T19" i="2"/>
  <c r="S19" i="2"/>
  <c r="R19" i="2"/>
  <c r="Q19" i="2"/>
  <c r="P19" i="2"/>
  <c r="W18" i="2"/>
  <c r="V18" i="2"/>
  <c r="U18" i="2"/>
  <c r="T18" i="2"/>
  <c r="S18" i="2"/>
  <c r="R18" i="2"/>
  <c r="Q18" i="2"/>
  <c r="P18" i="2"/>
  <c r="W17" i="2"/>
  <c r="V17" i="2"/>
  <c r="U17" i="2"/>
  <c r="T17" i="2"/>
  <c r="S17" i="2"/>
  <c r="R17" i="2"/>
  <c r="Q17" i="2"/>
  <c r="P17" i="2"/>
  <c r="W16" i="2"/>
  <c r="V16" i="2"/>
  <c r="U16" i="2"/>
  <c r="T16" i="2"/>
  <c r="S16" i="2"/>
  <c r="R16" i="2"/>
  <c r="Q16" i="2"/>
  <c r="P16" i="2"/>
  <c r="W15" i="2"/>
  <c r="V15" i="2"/>
  <c r="U15" i="2"/>
  <c r="T15" i="2"/>
  <c r="S15" i="2"/>
  <c r="R15" i="2"/>
  <c r="Q15" i="2"/>
  <c r="P15" i="2"/>
  <c r="W14" i="2"/>
  <c r="V14" i="2"/>
  <c r="U14" i="2"/>
  <c r="T14" i="2"/>
  <c r="S14" i="2"/>
  <c r="R14" i="2"/>
  <c r="Q14" i="2"/>
  <c r="P14" i="2"/>
  <c r="W13" i="2"/>
  <c r="V13" i="2"/>
  <c r="U13" i="2"/>
  <c r="T13" i="2"/>
  <c r="S13" i="2"/>
  <c r="R13" i="2"/>
  <c r="Q13" i="2"/>
  <c r="P13" i="2"/>
  <c r="W12" i="2"/>
  <c r="V12" i="2"/>
  <c r="U12" i="2"/>
  <c r="T12" i="2"/>
  <c r="S12" i="2"/>
  <c r="R12" i="2"/>
  <c r="Q12" i="2"/>
  <c r="P12" i="2"/>
  <c r="W11" i="2"/>
  <c r="V11" i="2"/>
  <c r="U11" i="2"/>
  <c r="T11" i="2"/>
  <c r="S11" i="2"/>
  <c r="R11" i="2"/>
  <c r="Q11" i="2"/>
  <c r="P11" i="2"/>
  <c r="W10" i="2"/>
  <c r="V10" i="2"/>
  <c r="U10" i="2"/>
  <c r="T10" i="2"/>
  <c r="S10" i="2"/>
  <c r="R10" i="2"/>
  <c r="Q10" i="2"/>
  <c r="P10" i="2"/>
  <c r="W9" i="2"/>
  <c r="V9" i="2"/>
  <c r="U9" i="2"/>
  <c r="T9" i="2"/>
  <c r="S9" i="2"/>
  <c r="R9" i="2"/>
  <c r="Q9" i="2"/>
  <c r="P9" i="2"/>
  <c r="W8" i="2"/>
  <c r="V8" i="2"/>
  <c r="U8" i="2"/>
  <c r="T8" i="2"/>
  <c r="S8" i="2"/>
  <c r="R8" i="2"/>
  <c r="Q8" i="2"/>
  <c r="P8" i="2"/>
  <c r="W7" i="2"/>
  <c r="V7" i="2"/>
  <c r="U7" i="2"/>
  <c r="T7" i="2"/>
  <c r="S7" i="2"/>
  <c r="R7" i="2"/>
  <c r="Q7" i="2"/>
  <c r="P7" i="2"/>
  <c r="W6" i="2"/>
  <c r="V6" i="2"/>
  <c r="U6" i="2"/>
  <c r="T6" i="2"/>
  <c r="S6" i="2"/>
  <c r="R6" i="2"/>
  <c r="Q6" i="2"/>
  <c r="P6" i="2"/>
  <c r="W5" i="2"/>
  <c r="V5" i="2"/>
  <c r="U5" i="2"/>
  <c r="T5" i="2"/>
  <c r="S5" i="2"/>
  <c r="R5" i="2"/>
  <c r="Q5" i="2"/>
  <c r="P5" i="2"/>
  <c r="W4" i="2"/>
  <c r="V4" i="2"/>
  <c r="U4" i="2"/>
  <c r="T4" i="2"/>
  <c r="S4" i="2"/>
  <c r="R4" i="2"/>
  <c r="Q4" i="2"/>
  <c r="P4" i="2"/>
  <c r="W3" i="2"/>
  <c r="V3" i="2"/>
  <c r="U3" i="2"/>
  <c r="T3" i="2"/>
  <c r="S3" i="2"/>
  <c r="R3" i="2"/>
  <c r="Q3" i="2"/>
  <c r="P3" i="2"/>
  <c r="W2" i="2"/>
  <c r="V2" i="2"/>
  <c r="U2" i="2"/>
  <c r="T2" i="2"/>
  <c r="S2" i="2"/>
  <c r="R2" i="2"/>
  <c r="Q2" i="2"/>
  <c r="P2" i="2"/>
  <c r="W2" i="3"/>
  <c r="V2" i="3"/>
  <c r="U2" i="3"/>
  <c r="T2" i="3"/>
  <c r="S2" i="3"/>
  <c r="R2" i="3"/>
  <c r="Q2" i="3"/>
  <c r="P2" i="3"/>
  <c r="W33" i="4"/>
  <c r="V33" i="4"/>
  <c r="U33" i="4"/>
  <c r="T33" i="4"/>
  <c r="S33" i="4"/>
  <c r="R33" i="4"/>
  <c r="Q33" i="4"/>
  <c r="P33" i="4"/>
  <c r="W32" i="4"/>
  <c r="V32" i="4"/>
  <c r="U32" i="4"/>
  <c r="T32" i="4"/>
  <c r="S32" i="4"/>
  <c r="R32" i="4"/>
  <c r="Q32" i="4"/>
  <c r="P32" i="4"/>
  <c r="W31" i="4"/>
  <c r="V31" i="4"/>
  <c r="U31" i="4"/>
  <c r="T31" i="4"/>
  <c r="S31" i="4"/>
  <c r="R31" i="4"/>
  <c r="Q31" i="4"/>
  <c r="P31" i="4"/>
  <c r="W30" i="4"/>
  <c r="V30" i="4"/>
  <c r="U30" i="4"/>
  <c r="T30" i="4"/>
  <c r="S30" i="4"/>
  <c r="R30" i="4"/>
  <c r="Q30" i="4"/>
  <c r="P30" i="4"/>
  <c r="W29" i="4"/>
  <c r="V29" i="4"/>
  <c r="U29" i="4"/>
  <c r="T29" i="4"/>
  <c r="S29" i="4"/>
  <c r="R29" i="4"/>
  <c r="Q29" i="4"/>
  <c r="P29" i="4"/>
  <c r="W28" i="4"/>
  <c r="V28" i="4"/>
  <c r="U28" i="4"/>
  <c r="T28" i="4"/>
  <c r="S28" i="4"/>
  <c r="R28" i="4"/>
  <c r="Q28" i="4"/>
  <c r="P28" i="4"/>
  <c r="W27" i="4"/>
  <c r="V27" i="4"/>
  <c r="U27" i="4"/>
  <c r="T27" i="4"/>
  <c r="S27" i="4"/>
  <c r="R27" i="4"/>
  <c r="Q27" i="4"/>
  <c r="P27" i="4"/>
  <c r="W26" i="4"/>
  <c r="V26" i="4"/>
  <c r="U26" i="4"/>
  <c r="T26" i="4"/>
  <c r="S26" i="4"/>
  <c r="R26" i="4"/>
  <c r="Q26" i="4"/>
  <c r="P26" i="4"/>
  <c r="W25" i="4"/>
  <c r="V25" i="4"/>
  <c r="U25" i="4"/>
  <c r="T25" i="4"/>
  <c r="S25" i="4"/>
  <c r="R25" i="4"/>
  <c r="Q25" i="4"/>
  <c r="P25" i="4"/>
  <c r="W24" i="4"/>
  <c r="V24" i="4"/>
  <c r="U24" i="4"/>
  <c r="T24" i="4"/>
  <c r="S24" i="4"/>
  <c r="R24" i="4"/>
  <c r="Q24" i="4"/>
  <c r="P24" i="4"/>
  <c r="W23" i="4"/>
  <c r="V23" i="4"/>
  <c r="U23" i="4"/>
  <c r="T23" i="4"/>
  <c r="S23" i="4"/>
  <c r="R23" i="4"/>
  <c r="Q23" i="4"/>
  <c r="P23" i="4"/>
  <c r="W22" i="4"/>
  <c r="V22" i="4"/>
  <c r="U22" i="4"/>
  <c r="T22" i="4"/>
  <c r="S22" i="4"/>
  <c r="R22" i="4"/>
  <c r="Q22" i="4"/>
  <c r="P22" i="4"/>
  <c r="W21" i="4"/>
  <c r="V21" i="4"/>
  <c r="U21" i="4"/>
  <c r="T21" i="4"/>
  <c r="S21" i="4"/>
  <c r="R21" i="4"/>
  <c r="Q21" i="4"/>
  <c r="P21" i="4"/>
  <c r="W20" i="4"/>
  <c r="V20" i="4"/>
  <c r="U20" i="4"/>
  <c r="T20" i="4"/>
  <c r="S20" i="4"/>
  <c r="R20" i="4"/>
  <c r="Q20" i="4"/>
  <c r="P20" i="4"/>
  <c r="W19" i="4"/>
  <c r="V19" i="4"/>
  <c r="U19" i="4"/>
  <c r="T19" i="4"/>
  <c r="S19" i="4"/>
  <c r="R19" i="4"/>
  <c r="Q19" i="4"/>
  <c r="P19" i="4"/>
  <c r="W18" i="4"/>
  <c r="V18" i="4"/>
  <c r="U18" i="4"/>
  <c r="T18" i="4"/>
  <c r="S18" i="4"/>
  <c r="R18" i="4"/>
  <c r="Q18" i="4"/>
  <c r="P18" i="4"/>
  <c r="W17" i="4"/>
  <c r="V17" i="4"/>
  <c r="U17" i="4"/>
  <c r="T17" i="4"/>
  <c r="S17" i="4"/>
  <c r="R17" i="4"/>
  <c r="Q17" i="4"/>
  <c r="P17" i="4"/>
  <c r="W16" i="4"/>
  <c r="V16" i="4"/>
  <c r="U16" i="4"/>
  <c r="T16" i="4"/>
  <c r="S16" i="4"/>
  <c r="R16" i="4"/>
  <c r="Q16" i="4"/>
  <c r="P16" i="4"/>
  <c r="W15" i="4"/>
  <c r="V15" i="4"/>
  <c r="U15" i="4"/>
  <c r="T15" i="4"/>
  <c r="S15" i="4"/>
  <c r="R15" i="4"/>
  <c r="Q15" i="4"/>
  <c r="P15" i="4"/>
  <c r="W14" i="4"/>
  <c r="V14" i="4"/>
  <c r="U14" i="4"/>
  <c r="T14" i="4"/>
  <c r="S14" i="4"/>
  <c r="R14" i="4"/>
  <c r="Q14" i="4"/>
  <c r="P14" i="4"/>
  <c r="W13" i="4"/>
  <c r="V13" i="4"/>
  <c r="U13" i="4"/>
  <c r="T13" i="4"/>
  <c r="S13" i="4"/>
  <c r="R13" i="4"/>
  <c r="Q13" i="4"/>
  <c r="P13" i="4"/>
  <c r="W12" i="4"/>
  <c r="V12" i="4"/>
  <c r="U12" i="4"/>
  <c r="T12" i="4"/>
  <c r="S12" i="4"/>
  <c r="R12" i="4"/>
  <c r="Q12" i="4"/>
  <c r="P12" i="4"/>
  <c r="W11" i="4"/>
  <c r="V11" i="4"/>
  <c r="U11" i="4"/>
  <c r="T11" i="4"/>
  <c r="S11" i="4"/>
  <c r="R11" i="4"/>
  <c r="Q11" i="4"/>
  <c r="P11" i="4"/>
  <c r="W10" i="4"/>
  <c r="V10" i="4"/>
  <c r="U10" i="4"/>
  <c r="T10" i="4"/>
  <c r="S10" i="4"/>
  <c r="R10" i="4"/>
  <c r="Q10" i="4"/>
  <c r="P10" i="4"/>
  <c r="W9" i="4"/>
  <c r="V9" i="4"/>
  <c r="U9" i="4"/>
  <c r="T9" i="4"/>
  <c r="S9" i="4"/>
  <c r="R9" i="4"/>
  <c r="Q9" i="4"/>
  <c r="P9" i="4"/>
  <c r="W8" i="4"/>
  <c r="V8" i="4"/>
  <c r="U8" i="4"/>
  <c r="T8" i="4"/>
  <c r="S8" i="4"/>
  <c r="R8" i="4"/>
  <c r="Q8" i="4"/>
  <c r="P8" i="4"/>
  <c r="W7" i="4"/>
  <c r="V7" i="4"/>
  <c r="U7" i="4"/>
  <c r="T7" i="4"/>
  <c r="S7" i="4"/>
  <c r="R7" i="4"/>
  <c r="Q7" i="4"/>
  <c r="P7" i="4"/>
  <c r="W6" i="4"/>
  <c r="V6" i="4"/>
  <c r="U6" i="4"/>
  <c r="T6" i="4"/>
  <c r="S6" i="4"/>
  <c r="R6" i="4"/>
  <c r="Q6" i="4"/>
  <c r="P6" i="4"/>
  <c r="W5" i="4"/>
  <c r="V5" i="4"/>
  <c r="U5" i="4"/>
  <c r="T5" i="4"/>
  <c r="S5" i="4"/>
  <c r="R5" i="4"/>
  <c r="Q5" i="4"/>
  <c r="P5" i="4"/>
  <c r="W4" i="4"/>
  <c r="V4" i="4"/>
  <c r="U4" i="4"/>
  <c r="T4" i="4"/>
  <c r="S4" i="4"/>
  <c r="R4" i="4"/>
  <c r="Q4" i="4"/>
  <c r="P4" i="4"/>
  <c r="W3" i="4"/>
  <c r="V3" i="4"/>
  <c r="U3" i="4"/>
  <c r="T3" i="4"/>
  <c r="S3" i="4"/>
  <c r="R3" i="4"/>
  <c r="Q3" i="4"/>
  <c r="P3" i="4"/>
  <c r="W2" i="4"/>
  <c r="V2" i="4"/>
  <c r="U2" i="4"/>
  <c r="T2" i="4"/>
  <c r="S2" i="4"/>
  <c r="R2" i="4"/>
  <c r="Q2" i="4"/>
  <c r="P2" i="4"/>
  <c r="W67" i="5"/>
  <c r="V67" i="5"/>
  <c r="U67" i="5"/>
  <c r="T67" i="5"/>
  <c r="S67" i="5"/>
  <c r="R67" i="5"/>
  <c r="Q67" i="5"/>
  <c r="P67" i="5"/>
  <c r="W66" i="5"/>
  <c r="V66" i="5"/>
  <c r="U66" i="5"/>
  <c r="T66" i="5"/>
  <c r="S66" i="5"/>
  <c r="R66" i="5"/>
  <c r="Q66" i="5"/>
  <c r="P66" i="5"/>
  <c r="W65" i="5"/>
  <c r="V65" i="5"/>
  <c r="U65" i="5"/>
  <c r="T65" i="5"/>
  <c r="S65" i="5"/>
  <c r="R65" i="5"/>
  <c r="Q65" i="5"/>
  <c r="P65" i="5"/>
  <c r="W64" i="5"/>
  <c r="V64" i="5"/>
  <c r="U64" i="5"/>
  <c r="T64" i="5"/>
  <c r="S64" i="5"/>
  <c r="R64" i="5"/>
  <c r="Q64" i="5"/>
  <c r="P64" i="5"/>
  <c r="W63" i="5"/>
  <c r="V63" i="5"/>
  <c r="U63" i="5"/>
  <c r="T63" i="5"/>
  <c r="S63" i="5"/>
  <c r="R63" i="5"/>
  <c r="Q63" i="5"/>
  <c r="P63" i="5"/>
  <c r="W62" i="5"/>
  <c r="V62" i="5"/>
  <c r="U62" i="5"/>
  <c r="T62" i="5"/>
  <c r="S62" i="5"/>
  <c r="R62" i="5"/>
  <c r="Q62" i="5"/>
  <c r="P62" i="5"/>
  <c r="W61" i="5"/>
  <c r="V61" i="5"/>
  <c r="U61" i="5"/>
  <c r="T61" i="5"/>
  <c r="S61" i="5"/>
  <c r="R61" i="5"/>
  <c r="Q61" i="5"/>
  <c r="P61" i="5"/>
  <c r="W60" i="5"/>
  <c r="V60" i="5"/>
  <c r="U60" i="5"/>
  <c r="T60" i="5"/>
  <c r="S60" i="5"/>
  <c r="R60" i="5"/>
  <c r="Q60" i="5"/>
  <c r="P60" i="5"/>
  <c r="W59" i="5"/>
  <c r="V59" i="5"/>
  <c r="U59" i="5"/>
  <c r="T59" i="5"/>
  <c r="S59" i="5"/>
  <c r="R59" i="5"/>
  <c r="Q59" i="5"/>
  <c r="P59" i="5"/>
  <c r="W58" i="5"/>
  <c r="V58" i="5"/>
  <c r="U58" i="5"/>
  <c r="T58" i="5"/>
  <c r="S58" i="5"/>
  <c r="R58" i="5"/>
  <c r="Q58" i="5"/>
  <c r="P58" i="5"/>
  <c r="W57" i="5"/>
  <c r="V57" i="5"/>
  <c r="U57" i="5"/>
  <c r="T57" i="5"/>
  <c r="S57" i="5"/>
  <c r="R57" i="5"/>
  <c r="Q57" i="5"/>
  <c r="P57" i="5"/>
  <c r="W56" i="5"/>
  <c r="V56" i="5"/>
  <c r="U56" i="5"/>
  <c r="T56" i="5"/>
  <c r="S56" i="5"/>
  <c r="R56" i="5"/>
  <c r="Q56" i="5"/>
  <c r="P56" i="5"/>
  <c r="W55" i="5"/>
  <c r="V55" i="5"/>
  <c r="U55" i="5"/>
  <c r="T55" i="5"/>
  <c r="S55" i="5"/>
  <c r="R55" i="5"/>
  <c r="Q55" i="5"/>
  <c r="P55" i="5"/>
  <c r="W54" i="5"/>
  <c r="V54" i="5"/>
  <c r="U54" i="5"/>
  <c r="T54" i="5"/>
  <c r="S54" i="5"/>
  <c r="R54" i="5"/>
  <c r="Q54" i="5"/>
  <c r="P54" i="5"/>
  <c r="W53" i="5"/>
  <c r="V53" i="5"/>
  <c r="U53" i="5"/>
  <c r="T53" i="5"/>
  <c r="S53" i="5"/>
  <c r="R53" i="5"/>
  <c r="Q53" i="5"/>
  <c r="P53" i="5"/>
  <c r="W52" i="5"/>
  <c r="V52" i="5"/>
  <c r="U52" i="5"/>
  <c r="T52" i="5"/>
  <c r="S52" i="5"/>
  <c r="R52" i="5"/>
  <c r="Q52" i="5"/>
  <c r="P52" i="5"/>
  <c r="W51" i="5"/>
  <c r="V51" i="5"/>
  <c r="U51" i="5"/>
  <c r="T51" i="5"/>
  <c r="S51" i="5"/>
  <c r="R51" i="5"/>
  <c r="Q51" i="5"/>
  <c r="P51" i="5"/>
  <c r="W50" i="5"/>
  <c r="V50" i="5"/>
  <c r="U50" i="5"/>
  <c r="T50" i="5"/>
  <c r="S50" i="5"/>
  <c r="R50" i="5"/>
  <c r="Q50" i="5"/>
  <c r="P50" i="5"/>
  <c r="W49" i="5"/>
  <c r="V49" i="5"/>
  <c r="U49" i="5"/>
  <c r="T49" i="5"/>
  <c r="S49" i="5"/>
  <c r="R49" i="5"/>
  <c r="Q49" i="5"/>
  <c r="P49" i="5"/>
  <c r="W48" i="5"/>
  <c r="V48" i="5"/>
  <c r="U48" i="5"/>
  <c r="T48" i="5"/>
  <c r="S48" i="5"/>
  <c r="R48" i="5"/>
  <c r="Q48" i="5"/>
  <c r="P48" i="5"/>
  <c r="W47" i="5"/>
  <c r="V47" i="5"/>
  <c r="U47" i="5"/>
  <c r="T47" i="5"/>
  <c r="S47" i="5"/>
  <c r="R47" i="5"/>
  <c r="Q47" i="5"/>
  <c r="P47" i="5"/>
  <c r="W46" i="5"/>
  <c r="V46" i="5"/>
  <c r="U46" i="5"/>
  <c r="T46" i="5"/>
  <c r="S46" i="5"/>
  <c r="R46" i="5"/>
  <c r="Q46" i="5"/>
  <c r="P46" i="5"/>
  <c r="W45" i="5"/>
  <c r="V45" i="5"/>
  <c r="U45" i="5"/>
  <c r="T45" i="5"/>
  <c r="S45" i="5"/>
  <c r="R45" i="5"/>
  <c r="Q45" i="5"/>
  <c r="P45" i="5"/>
  <c r="W44" i="5"/>
  <c r="V44" i="5"/>
  <c r="U44" i="5"/>
  <c r="T44" i="5"/>
  <c r="S44" i="5"/>
  <c r="R44" i="5"/>
  <c r="Q44" i="5"/>
  <c r="P44" i="5"/>
  <c r="W43" i="5"/>
  <c r="V43" i="5"/>
  <c r="U43" i="5"/>
  <c r="T43" i="5"/>
  <c r="S43" i="5"/>
  <c r="R43" i="5"/>
  <c r="Q43" i="5"/>
  <c r="P43" i="5"/>
  <c r="W42" i="5"/>
  <c r="V42" i="5"/>
  <c r="U42" i="5"/>
  <c r="T42" i="5"/>
  <c r="S42" i="5"/>
  <c r="R42" i="5"/>
  <c r="Q42" i="5"/>
  <c r="P42" i="5"/>
  <c r="W41" i="5"/>
  <c r="V41" i="5"/>
  <c r="U41" i="5"/>
  <c r="T41" i="5"/>
  <c r="S41" i="5"/>
  <c r="R41" i="5"/>
  <c r="Q41" i="5"/>
  <c r="P41" i="5"/>
  <c r="W40" i="5"/>
  <c r="V40" i="5"/>
  <c r="U40" i="5"/>
  <c r="T40" i="5"/>
  <c r="S40" i="5"/>
  <c r="R40" i="5"/>
  <c r="Q40" i="5"/>
  <c r="P40" i="5"/>
  <c r="W39" i="5"/>
  <c r="V39" i="5"/>
  <c r="U39" i="5"/>
  <c r="T39" i="5"/>
  <c r="S39" i="5"/>
  <c r="R39" i="5"/>
  <c r="Q39" i="5"/>
  <c r="P39" i="5"/>
  <c r="W38" i="5"/>
  <c r="V38" i="5"/>
  <c r="U38" i="5"/>
  <c r="T38" i="5"/>
  <c r="S38" i="5"/>
  <c r="R38" i="5"/>
  <c r="Q38" i="5"/>
  <c r="P38" i="5"/>
  <c r="W37" i="5"/>
  <c r="V37" i="5"/>
  <c r="U37" i="5"/>
  <c r="T37" i="5"/>
  <c r="S37" i="5"/>
  <c r="R37" i="5"/>
  <c r="Q37" i="5"/>
  <c r="P37" i="5"/>
  <c r="W36" i="5"/>
  <c r="V36" i="5"/>
  <c r="U36" i="5"/>
  <c r="T36" i="5"/>
  <c r="S36" i="5"/>
  <c r="R36" i="5"/>
  <c r="Q36" i="5"/>
  <c r="P36" i="5"/>
  <c r="W35" i="5"/>
  <c r="V35" i="5"/>
  <c r="U35" i="5"/>
  <c r="T35" i="5"/>
  <c r="S35" i="5"/>
  <c r="R35" i="5"/>
  <c r="Q35" i="5"/>
  <c r="P35" i="5"/>
  <c r="W34" i="5"/>
  <c r="V34" i="5"/>
  <c r="U34" i="5"/>
  <c r="T34" i="5"/>
  <c r="S34" i="5"/>
  <c r="R34" i="5"/>
  <c r="Q34" i="5"/>
  <c r="P34" i="5"/>
  <c r="W33" i="5"/>
  <c r="V33" i="5"/>
  <c r="U33" i="5"/>
  <c r="T33" i="5"/>
  <c r="S33" i="5"/>
  <c r="R33" i="5"/>
  <c r="Q33" i="5"/>
  <c r="P33" i="5"/>
  <c r="W32" i="5"/>
  <c r="V32" i="5"/>
  <c r="U32" i="5"/>
  <c r="T32" i="5"/>
  <c r="S32" i="5"/>
  <c r="R32" i="5"/>
  <c r="Q32" i="5"/>
  <c r="P32" i="5"/>
  <c r="W31" i="5"/>
  <c r="V31" i="5"/>
  <c r="U31" i="5"/>
  <c r="T31" i="5"/>
  <c r="S31" i="5"/>
  <c r="R31" i="5"/>
  <c r="Q31" i="5"/>
  <c r="P31" i="5"/>
  <c r="W30" i="5"/>
  <c r="V30" i="5"/>
  <c r="U30" i="5"/>
  <c r="T30" i="5"/>
  <c r="S30" i="5"/>
  <c r="R30" i="5"/>
  <c r="Q30" i="5"/>
  <c r="P30" i="5"/>
  <c r="W29" i="5"/>
  <c r="V29" i="5"/>
  <c r="U29" i="5"/>
  <c r="T29" i="5"/>
  <c r="S29" i="5"/>
  <c r="R29" i="5"/>
  <c r="Q29" i="5"/>
  <c r="P29" i="5"/>
  <c r="W28" i="5"/>
  <c r="V28" i="5"/>
  <c r="U28" i="5"/>
  <c r="T28" i="5"/>
  <c r="S28" i="5"/>
  <c r="R28" i="5"/>
  <c r="Q28" i="5"/>
  <c r="P28" i="5"/>
  <c r="W27" i="5"/>
  <c r="V27" i="5"/>
  <c r="U27" i="5"/>
  <c r="T27" i="5"/>
  <c r="S27" i="5"/>
  <c r="R27" i="5"/>
  <c r="Q27" i="5"/>
  <c r="P27" i="5"/>
  <c r="W26" i="5"/>
  <c r="V26" i="5"/>
  <c r="U26" i="5"/>
  <c r="T26" i="5"/>
  <c r="S26" i="5"/>
  <c r="R26" i="5"/>
  <c r="Q26" i="5"/>
  <c r="P26" i="5"/>
  <c r="W25" i="5"/>
  <c r="V25" i="5"/>
  <c r="U25" i="5"/>
  <c r="T25" i="5"/>
  <c r="S25" i="5"/>
  <c r="R25" i="5"/>
  <c r="Q25" i="5"/>
  <c r="P25" i="5"/>
  <c r="W24" i="5"/>
  <c r="V24" i="5"/>
  <c r="U24" i="5"/>
  <c r="T24" i="5"/>
  <c r="S24" i="5"/>
  <c r="R24" i="5"/>
  <c r="Q24" i="5"/>
  <c r="P24" i="5"/>
  <c r="W23" i="5"/>
  <c r="V23" i="5"/>
  <c r="U23" i="5"/>
  <c r="T23" i="5"/>
  <c r="S23" i="5"/>
  <c r="R23" i="5"/>
  <c r="Q23" i="5"/>
  <c r="P23" i="5"/>
  <c r="W22" i="5"/>
  <c r="V22" i="5"/>
  <c r="U22" i="5"/>
  <c r="T22" i="5"/>
  <c r="S22" i="5"/>
  <c r="R22" i="5"/>
  <c r="Q22" i="5"/>
  <c r="P22" i="5"/>
  <c r="W21" i="5"/>
  <c r="V21" i="5"/>
  <c r="U21" i="5"/>
  <c r="T21" i="5"/>
  <c r="S21" i="5"/>
  <c r="R21" i="5"/>
  <c r="Q21" i="5"/>
  <c r="P21" i="5"/>
  <c r="W20" i="5"/>
  <c r="V20" i="5"/>
  <c r="U20" i="5"/>
  <c r="T20" i="5"/>
  <c r="S20" i="5"/>
  <c r="R20" i="5"/>
  <c r="Q20" i="5"/>
  <c r="P20" i="5"/>
  <c r="W19" i="5"/>
  <c r="V19" i="5"/>
  <c r="U19" i="5"/>
  <c r="T19" i="5"/>
  <c r="S19" i="5"/>
  <c r="R19" i="5"/>
  <c r="Q19" i="5"/>
  <c r="P19" i="5"/>
  <c r="W18" i="5"/>
  <c r="V18" i="5"/>
  <c r="U18" i="5"/>
  <c r="T18" i="5"/>
  <c r="S18" i="5"/>
  <c r="R18" i="5"/>
  <c r="Q18" i="5"/>
  <c r="P18" i="5"/>
  <c r="W17" i="5"/>
  <c r="V17" i="5"/>
  <c r="U17" i="5"/>
  <c r="T17" i="5"/>
  <c r="S17" i="5"/>
  <c r="R17" i="5"/>
  <c r="Q17" i="5"/>
  <c r="P17" i="5"/>
  <c r="W16" i="5"/>
  <c r="V16" i="5"/>
  <c r="U16" i="5"/>
  <c r="T16" i="5"/>
  <c r="S16" i="5"/>
  <c r="R16" i="5"/>
  <c r="Q16" i="5"/>
  <c r="P16" i="5"/>
  <c r="W15" i="5"/>
  <c r="V15" i="5"/>
  <c r="U15" i="5"/>
  <c r="T15" i="5"/>
  <c r="S15" i="5"/>
  <c r="R15" i="5"/>
  <c r="Q15" i="5"/>
  <c r="P15" i="5"/>
  <c r="W14" i="5"/>
  <c r="V14" i="5"/>
  <c r="U14" i="5"/>
  <c r="T14" i="5"/>
  <c r="S14" i="5"/>
  <c r="R14" i="5"/>
  <c r="Q14" i="5"/>
  <c r="P14" i="5"/>
  <c r="W13" i="5"/>
  <c r="V13" i="5"/>
  <c r="U13" i="5"/>
  <c r="T13" i="5"/>
  <c r="S13" i="5"/>
  <c r="R13" i="5"/>
  <c r="Q13" i="5"/>
  <c r="P13" i="5"/>
  <c r="W12" i="5"/>
  <c r="V12" i="5"/>
  <c r="U12" i="5"/>
  <c r="T12" i="5"/>
  <c r="S12" i="5"/>
  <c r="R12" i="5"/>
  <c r="Q12" i="5"/>
  <c r="P12" i="5"/>
  <c r="W11" i="5"/>
  <c r="V11" i="5"/>
  <c r="U11" i="5"/>
  <c r="T11" i="5"/>
  <c r="S11" i="5"/>
  <c r="R11" i="5"/>
  <c r="Q11" i="5"/>
  <c r="P11" i="5"/>
  <c r="W10" i="5"/>
  <c r="V10" i="5"/>
  <c r="U10" i="5"/>
  <c r="T10" i="5"/>
  <c r="S10" i="5"/>
  <c r="R10" i="5"/>
  <c r="Q10" i="5"/>
  <c r="P10" i="5"/>
  <c r="W9" i="5"/>
  <c r="V9" i="5"/>
  <c r="U9" i="5"/>
  <c r="T9" i="5"/>
  <c r="S9" i="5"/>
  <c r="R9" i="5"/>
  <c r="Q9" i="5"/>
  <c r="P9" i="5"/>
  <c r="W8" i="5"/>
  <c r="V8" i="5"/>
  <c r="U8" i="5"/>
  <c r="T8" i="5"/>
  <c r="S8" i="5"/>
  <c r="R8" i="5"/>
  <c r="Q8" i="5"/>
  <c r="P8" i="5"/>
  <c r="W7" i="5"/>
  <c r="V7" i="5"/>
  <c r="U7" i="5"/>
  <c r="T7" i="5"/>
  <c r="S7" i="5"/>
  <c r="R7" i="5"/>
  <c r="Q7" i="5"/>
  <c r="P7" i="5"/>
  <c r="W6" i="5"/>
  <c r="V6" i="5"/>
  <c r="U6" i="5"/>
  <c r="T6" i="5"/>
  <c r="S6" i="5"/>
  <c r="R6" i="5"/>
  <c r="Q6" i="5"/>
  <c r="P6" i="5"/>
  <c r="W5" i="5"/>
  <c r="V5" i="5"/>
  <c r="U5" i="5"/>
  <c r="T5" i="5"/>
  <c r="S5" i="5"/>
  <c r="R5" i="5"/>
  <c r="Q5" i="5"/>
  <c r="P5" i="5"/>
  <c r="W4" i="5"/>
  <c r="V4" i="5"/>
  <c r="U4" i="5"/>
  <c r="T4" i="5"/>
  <c r="S4" i="5"/>
  <c r="R4" i="5"/>
  <c r="Q4" i="5"/>
  <c r="P4" i="5"/>
  <c r="W3" i="5"/>
  <c r="V3" i="5"/>
  <c r="U3" i="5"/>
  <c r="T3" i="5"/>
  <c r="S3" i="5"/>
  <c r="R3" i="5"/>
  <c r="Q3" i="5"/>
  <c r="P3" i="5"/>
  <c r="W2" i="5"/>
  <c r="V2" i="5"/>
  <c r="U2" i="5"/>
  <c r="T2" i="5"/>
  <c r="S2" i="5"/>
  <c r="R2" i="5"/>
  <c r="Q2" i="5"/>
  <c r="P2" i="5"/>
  <c r="W64" i="3"/>
  <c r="V64" i="3"/>
  <c r="U64" i="3"/>
  <c r="T64" i="3"/>
  <c r="S64" i="3"/>
  <c r="R64" i="3"/>
  <c r="Q64" i="3"/>
  <c r="P64" i="3"/>
  <c r="W63" i="3"/>
  <c r="V63" i="3"/>
  <c r="U63" i="3"/>
  <c r="T63" i="3"/>
  <c r="S63" i="3"/>
  <c r="R63" i="3"/>
  <c r="Q63" i="3"/>
  <c r="P63" i="3"/>
  <c r="W62" i="3"/>
  <c r="V62" i="3"/>
  <c r="U62" i="3"/>
  <c r="T62" i="3"/>
  <c r="S62" i="3"/>
  <c r="R62" i="3"/>
  <c r="Q62" i="3"/>
  <c r="P62" i="3"/>
  <c r="W61" i="3"/>
  <c r="V61" i="3"/>
  <c r="U61" i="3"/>
  <c r="T61" i="3"/>
  <c r="S61" i="3"/>
  <c r="R61" i="3"/>
  <c r="Q61" i="3"/>
  <c r="P61" i="3"/>
  <c r="W60" i="3"/>
  <c r="V60" i="3"/>
  <c r="U60" i="3"/>
  <c r="T60" i="3"/>
  <c r="S60" i="3"/>
  <c r="R60" i="3"/>
  <c r="Q60" i="3"/>
  <c r="P60" i="3"/>
  <c r="W59" i="3"/>
  <c r="V59" i="3"/>
  <c r="U59" i="3"/>
  <c r="T59" i="3"/>
  <c r="S59" i="3"/>
  <c r="R59" i="3"/>
  <c r="Q59" i="3"/>
  <c r="P59" i="3"/>
  <c r="W58" i="3"/>
  <c r="V58" i="3"/>
  <c r="U58" i="3"/>
  <c r="T58" i="3"/>
  <c r="S58" i="3"/>
  <c r="R58" i="3"/>
  <c r="Q58" i="3"/>
  <c r="P58" i="3"/>
  <c r="W57" i="3"/>
  <c r="V57" i="3"/>
  <c r="U57" i="3"/>
  <c r="T57" i="3"/>
  <c r="S57" i="3"/>
  <c r="R57" i="3"/>
  <c r="Q57" i="3"/>
  <c r="P57" i="3"/>
  <c r="W56" i="3"/>
  <c r="V56" i="3"/>
  <c r="U56" i="3"/>
  <c r="T56" i="3"/>
  <c r="S56" i="3"/>
  <c r="R56" i="3"/>
  <c r="Q56" i="3"/>
  <c r="P56" i="3"/>
  <c r="W55" i="3"/>
  <c r="V55" i="3"/>
  <c r="U55" i="3"/>
  <c r="T55" i="3"/>
  <c r="S55" i="3"/>
  <c r="R55" i="3"/>
  <c r="Q55" i="3"/>
  <c r="P55" i="3"/>
  <c r="W54" i="3"/>
  <c r="V54" i="3"/>
  <c r="U54" i="3"/>
  <c r="T54" i="3"/>
  <c r="S54" i="3"/>
  <c r="R54" i="3"/>
  <c r="Q54" i="3"/>
  <c r="P54" i="3"/>
  <c r="W53" i="3"/>
  <c r="V53" i="3"/>
  <c r="U53" i="3"/>
  <c r="T53" i="3"/>
  <c r="S53" i="3"/>
  <c r="R53" i="3"/>
  <c r="Q53" i="3"/>
  <c r="P53" i="3"/>
  <c r="W52" i="3"/>
  <c r="V52" i="3"/>
  <c r="U52" i="3"/>
  <c r="T52" i="3"/>
  <c r="S52" i="3"/>
  <c r="R52" i="3"/>
  <c r="Q52" i="3"/>
  <c r="P52" i="3"/>
  <c r="W51" i="3"/>
  <c r="V51" i="3"/>
  <c r="U51" i="3"/>
  <c r="T51" i="3"/>
  <c r="S51" i="3"/>
  <c r="R51" i="3"/>
  <c r="Q51" i="3"/>
  <c r="P51" i="3"/>
  <c r="W50" i="3"/>
  <c r="V50" i="3"/>
  <c r="U50" i="3"/>
  <c r="T50" i="3"/>
  <c r="S50" i="3"/>
  <c r="R50" i="3"/>
  <c r="Q50" i="3"/>
  <c r="P50" i="3"/>
  <c r="W49" i="3"/>
  <c r="V49" i="3"/>
  <c r="U49" i="3"/>
  <c r="T49" i="3"/>
  <c r="S49" i="3"/>
  <c r="R49" i="3"/>
  <c r="Q49" i="3"/>
  <c r="P49" i="3"/>
  <c r="W48" i="3"/>
  <c r="V48" i="3"/>
  <c r="U48" i="3"/>
  <c r="T48" i="3"/>
  <c r="S48" i="3"/>
  <c r="R48" i="3"/>
  <c r="Q48" i="3"/>
  <c r="P48" i="3"/>
  <c r="W47" i="3"/>
  <c r="V47" i="3"/>
  <c r="U47" i="3"/>
  <c r="T47" i="3"/>
  <c r="S47" i="3"/>
  <c r="R47" i="3"/>
  <c r="Q47" i="3"/>
  <c r="P47" i="3"/>
  <c r="W46" i="3"/>
  <c r="V46" i="3"/>
  <c r="U46" i="3"/>
  <c r="T46" i="3"/>
  <c r="S46" i="3"/>
  <c r="R46" i="3"/>
  <c r="Q46" i="3"/>
  <c r="P46" i="3"/>
  <c r="W45" i="3"/>
  <c r="V45" i="3"/>
  <c r="U45" i="3"/>
  <c r="T45" i="3"/>
  <c r="S45" i="3"/>
  <c r="R45" i="3"/>
  <c r="Q45" i="3"/>
  <c r="P45" i="3"/>
  <c r="W44" i="3"/>
  <c r="V44" i="3"/>
  <c r="U44" i="3"/>
  <c r="T44" i="3"/>
  <c r="S44" i="3"/>
  <c r="R44" i="3"/>
  <c r="Q44" i="3"/>
  <c r="P44" i="3"/>
  <c r="W43" i="3"/>
  <c r="V43" i="3"/>
  <c r="U43" i="3"/>
  <c r="T43" i="3"/>
  <c r="S43" i="3"/>
  <c r="R43" i="3"/>
  <c r="Q43" i="3"/>
  <c r="P43" i="3"/>
  <c r="W42" i="3"/>
  <c r="V42" i="3"/>
  <c r="U42" i="3"/>
  <c r="T42" i="3"/>
  <c r="S42" i="3"/>
  <c r="R42" i="3"/>
  <c r="Q42" i="3"/>
  <c r="P42" i="3"/>
  <c r="W41" i="3"/>
  <c r="V41" i="3"/>
  <c r="U41" i="3"/>
  <c r="T41" i="3"/>
  <c r="S41" i="3"/>
  <c r="R41" i="3"/>
  <c r="Q41" i="3"/>
  <c r="P41" i="3"/>
  <c r="W40" i="3"/>
  <c r="V40" i="3"/>
  <c r="U40" i="3"/>
  <c r="T40" i="3"/>
  <c r="S40" i="3"/>
  <c r="R40" i="3"/>
  <c r="Q40" i="3"/>
  <c r="P40" i="3"/>
  <c r="W39" i="3"/>
  <c r="V39" i="3"/>
  <c r="U39" i="3"/>
  <c r="T39" i="3"/>
  <c r="S39" i="3"/>
  <c r="R39" i="3"/>
  <c r="Q39" i="3"/>
  <c r="P39" i="3"/>
  <c r="W38" i="3"/>
  <c r="V38" i="3"/>
  <c r="U38" i="3"/>
  <c r="T38" i="3"/>
  <c r="S38" i="3"/>
  <c r="R38" i="3"/>
  <c r="Q38" i="3"/>
  <c r="P38" i="3"/>
  <c r="W37" i="3"/>
  <c r="V37" i="3"/>
  <c r="U37" i="3"/>
  <c r="T37" i="3"/>
  <c r="S37" i="3"/>
  <c r="R37" i="3"/>
  <c r="Q37" i="3"/>
  <c r="P37" i="3"/>
  <c r="W36" i="3"/>
  <c r="V36" i="3"/>
  <c r="U36" i="3"/>
  <c r="T36" i="3"/>
  <c r="S36" i="3"/>
  <c r="R36" i="3"/>
  <c r="Q36" i="3"/>
  <c r="P36" i="3"/>
  <c r="W35" i="3"/>
  <c r="V35" i="3"/>
  <c r="U35" i="3"/>
  <c r="T35" i="3"/>
  <c r="S35" i="3"/>
  <c r="R35" i="3"/>
  <c r="Q35" i="3"/>
  <c r="P35" i="3"/>
  <c r="W34" i="3"/>
  <c r="V34" i="3"/>
  <c r="U34" i="3"/>
  <c r="T34" i="3"/>
  <c r="S34" i="3"/>
  <c r="R34" i="3"/>
  <c r="Q34" i="3"/>
  <c r="P34" i="3"/>
  <c r="W33" i="3"/>
  <c r="V33" i="3"/>
  <c r="U33" i="3"/>
  <c r="T33" i="3"/>
  <c r="S33" i="3"/>
  <c r="R33" i="3"/>
  <c r="Q33" i="3"/>
  <c r="P33" i="3"/>
  <c r="W32" i="3"/>
  <c r="V32" i="3"/>
  <c r="U32" i="3"/>
  <c r="T32" i="3"/>
  <c r="S32" i="3"/>
  <c r="R32" i="3"/>
  <c r="Q32" i="3"/>
  <c r="P32" i="3"/>
  <c r="W31" i="3"/>
  <c r="V31" i="3"/>
  <c r="U31" i="3"/>
  <c r="T31" i="3"/>
  <c r="S31" i="3"/>
  <c r="R31" i="3"/>
  <c r="Q31" i="3"/>
  <c r="P31" i="3"/>
  <c r="W30" i="3"/>
  <c r="V30" i="3"/>
  <c r="U30" i="3"/>
  <c r="T30" i="3"/>
  <c r="S30" i="3"/>
  <c r="R30" i="3"/>
  <c r="Q30" i="3"/>
  <c r="P30" i="3"/>
  <c r="W29" i="3"/>
  <c r="V29" i="3"/>
  <c r="U29" i="3"/>
  <c r="T29" i="3"/>
  <c r="S29" i="3"/>
  <c r="R29" i="3"/>
  <c r="Q29" i="3"/>
  <c r="P29" i="3"/>
  <c r="W28" i="3"/>
  <c r="V28" i="3"/>
  <c r="U28" i="3"/>
  <c r="T28" i="3"/>
  <c r="S28" i="3"/>
  <c r="R28" i="3"/>
  <c r="Q28" i="3"/>
  <c r="P28" i="3"/>
  <c r="W27" i="3"/>
  <c r="V27" i="3"/>
  <c r="U27" i="3"/>
  <c r="T27" i="3"/>
  <c r="S27" i="3"/>
  <c r="R27" i="3"/>
  <c r="Q27" i="3"/>
  <c r="P27" i="3"/>
  <c r="W26" i="3"/>
  <c r="V26" i="3"/>
  <c r="U26" i="3"/>
  <c r="T26" i="3"/>
  <c r="S26" i="3"/>
  <c r="R26" i="3"/>
  <c r="Q26" i="3"/>
  <c r="P26" i="3"/>
  <c r="W25" i="3"/>
  <c r="V25" i="3"/>
  <c r="U25" i="3"/>
  <c r="T25" i="3"/>
  <c r="S25" i="3"/>
  <c r="R25" i="3"/>
  <c r="Q25" i="3"/>
  <c r="P25" i="3"/>
  <c r="W24" i="3"/>
  <c r="V24" i="3"/>
  <c r="U24" i="3"/>
  <c r="T24" i="3"/>
  <c r="S24" i="3"/>
  <c r="R24" i="3"/>
  <c r="Q24" i="3"/>
  <c r="P24" i="3"/>
  <c r="W23" i="3"/>
  <c r="V23" i="3"/>
  <c r="U23" i="3"/>
  <c r="T23" i="3"/>
  <c r="S23" i="3"/>
  <c r="R23" i="3"/>
  <c r="Q23" i="3"/>
  <c r="P23" i="3"/>
  <c r="W22" i="3"/>
  <c r="V22" i="3"/>
  <c r="U22" i="3"/>
  <c r="T22" i="3"/>
  <c r="S22" i="3"/>
  <c r="R22" i="3"/>
  <c r="Q22" i="3"/>
  <c r="P22" i="3"/>
  <c r="W21" i="3"/>
  <c r="V21" i="3"/>
  <c r="U21" i="3"/>
  <c r="T21" i="3"/>
  <c r="S21" i="3"/>
  <c r="R21" i="3"/>
  <c r="Q21" i="3"/>
  <c r="P21" i="3"/>
  <c r="W20" i="3"/>
  <c r="V20" i="3"/>
  <c r="U20" i="3"/>
  <c r="T20" i="3"/>
  <c r="S20" i="3"/>
  <c r="R20" i="3"/>
  <c r="Q20" i="3"/>
  <c r="P20" i="3"/>
  <c r="W19" i="3"/>
  <c r="V19" i="3"/>
  <c r="U19" i="3"/>
  <c r="T19" i="3"/>
  <c r="S19" i="3"/>
  <c r="R19" i="3"/>
  <c r="Q19" i="3"/>
  <c r="P19" i="3"/>
  <c r="W18" i="3"/>
  <c r="V18" i="3"/>
  <c r="U18" i="3"/>
  <c r="T18" i="3"/>
  <c r="S18" i="3"/>
  <c r="R18" i="3"/>
  <c r="Q18" i="3"/>
  <c r="P18" i="3"/>
  <c r="W17" i="3"/>
  <c r="V17" i="3"/>
  <c r="U17" i="3"/>
  <c r="T17" i="3"/>
  <c r="S17" i="3"/>
  <c r="R17" i="3"/>
  <c r="Q17" i="3"/>
  <c r="P17" i="3"/>
  <c r="W16" i="3"/>
  <c r="V16" i="3"/>
  <c r="U16" i="3"/>
  <c r="T16" i="3"/>
  <c r="S16" i="3"/>
  <c r="R16" i="3"/>
  <c r="Q16" i="3"/>
  <c r="P16" i="3"/>
  <c r="W15" i="3"/>
  <c r="V15" i="3"/>
  <c r="U15" i="3"/>
  <c r="T15" i="3"/>
  <c r="S15" i="3"/>
  <c r="R15" i="3"/>
  <c r="Q15" i="3"/>
  <c r="P15" i="3"/>
  <c r="W14" i="3"/>
  <c r="V14" i="3"/>
  <c r="U14" i="3"/>
  <c r="T14" i="3"/>
  <c r="S14" i="3"/>
  <c r="R14" i="3"/>
  <c r="Q14" i="3"/>
  <c r="P14" i="3"/>
  <c r="W13" i="3"/>
  <c r="V13" i="3"/>
  <c r="U13" i="3"/>
  <c r="T13" i="3"/>
  <c r="S13" i="3"/>
  <c r="R13" i="3"/>
  <c r="Q13" i="3"/>
  <c r="P13" i="3"/>
  <c r="W12" i="3"/>
  <c r="V12" i="3"/>
  <c r="U12" i="3"/>
  <c r="T12" i="3"/>
  <c r="S12" i="3"/>
  <c r="R12" i="3"/>
  <c r="Q12" i="3"/>
  <c r="P12" i="3"/>
  <c r="W11" i="3"/>
  <c r="V11" i="3"/>
  <c r="U11" i="3"/>
  <c r="T11" i="3"/>
  <c r="S11" i="3"/>
  <c r="R11" i="3"/>
  <c r="Q11" i="3"/>
  <c r="P11" i="3"/>
  <c r="W10" i="3"/>
  <c r="V10" i="3"/>
  <c r="U10" i="3"/>
  <c r="T10" i="3"/>
  <c r="S10" i="3"/>
  <c r="R10" i="3"/>
  <c r="Q10" i="3"/>
  <c r="P10" i="3"/>
  <c r="W9" i="3"/>
  <c r="V9" i="3"/>
  <c r="U9" i="3"/>
  <c r="T9" i="3"/>
  <c r="S9" i="3"/>
  <c r="R9" i="3"/>
  <c r="Q9" i="3"/>
  <c r="P9" i="3"/>
  <c r="W8" i="3"/>
  <c r="V8" i="3"/>
  <c r="U8" i="3"/>
  <c r="T8" i="3"/>
  <c r="S8" i="3"/>
  <c r="R8" i="3"/>
  <c r="Q8" i="3"/>
  <c r="P8" i="3"/>
  <c r="W7" i="3"/>
  <c r="V7" i="3"/>
  <c r="U7" i="3"/>
  <c r="T7" i="3"/>
  <c r="S7" i="3"/>
  <c r="R7" i="3"/>
  <c r="Q7" i="3"/>
  <c r="P7" i="3"/>
  <c r="W6" i="3"/>
  <c r="V6" i="3"/>
  <c r="U6" i="3"/>
  <c r="T6" i="3"/>
  <c r="S6" i="3"/>
  <c r="R6" i="3"/>
  <c r="Q6" i="3"/>
  <c r="P6" i="3"/>
  <c r="W5" i="3"/>
  <c r="V5" i="3"/>
  <c r="U5" i="3"/>
  <c r="T5" i="3"/>
  <c r="S5" i="3"/>
  <c r="R5" i="3"/>
  <c r="Q5" i="3"/>
  <c r="P5" i="3"/>
  <c r="W4" i="3"/>
  <c r="V4" i="3"/>
  <c r="U4" i="3"/>
  <c r="T4" i="3"/>
  <c r="S4" i="3"/>
  <c r="R4" i="3"/>
  <c r="Q4" i="3"/>
  <c r="P4" i="3"/>
  <c r="W3" i="3"/>
  <c r="V3" i="3"/>
  <c r="U3" i="3"/>
  <c r="T3" i="3"/>
  <c r="S3" i="3"/>
  <c r="R3" i="3"/>
  <c r="Q3" i="3"/>
  <c r="P3" i="3"/>
  <c r="W65" i="4"/>
  <c r="V65" i="4"/>
  <c r="U65" i="4"/>
  <c r="T65" i="4"/>
  <c r="S65" i="4"/>
  <c r="R65" i="4"/>
  <c r="Q65" i="4"/>
  <c r="P65" i="4"/>
  <c r="W64" i="4"/>
  <c r="V64" i="4"/>
  <c r="U64" i="4"/>
  <c r="T64" i="4"/>
  <c r="S64" i="4"/>
  <c r="R64" i="4"/>
  <c r="Q64" i="4"/>
  <c r="P64" i="4"/>
  <c r="W63" i="4"/>
  <c r="V63" i="4"/>
  <c r="U63" i="4"/>
  <c r="T63" i="4"/>
  <c r="S63" i="4"/>
  <c r="R63" i="4"/>
  <c r="Q63" i="4"/>
  <c r="P63" i="4"/>
  <c r="W62" i="4"/>
  <c r="V62" i="4"/>
  <c r="U62" i="4"/>
  <c r="T62" i="4"/>
  <c r="S62" i="4"/>
  <c r="R62" i="4"/>
  <c r="Q62" i="4"/>
  <c r="P62" i="4"/>
  <c r="W61" i="4"/>
  <c r="V61" i="4"/>
  <c r="U61" i="4"/>
  <c r="T61" i="4"/>
  <c r="S61" i="4"/>
  <c r="R61" i="4"/>
  <c r="Q61" i="4"/>
  <c r="P61" i="4"/>
  <c r="W60" i="4"/>
  <c r="V60" i="4"/>
  <c r="U60" i="4"/>
  <c r="T60" i="4"/>
  <c r="S60" i="4"/>
  <c r="R60" i="4"/>
  <c r="Q60" i="4"/>
  <c r="P60" i="4"/>
  <c r="W59" i="4"/>
  <c r="V59" i="4"/>
  <c r="U59" i="4"/>
  <c r="T59" i="4"/>
  <c r="S59" i="4"/>
  <c r="R59" i="4"/>
  <c r="Q59" i="4"/>
  <c r="P59" i="4"/>
  <c r="W58" i="4"/>
  <c r="V58" i="4"/>
  <c r="U58" i="4"/>
  <c r="T58" i="4"/>
  <c r="S58" i="4"/>
  <c r="R58" i="4"/>
  <c r="Q58" i="4"/>
  <c r="P58" i="4"/>
  <c r="W57" i="4"/>
  <c r="V57" i="4"/>
  <c r="U57" i="4"/>
  <c r="T57" i="4"/>
  <c r="S57" i="4"/>
  <c r="R57" i="4"/>
  <c r="Q57" i="4"/>
  <c r="P57" i="4"/>
  <c r="W56" i="4"/>
  <c r="V56" i="4"/>
  <c r="U56" i="4"/>
  <c r="T56" i="4"/>
  <c r="S56" i="4"/>
  <c r="R56" i="4"/>
  <c r="Q56" i="4"/>
  <c r="P56" i="4"/>
  <c r="W55" i="4"/>
  <c r="V55" i="4"/>
  <c r="U55" i="4"/>
  <c r="T55" i="4"/>
  <c r="S55" i="4"/>
  <c r="R55" i="4"/>
  <c r="Q55" i="4"/>
  <c r="P55" i="4"/>
  <c r="W54" i="4"/>
  <c r="V54" i="4"/>
  <c r="U54" i="4"/>
  <c r="T54" i="4"/>
  <c r="S54" i="4"/>
  <c r="R54" i="4"/>
  <c r="Q54" i="4"/>
  <c r="P54" i="4"/>
  <c r="W53" i="4"/>
  <c r="V53" i="4"/>
  <c r="U53" i="4"/>
  <c r="T53" i="4"/>
  <c r="S53" i="4"/>
  <c r="R53" i="4"/>
  <c r="Q53" i="4"/>
  <c r="P53" i="4"/>
  <c r="W52" i="4"/>
  <c r="V52" i="4"/>
  <c r="U52" i="4"/>
  <c r="T52" i="4"/>
  <c r="S52" i="4"/>
  <c r="R52" i="4"/>
  <c r="Q52" i="4"/>
  <c r="P52" i="4"/>
  <c r="W51" i="4"/>
  <c r="V51" i="4"/>
  <c r="U51" i="4"/>
  <c r="T51" i="4"/>
  <c r="S51" i="4"/>
  <c r="R51" i="4"/>
  <c r="Q51" i="4"/>
  <c r="P51" i="4"/>
  <c r="W50" i="4"/>
  <c r="V50" i="4"/>
  <c r="U50" i="4"/>
  <c r="T50" i="4"/>
  <c r="S50" i="4"/>
  <c r="R50" i="4"/>
  <c r="Q50" i="4"/>
  <c r="P50" i="4"/>
  <c r="W49" i="4"/>
  <c r="V49" i="4"/>
  <c r="U49" i="4"/>
  <c r="T49" i="4"/>
  <c r="S49" i="4"/>
  <c r="R49" i="4"/>
  <c r="Q49" i="4"/>
  <c r="P49" i="4"/>
  <c r="W48" i="4"/>
  <c r="V48" i="4"/>
  <c r="U48" i="4"/>
  <c r="T48" i="4"/>
  <c r="S48" i="4"/>
  <c r="R48" i="4"/>
  <c r="Q48" i="4"/>
  <c r="P48" i="4"/>
  <c r="W47" i="4"/>
  <c r="V47" i="4"/>
  <c r="U47" i="4"/>
  <c r="T47" i="4"/>
  <c r="S47" i="4"/>
  <c r="R47" i="4"/>
  <c r="Q47" i="4"/>
  <c r="P47" i="4"/>
  <c r="W46" i="4"/>
  <c r="V46" i="4"/>
  <c r="U46" i="4"/>
  <c r="T46" i="4"/>
  <c r="S46" i="4"/>
  <c r="R46" i="4"/>
  <c r="Q46" i="4"/>
  <c r="P46" i="4"/>
  <c r="W45" i="4"/>
  <c r="V45" i="4"/>
  <c r="U45" i="4"/>
  <c r="T45" i="4"/>
  <c r="S45" i="4"/>
  <c r="R45" i="4"/>
  <c r="Q45" i="4"/>
  <c r="P45" i="4"/>
  <c r="W44" i="4"/>
  <c r="V44" i="4"/>
  <c r="U44" i="4"/>
  <c r="T44" i="4"/>
  <c r="S44" i="4"/>
  <c r="R44" i="4"/>
  <c r="Q44" i="4"/>
  <c r="P44" i="4"/>
  <c r="W43" i="4"/>
  <c r="V43" i="4"/>
  <c r="U43" i="4"/>
  <c r="T43" i="4"/>
  <c r="S43" i="4"/>
  <c r="R43" i="4"/>
  <c r="Q43" i="4"/>
  <c r="P43" i="4"/>
  <c r="W42" i="4"/>
  <c r="V42" i="4"/>
  <c r="U42" i="4"/>
  <c r="T42" i="4"/>
  <c r="S42" i="4"/>
  <c r="R42" i="4"/>
  <c r="Q42" i="4"/>
  <c r="P42" i="4"/>
  <c r="W41" i="4"/>
  <c r="V41" i="4"/>
  <c r="U41" i="4"/>
  <c r="T41" i="4"/>
  <c r="S41" i="4"/>
  <c r="R41" i="4"/>
  <c r="Q41" i="4"/>
  <c r="P41" i="4"/>
  <c r="W40" i="4"/>
  <c r="V40" i="4"/>
  <c r="U40" i="4"/>
  <c r="T40" i="4"/>
  <c r="S40" i="4"/>
  <c r="R40" i="4"/>
  <c r="Q40" i="4"/>
  <c r="P40" i="4"/>
  <c r="W39" i="4"/>
  <c r="V39" i="4"/>
  <c r="U39" i="4"/>
  <c r="T39" i="4"/>
  <c r="S39" i="4"/>
  <c r="R39" i="4"/>
  <c r="Q39" i="4"/>
  <c r="P39" i="4"/>
  <c r="W38" i="4"/>
  <c r="V38" i="4"/>
  <c r="U38" i="4"/>
  <c r="T38" i="4"/>
  <c r="S38" i="4"/>
  <c r="R38" i="4"/>
  <c r="Q38" i="4"/>
  <c r="P38" i="4"/>
  <c r="W37" i="4"/>
  <c r="V37" i="4"/>
  <c r="U37" i="4"/>
  <c r="T37" i="4"/>
  <c r="S37" i="4"/>
  <c r="R37" i="4"/>
  <c r="Q37" i="4"/>
  <c r="P37" i="4"/>
  <c r="W36" i="4"/>
  <c r="V36" i="4"/>
  <c r="U36" i="4"/>
  <c r="T36" i="4"/>
  <c r="S36" i="4"/>
  <c r="R36" i="4"/>
  <c r="Q36" i="4"/>
  <c r="P36" i="4"/>
  <c r="W35" i="4"/>
  <c r="V35" i="4"/>
  <c r="U35" i="4"/>
  <c r="T35" i="4"/>
  <c r="S35" i="4"/>
  <c r="R35" i="4"/>
  <c r="Q35" i="4"/>
  <c r="P35" i="4"/>
  <c r="W34" i="4"/>
  <c r="W105" i="4" s="1"/>
  <c r="W106" i="4" s="1"/>
  <c r="V34" i="4"/>
  <c r="V105" i="4" s="1"/>
  <c r="V106" i="4" s="1"/>
  <c r="U34" i="4"/>
  <c r="U105" i="4" s="1"/>
  <c r="U106" i="4" s="1"/>
  <c r="T34" i="4"/>
  <c r="T105" i="4" s="1"/>
  <c r="T106" i="4" s="1"/>
  <c r="S34" i="4"/>
  <c r="S105" i="4" s="1"/>
  <c r="S106" i="4" s="1"/>
  <c r="R34" i="4"/>
  <c r="R105" i="4" s="1"/>
  <c r="R106" i="4" s="1"/>
  <c r="Q34" i="4"/>
  <c r="Q105" i="4" s="1"/>
  <c r="Q106" i="4" s="1"/>
  <c r="P34" i="4"/>
  <c r="M104" i="5"/>
  <c r="M103" i="5"/>
  <c r="O103" i="5" s="1"/>
  <c r="M102" i="5"/>
  <c r="O102" i="5" s="1"/>
  <c r="M101" i="5"/>
  <c r="O101" i="5" s="1"/>
  <c r="M100" i="5"/>
  <c r="O100" i="5" s="1"/>
  <c r="M99" i="5"/>
  <c r="O99" i="5" s="1"/>
  <c r="M98" i="5"/>
  <c r="O98" i="5" s="1"/>
  <c r="M97" i="5"/>
  <c r="O97" i="5" s="1"/>
  <c r="M96" i="5"/>
  <c r="M95" i="5"/>
  <c r="O95" i="5" s="1"/>
  <c r="M94" i="5"/>
  <c r="O94" i="5" s="1"/>
  <c r="M93" i="5"/>
  <c r="O93" i="5" s="1"/>
  <c r="M92" i="5"/>
  <c r="O92" i="5" s="1"/>
  <c r="M91" i="5"/>
  <c r="O91" i="5" s="1"/>
  <c r="M90" i="5"/>
  <c r="O90" i="5" s="1"/>
  <c r="M89" i="5"/>
  <c r="O89" i="5" s="1"/>
  <c r="M88" i="5"/>
  <c r="O88" i="5" s="1"/>
  <c r="M87" i="5"/>
  <c r="O87" i="5" s="1"/>
  <c r="M86" i="5"/>
  <c r="M85" i="5"/>
  <c r="M84" i="5"/>
  <c r="O84" i="5" s="1"/>
  <c r="M83" i="5"/>
  <c r="O83" i="5" s="1"/>
  <c r="M82" i="5"/>
  <c r="O82" i="5" s="1"/>
  <c r="M81" i="5"/>
  <c r="O81" i="5" s="1"/>
  <c r="M80" i="5"/>
  <c r="O80" i="5" s="1"/>
  <c r="M79" i="5"/>
  <c r="O79" i="5" s="1"/>
  <c r="M78" i="5"/>
  <c r="O78" i="5" s="1"/>
  <c r="M77" i="5"/>
  <c r="O77" i="5" s="1"/>
  <c r="M76" i="5"/>
  <c r="M75" i="5"/>
  <c r="O75" i="5" s="1"/>
  <c r="M74" i="5"/>
  <c r="O74" i="5" s="1"/>
  <c r="M73" i="5"/>
  <c r="O73" i="5" s="1"/>
  <c r="M72" i="5"/>
  <c r="O72" i="5" s="1"/>
  <c r="M71" i="5"/>
  <c r="O71" i="5" s="1"/>
  <c r="M70" i="5"/>
  <c r="O70" i="5" s="1"/>
  <c r="M69" i="5"/>
  <c r="O69" i="5" s="1"/>
  <c r="M68" i="5"/>
  <c r="O68" i="5" s="1"/>
  <c r="M67" i="5"/>
  <c r="O67" i="5" s="1"/>
  <c r="M66" i="5"/>
  <c r="M65" i="5"/>
  <c r="M64" i="5"/>
  <c r="M63" i="5"/>
  <c r="M62" i="5"/>
  <c r="M61" i="5"/>
  <c r="O61" i="5" s="1"/>
  <c r="M60" i="5"/>
  <c r="O60" i="5" s="1"/>
  <c r="M59" i="5"/>
  <c r="M57" i="5"/>
  <c r="O57" i="5" s="1"/>
  <c r="M56" i="5"/>
  <c r="O56" i="5" s="1"/>
  <c r="M55" i="5"/>
  <c r="M54" i="5"/>
  <c r="O54" i="5" s="1"/>
  <c r="M53" i="5"/>
  <c r="M52" i="5"/>
  <c r="M51" i="5"/>
  <c r="M50" i="5"/>
  <c r="M49" i="5"/>
  <c r="O49" i="5" s="1"/>
  <c r="M48" i="5"/>
  <c r="O48" i="5" s="1"/>
  <c r="M47" i="5"/>
  <c r="O47" i="5" s="1"/>
  <c r="M46" i="5"/>
  <c r="O46" i="5" s="1"/>
  <c r="M45" i="5"/>
  <c r="M44" i="5"/>
  <c r="M43" i="5"/>
  <c r="M42" i="5"/>
  <c r="M41" i="5"/>
  <c r="M40" i="5"/>
  <c r="M39" i="5"/>
  <c r="M38" i="5"/>
  <c r="O38" i="5" s="1"/>
  <c r="M37" i="5"/>
  <c r="O37" i="5" s="1"/>
  <c r="M36" i="5"/>
  <c r="O36" i="5" s="1"/>
  <c r="M35" i="5"/>
  <c r="M34" i="5"/>
  <c r="M33" i="5"/>
  <c r="M32" i="5"/>
  <c r="M31" i="5"/>
  <c r="M30" i="5"/>
  <c r="M29" i="5"/>
  <c r="M28" i="5"/>
  <c r="O28" i="5" s="1"/>
  <c r="M27" i="5"/>
  <c r="O27" i="5" s="1"/>
  <c r="M26" i="5"/>
  <c r="O26" i="5" s="1"/>
  <c r="M25" i="5"/>
  <c r="O25" i="5" s="1"/>
  <c r="M24" i="5"/>
  <c r="M23" i="5"/>
  <c r="M22" i="5"/>
  <c r="M21" i="5"/>
  <c r="M20" i="5"/>
  <c r="M19" i="5"/>
  <c r="M18" i="5"/>
  <c r="M17" i="5"/>
  <c r="O17" i="5" s="1"/>
  <c r="M16" i="5"/>
  <c r="O16" i="5" s="1"/>
  <c r="M15" i="5"/>
  <c r="O15" i="5" s="1"/>
  <c r="M14" i="5"/>
  <c r="M13" i="5"/>
  <c r="M12" i="5"/>
  <c r="M11" i="5"/>
  <c r="O11" i="5" s="1"/>
  <c r="M10" i="5"/>
  <c r="O10" i="5" s="1"/>
  <c r="M9" i="5"/>
  <c r="M8" i="5"/>
  <c r="M7" i="5"/>
  <c r="M6" i="5"/>
  <c r="O6" i="5" s="1"/>
  <c r="M5" i="5"/>
  <c r="O5" i="5" s="1"/>
  <c r="M4" i="5"/>
  <c r="M3" i="5"/>
  <c r="M2" i="5"/>
  <c r="O65" i="5"/>
  <c r="O64" i="5"/>
  <c r="O59" i="5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3" i="11"/>
  <c r="N58" i="5"/>
  <c r="M58" i="5"/>
  <c r="O58" i="5" s="1"/>
  <c r="N57" i="5"/>
  <c r="N56" i="5"/>
  <c r="O55" i="5"/>
  <c r="N55" i="5"/>
  <c r="N54" i="5"/>
  <c r="O53" i="5"/>
  <c r="N53" i="5"/>
  <c r="N52" i="5"/>
  <c r="O52" i="5" s="1"/>
  <c r="N51" i="5"/>
  <c r="O51" i="5"/>
  <c r="N50" i="5"/>
  <c r="O50" i="5"/>
  <c r="N49" i="5"/>
  <c r="N48" i="5"/>
  <c r="N47" i="5"/>
  <c r="N46" i="5"/>
  <c r="O45" i="5"/>
  <c r="N45" i="5"/>
  <c r="N44" i="5"/>
  <c r="O44" i="5"/>
  <c r="O43" i="5"/>
  <c r="N43" i="5"/>
  <c r="N42" i="5"/>
  <c r="O42" i="5" s="1"/>
  <c r="N41" i="5"/>
  <c r="O41" i="5"/>
  <c r="N40" i="5"/>
  <c r="O40" i="5"/>
  <c r="N39" i="5"/>
  <c r="O39" i="5"/>
  <c r="N38" i="5"/>
  <c r="N37" i="5"/>
  <c r="N36" i="5"/>
  <c r="O35" i="5"/>
  <c r="N35" i="5"/>
  <c r="N34" i="5"/>
  <c r="O34" i="5"/>
  <c r="O33" i="5"/>
  <c r="N33" i="5"/>
  <c r="N32" i="5"/>
  <c r="O32" i="5" s="1"/>
  <c r="N31" i="5"/>
  <c r="O31" i="5"/>
  <c r="N30" i="5"/>
  <c r="O30" i="5"/>
  <c r="N29" i="5"/>
  <c r="O29" i="5"/>
  <c r="N28" i="5"/>
  <c r="N27" i="5"/>
  <c r="N26" i="5"/>
  <c r="N25" i="5"/>
  <c r="N24" i="5"/>
  <c r="O24" i="5"/>
  <c r="O23" i="5"/>
  <c r="N23" i="5"/>
  <c r="N22" i="5"/>
  <c r="O22" i="5" s="1"/>
  <c r="N21" i="5"/>
  <c r="O21" i="5"/>
  <c r="N20" i="5"/>
  <c r="O20" i="5"/>
  <c r="N19" i="5"/>
  <c r="O19" i="5"/>
  <c r="N18" i="5"/>
  <c r="O18" i="5"/>
  <c r="N17" i="5"/>
  <c r="N16" i="5"/>
  <c r="N15" i="5"/>
  <c r="N14" i="5"/>
  <c r="O14" i="5"/>
  <c r="N13" i="5"/>
  <c r="O13" i="5" s="1"/>
  <c r="N12" i="5"/>
  <c r="O12" i="5" s="1"/>
  <c r="N11" i="5"/>
  <c r="N10" i="5"/>
  <c r="N9" i="5"/>
  <c r="O9" i="5"/>
  <c r="N8" i="5"/>
  <c r="O8" i="5"/>
  <c r="N7" i="5"/>
  <c r="O7" i="5"/>
  <c r="N6" i="5"/>
  <c r="N5" i="5"/>
  <c r="N4" i="5"/>
  <c r="O4" i="5"/>
  <c r="N3" i="5"/>
  <c r="O3" i="5" s="1"/>
  <c r="N2" i="5"/>
  <c r="O2" i="5" s="1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O49" i="3"/>
  <c r="O48" i="3"/>
  <c r="N48" i="3"/>
  <c r="O47" i="3"/>
  <c r="N47" i="3"/>
  <c r="O46" i="3"/>
  <c r="O45" i="3"/>
  <c r="O44" i="3"/>
  <c r="O43" i="3"/>
  <c r="O42" i="3"/>
  <c r="O41" i="3"/>
  <c r="N41" i="3"/>
  <c r="O40" i="3"/>
  <c r="O39" i="3"/>
  <c r="N39" i="3"/>
  <c r="O38" i="3"/>
  <c r="O37" i="3"/>
  <c r="O36" i="3"/>
  <c r="O35" i="3"/>
  <c r="O34" i="3"/>
  <c r="O33" i="3"/>
  <c r="O32" i="3"/>
  <c r="N32" i="3"/>
  <c r="O31" i="3"/>
  <c r="N31" i="3"/>
  <c r="O30" i="3"/>
  <c r="N30" i="3"/>
  <c r="O29" i="3"/>
  <c r="O28" i="3"/>
  <c r="N28" i="3"/>
  <c r="O27" i="3"/>
  <c r="O26" i="3"/>
  <c r="O25" i="3"/>
  <c r="N25" i="3"/>
  <c r="O24" i="3"/>
  <c r="O23" i="3"/>
  <c r="O22" i="3"/>
  <c r="N22" i="3"/>
  <c r="O21" i="3"/>
  <c r="N21" i="3"/>
  <c r="O20" i="3"/>
  <c r="O19" i="3"/>
  <c r="O18" i="3"/>
  <c r="O17" i="3"/>
  <c r="O16" i="3"/>
  <c r="N16" i="3"/>
  <c r="O15" i="3"/>
  <c r="O14" i="3"/>
  <c r="O13" i="3"/>
  <c r="O12" i="3"/>
  <c r="N12" i="3"/>
  <c r="O11" i="3"/>
  <c r="N11" i="3"/>
  <c r="O10" i="3"/>
  <c r="O9" i="3"/>
  <c r="O8" i="3"/>
  <c r="N8" i="3"/>
  <c r="O7" i="3"/>
  <c r="N7" i="3"/>
  <c r="O6" i="3"/>
  <c r="O5" i="3"/>
  <c r="O4" i="3"/>
  <c r="O3" i="3"/>
  <c r="O2" i="3"/>
  <c r="N2" i="3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N104" i="2"/>
  <c r="N103" i="2"/>
  <c r="N100" i="2"/>
  <c r="N99" i="2"/>
  <c r="N98" i="2"/>
  <c r="N97" i="2"/>
  <c r="N94" i="2"/>
  <c r="N93" i="2"/>
  <c r="N90" i="2"/>
  <c r="N89" i="2"/>
  <c r="N88" i="2"/>
  <c r="N87" i="2"/>
  <c r="N84" i="2"/>
  <c r="N83" i="2"/>
  <c r="N80" i="2"/>
  <c r="N79" i="2"/>
  <c r="N78" i="2"/>
  <c r="N77" i="2"/>
  <c r="N74" i="2"/>
  <c r="N73" i="2"/>
  <c r="N70" i="2"/>
  <c r="N69" i="2"/>
  <c r="N68" i="2"/>
  <c r="N67" i="2"/>
  <c r="N64" i="2"/>
  <c r="N63" i="2"/>
  <c r="N60" i="2"/>
  <c r="N59" i="2"/>
  <c r="N58" i="2"/>
  <c r="N57" i="2"/>
  <c r="N54" i="2"/>
  <c r="N53" i="2"/>
  <c r="N50" i="2"/>
  <c r="N49" i="2"/>
  <c r="N48" i="2"/>
  <c r="N47" i="2"/>
  <c r="N44" i="2"/>
  <c r="N43" i="2"/>
  <c r="N40" i="2"/>
  <c r="N39" i="2"/>
  <c r="N38" i="2"/>
  <c r="N37" i="2"/>
  <c r="N34" i="2"/>
  <c r="N33" i="2"/>
  <c r="N30" i="2"/>
  <c r="N29" i="2"/>
  <c r="N28" i="2"/>
  <c r="N27" i="2"/>
  <c r="N24" i="2"/>
  <c r="N23" i="2"/>
  <c r="N20" i="2"/>
  <c r="N19" i="2"/>
  <c r="N18" i="2"/>
  <c r="N17" i="2"/>
  <c r="N14" i="2"/>
  <c r="N13" i="2"/>
  <c r="N10" i="2"/>
  <c r="N9" i="2"/>
  <c r="N8" i="2"/>
  <c r="N7" i="2"/>
  <c r="N4" i="2"/>
  <c r="N2" i="2"/>
  <c r="P100" i="3"/>
  <c r="P94" i="3"/>
  <c r="P85" i="3"/>
  <c r="P84" i="3"/>
  <c r="P76" i="3"/>
  <c r="P69" i="3"/>
  <c r="P66" i="3"/>
  <c r="O104" i="5"/>
  <c r="O96" i="5"/>
  <c r="O86" i="5"/>
  <c r="O85" i="5"/>
  <c r="O76" i="5"/>
  <c r="O66" i="5"/>
  <c r="O63" i="5"/>
  <c r="O62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104" i="3"/>
  <c r="N103" i="3"/>
  <c r="P103" i="3" s="1"/>
  <c r="N102" i="3"/>
  <c r="P102" i="3" s="1"/>
  <c r="N101" i="3"/>
  <c r="P101" i="3" s="1"/>
  <c r="N100" i="3"/>
  <c r="N99" i="3"/>
  <c r="P99" i="3" s="1"/>
  <c r="N98" i="3"/>
  <c r="P98" i="3" s="1"/>
  <c r="N97" i="3"/>
  <c r="P97" i="3" s="1"/>
  <c r="N96" i="3"/>
  <c r="P96" i="3" s="1"/>
  <c r="N95" i="3"/>
  <c r="P95" i="3" s="1"/>
  <c r="N94" i="3"/>
  <c r="N93" i="3"/>
  <c r="P93" i="3" s="1"/>
  <c r="N92" i="3"/>
  <c r="P92" i="3" s="1"/>
  <c r="N91" i="3"/>
  <c r="P91" i="3" s="1"/>
  <c r="N90" i="3"/>
  <c r="P90" i="3" s="1"/>
  <c r="N89" i="3"/>
  <c r="P89" i="3" s="1"/>
  <c r="N88" i="3"/>
  <c r="P88" i="3" s="1"/>
  <c r="N87" i="3"/>
  <c r="P87" i="3" s="1"/>
  <c r="N86" i="3"/>
  <c r="P86" i="3" s="1"/>
  <c r="N85" i="3"/>
  <c r="N84" i="3"/>
  <c r="N83" i="3"/>
  <c r="P83" i="3" s="1"/>
  <c r="N82" i="3"/>
  <c r="P82" i="3" s="1"/>
  <c r="N81" i="3"/>
  <c r="P81" i="3" s="1"/>
  <c r="N80" i="3"/>
  <c r="P80" i="3" s="1"/>
  <c r="N79" i="3"/>
  <c r="P79" i="3" s="1"/>
  <c r="N78" i="3"/>
  <c r="P78" i="3" s="1"/>
  <c r="N77" i="3"/>
  <c r="P77" i="3" s="1"/>
  <c r="N76" i="3"/>
  <c r="N75" i="3"/>
  <c r="P75" i="3" s="1"/>
  <c r="N74" i="3"/>
  <c r="P74" i="3" s="1"/>
  <c r="N73" i="3"/>
  <c r="P73" i="3" s="1"/>
  <c r="N72" i="3"/>
  <c r="P72" i="3" s="1"/>
  <c r="N71" i="3"/>
  <c r="P71" i="3" s="1"/>
  <c r="N70" i="3"/>
  <c r="P70" i="3" s="1"/>
  <c r="N69" i="3"/>
  <c r="N68" i="3"/>
  <c r="P68" i="3" s="1"/>
  <c r="N67" i="3"/>
  <c r="P67" i="3" s="1"/>
  <c r="N66" i="3"/>
  <c r="N65" i="3"/>
  <c r="P65" i="3" s="1"/>
  <c r="N64" i="3"/>
  <c r="N63" i="3"/>
  <c r="N62" i="3"/>
  <c r="N61" i="3"/>
  <c r="N60" i="3"/>
  <c r="N59" i="3"/>
  <c r="A2" i="3"/>
  <c r="A3" i="2"/>
  <c r="N3" i="2" s="1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3" i="4"/>
  <c r="N33" i="4" s="1"/>
  <c r="A32" i="4"/>
  <c r="N32" i="4" s="1"/>
  <c r="A31" i="4"/>
  <c r="N31" i="4" s="1"/>
  <c r="A30" i="4"/>
  <c r="N30" i="4" s="1"/>
  <c r="A29" i="4"/>
  <c r="N29" i="4" s="1"/>
  <c r="A28" i="4"/>
  <c r="N28" i="4" s="1"/>
  <c r="A27" i="4"/>
  <c r="N27" i="4" s="1"/>
  <c r="A26" i="4"/>
  <c r="N26" i="4" s="1"/>
  <c r="A25" i="4"/>
  <c r="N25" i="4" s="1"/>
  <c r="A24" i="4"/>
  <c r="N24" i="4" s="1"/>
  <c r="A23" i="4"/>
  <c r="N23" i="4" s="1"/>
  <c r="A22" i="4"/>
  <c r="N22" i="4" s="1"/>
  <c r="A21" i="4"/>
  <c r="N21" i="4" s="1"/>
  <c r="A20" i="4"/>
  <c r="N20" i="4" s="1"/>
  <c r="A19" i="4"/>
  <c r="N19" i="4" s="1"/>
  <c r="A18" i="4"/>
  <c r="N18" i="4" s="1"/>
  <c r="A17" i="4"/>
  <c r="N17" i="4" s="1"/>
  <c r="A16" i="4"/>
  <c r="N16" i="4" s="1"/>
  <c r="A15" i="4"/>
  <c r="N15" i="4" s="1"/>
  <c r="A14" i="4"/>
  <c r="N14" i="4" s="1"/>
  <c r="A13" i="4"/>
  <c r="N13" i="4" s="1"/>
  <c r="A12" i="4"/>
  <c r="N12" i="4" s="1"/>
  <c r="A11" i="4"/>
  <c r="N11" i="4" s="1"/>
  <c r="A10" i="4"/>
  <c r="N10" i="4" s="1"/>
  <c r="A9" i="4"/>
  <c r="N9" i="4" s="1"/>
  <c r="A8" i="4"/>
  <c r="N8" i="4" s="1"/>
  <c r="A7" i="4"/>
  <c r="N7" i="4" s="1"/>
  <c r="A6" i="4"/>
  <c r="N6" i="4" s="1"/>
  <c r="A5" i="4"/>
  <c r="N5" i="4" s="1"/>
  <c r="A4" i="4"/>
  <c r="N4" i="4" s="1"/>
  <c r="A3" i="4"/>
  <c r="N3" i="4" s="1"/>
  <c r="A2" i="4"/>
  <c r="N2" i="4" s="1"/>
  <c r="A50" i="3"/>
  <c r="N50" i="3" s="1"/>
  <c r="A49" i="3"/>
  <c r="N49" i="3" s="1"/>
  <c r="A48" i="3"/>
  <c r="A47" i="3"/>
  <c r="A46" i="3"/>
  <c r="N46" i="3" s="1"/>
  <c r="A45" i="3"/>
  <c r="N45" i="3" s="1"/>
  <c r="A44" i="3"/>
  <c r="N44" i="3" s="1"/>
  <c r="A43" i="3"/>
  <c r="N43" i="3" s="1"/>
  <c r="A42" i="3"/>
  <c r="N42" i="3" s="1"/>
  <c r="A41" i="3"/>
  <c r="A40" i="3"/>
  <c r="N40" i="3" s="1"/>
  <c r="A39" i="3"/>
  <c r="A38" i="3"/>
  <c r="N38" i="3" s="1"/>
  <c r="A37" i="3"/>
  <c r="N37" i="3" s="1"/>
  <c r="A36" i="3"/>
  <c r="N36" i="3" s="1"/>
  <c r="A35" i="3"/>
  <c r="N35" i="3" s="1"/>
  <c r="A34" i="3"/>
  <c r="N34" i="3" s="1"/>
  <c r="A33" i="3"/>
  <c r="N33" i="3" s="1"/>
  <c r="A32" i="3"/>
  <c r="A31" i="3"/>
  <c r="A30" i="3"/>
  <c r="A29" i="3"/>
  <c r="N29" i="3" s="1"/>
  <c r="A28" i="3"/>
  <c r="A27" i="3"/>
  <c r="N27" i="3" s="1"/>
  <c r="A26" i="3"/>
  <c r="N26" i="3" s="1"/>
  <c r="A25" i="3"/>
  <c r="A24" i="3"/>
  <c r="N24" i="3" s="1"/>
  <c r="A23" i="3"/>
  <c r="N23" i="3" s="1"/>
  <c r="A22" i="3"/>
  <c r="A21" i="3"/>
  <c r="A20" i="3"/>
  <c r="N20" i="3" s="1"/>
  <c r="A19" i="3"/>
  <c r="N19" i="3" s="1"/>
  <c r="A18" i="3"/>
  <c r="N18" i="3" s="1"/>
  <c r="A17" i="3"/>
  <c r="N17" i="3" s="1"/>
  <c r="A16" i="3"/>
  <c r="A15" i="3"/>
  <c r="N15" i="3" s="1"/>
  <c r="A14" i="3"/>
  <c r="N14" i="3" s="1"/>
  <c r="A13" i="3"/>
  <c r="N13" i="3" s="1"/>
  <c r="A12" i="3"/>
  <c r="A11" i="3"/>
  <c r="A10" i="3"/>
  <c r="N10" i="3" s="1"/>
  <c r="A9" i="3"/>
  <c r="N9" i="3" s="1"/>
  <c r="A8" i="3"/>
  <c r="A7" i="3"/>
  <c r="A6" i="3"/>
  <c r="N6" i="3" s="1"/>
  <c r="A5" i="3"/>
  <c r="N5" i="3" s="1"/>
  <c r="A4" i="3"/>
  <c r="N4" i="3" s="1"/>
  <c r="A3" i="3"/>
  <c r="N3" i="3" s="1"/>
  <c r="A104" i="2"/>
  <c r="A103" i="2"/>
  <c r="A102" i="2"/>
  <c r="N102" i="2" s="1"/>
  <c r="A101" i="2"/>
  <c r="N101" i="2" s="1"/>
  <c r="A100" i="2"/>
  <c r="A99" i="2"/>
  <c r="A98" i="2"/>
  <c r="A97" i="2"/>
  <c r="A96" i="2"/>
  <c r="N96" i="2" s="1"/>
  <c r="A95" i="2"/>
  <c r="N95" i="2" s="1"/>
  <c r="A94" i="2"/>
  <c r="A93" i="2"/>
  <c r="A92" i="2"/>
  <c r="N92" i="2" s="1"/>
  <c r="A91" i="2"/>
  <c r="N91" i="2" s="1"/>
  <c r="A90" i="2"/>
  <c r="A89" i="2"/>
  <c r="A88" i="2"/>
  <c r="A87" i="2"/>
  <c r="A86" i="2"/>
  <c r="N86" i="2" s="1"/>
  <c r="A85" i="2"/>
  <c r="N85" i="2" s="1"/>
  <c r="A84" i="2"/>
  <c r="A83" i="2"/>
  <c r="A82" i="2"/>
  <c r="N82" i="2" s="1"/>
  <c r="A81" i="2"/>
  <c r="N81" i="2" s="1"/>
  <c r="A80" i="2"/>
  <c r="A79" i="2"/>
  <c r="A78" i="2"/>
  <c r="A77" i="2"/>
  <c r="A76" i="2"/>
  <c r="N76" i="2" s="1"/>
  <c r="A75" i="2"/>
  <c r="N75" i="2" s="1"/>
  <c r="A74" i="2"/>
  <c r="A73" i="2"/>
  <c r="A72" i="2"/>
  <c r="N72" i="2" s="1"/>
  <c r="A71" i="2"/>
  <c r="N71" i="2" s="1"/>
  <c r="A70" i="2"/>
  <c r="A69" i="2"/>
  <c r="A68" i="2"/>
  <c r="A67" i="2"/>
  <c r="A66" i="2"/>
  <c r="N66" i="2" s="1"/>
  <c r="A65" i="2"/>
  <c r="N65" i="2" s="1"/>
  <c r="A64" i="2"/>
  <c r="A63" i="2"/>
  <c r="A62" i="2"/>
  <c r="N62" i="2" s="1"/>
  <c r="A61" i="2"/>
  <c r="N61" i="2" s="1"/>
  <c r="A60" i="2"/>
  <c r="A59" i="2"/>
  <c r="A58" i="2"/>
  <c r="A57" i="2"/>
  <c r="A56" i="2"/>
  <c r="N56" i="2" s="1"/>
  <c r="A55" i="2"/>
  <c r="N55" i="2" s="1"/>
  <c r="A54" i="2"/>
  <c r="A53" i="2"/>
  <c r="A52" i="2"/>
  <c r="N52" i="2" s="1"/>
  <c r="A51" i="2"/>
  <c r="N51" i="2" s="1"/>
  <c r="A50" i="2"/>
  <c r="A49" i="2"/>
  <c r="A48" i="2"/>
  <c r="A47" i="2"/>
  <c r="A46" i="2"/>
  <c r="N46" i="2" s="1"/>
  <c r="A45" i="2"/>
  <c r="N45" i="2" s="1"/>
  <c r="A44" i="2"/>
  <c r="A43" i="2"/>
  <c r="A42" i="2"/>
  <c r="N42" i="2" s="1"/>
  <c r="A41" i="2"/>
  <c r="N41" i="2" s="1"/>
  <c r="A40" i="2"/>
  <c r="A39" i="2"/>
  <c r="A38" i="2"/>
  <c r="A37" i="2"/>
  <c r="A36" i="2"/>
  <c r="N36" i="2" s="1"/>
  <c r="A35" i="2"/>
  <c r="N35" i="2" s="1"/>
  <c r="A34" i="2"/>
  <c r="A33" i="2"/>
  <c r="A32" i="2"/>
  <c r="N32" i="2" s="1"/>
  <c r="A31" i="2"/>
  <c r="N31" i="2" s="1"/>
  <c r="A30" i="2"/>
  <c r="A29" i="2"/>
  <c r="A28" i="2"/>
  <c r="A27" i="2"/>
  <c r="A26" i="2"/>
  <c r="N26" i="2" s="1"/>
  <c r="A25" i="2"/>
  <c r="N25" i="2" s="1"/>
  <c r="A24" i="2"/>
  <c r="A23" i="2"/>
  <c r="A22" i="2"/>
  <c r="N22" i="2" s="1"/>
  <c r="A21" i="2"/>
  <c r="N21" i="2" s="1"/>
  <c r="A20" i="2"/>
  <c r="A19" i="2"/>
  <c r="A18" i="2"/>
  <c r="A17" i="2"/>
  <c r="A16" i="2"/>
  <c r="N16" i="2" s="1"/>
  <c r="A15" i="2"/>
  <c r="N15" i="2" s="1"/>
  <c r="A14" i="2"/>
  <c r="A13" i="2"/>
  <c r="A12" i="2"/>
  <c r="N12" i="2" s="1"/>
  <c r="A11" i="2"/>
  <c r="N11" i="2" s="1"/>
  <c r="A10" i="2"/>
  <c r="A9" i="2"/>
  <c r="A8" i="2"/>
  <c r="A7" i="2"/>
  <c r="A6" i="2"/>
  <c r="N6" i="2" s="1"/>
  <c r="A5" i="2"/>
  <c r="N5" i="2" s="1"/>
  <c r="A4" i="2"/>
  <c r="A2" i="2"/>
  <c r="K67" i="5"/>
  <c r="J67" i="5"/>
  <c r="I67" i="5"/>
  <c r="H67" i="5"/>
  <c r="G67" i="5"/>
  <c r="F67" i="5"/>
  <c r="E67" i="5"/>
  <c r="D67" i="5"/>
  <c r="K66" i="5"/>
  <c r="J66" i="5"/>
  <c r="I66" i="5"/>
  <c r="H66" i="5"/>
  <c r="G66" i="5"/>
  <c r="F66" i="5"/>
  <c r="E66" i="5"/>
  <c r="D66" i="5"/>
  <c r="K65" i="5"/>
  <c r="J65" i="5"/>
  <c r="I65" i="5"/>
  <c r="H65" i="5"/>
  <c r="G65" i="5"/>
  <c r="F65" i="5"/>
  <c r="E65" i="5"/>
  <c r="D65" i="5"/>
  <c r="K64" i="5"/>
  <c r="J64" i="5"/>
  <c r="I64" i="5"/>
  <c r="H64" i="5"/>
  <c r="G64" i="5"/>
  <c r="F64" i="5"/>
  <c r="E64" i="5"/>
  <c r="D64" i="5"/>
  <c r="K63" i="5"/>
  <c r="J63" i="5"/>
  <c r="I63" i="5"/>
  <c r="H63" i="5"/>
  <c r="G63" i="5"/>
  <c r="F63" i="5"/>
  <c r="E63" i="5"/>
  <c r="D63" i="5"/>
  <c r="K62" i="5"/>
  <c r="J62" i="5"/>
  <c r="I62" i="5"/>
  <c r="H62" i="5"/>
  <c r="G62" i="5"/>
  <c r="F62" i="5"/>
  <c r="E62" i="5"/>
  <c r="D62" i="5"/>
  <c r="K61" i="5"/>
  <c r="J61" i="5"/>
  <c r="I61" i="5"/>
  <c r="H61" i="5"/>
  <c r="G61" i="5"/>
  <c r="F61" i="5"/>
  <c r="E61" i="5"/>
  <c r="D61" i="5"/>
  <c r="K60" i="5"/>
  <c r="J60" i="5"/>
  <c r="I60" i="5"/>
  <c r="H60" i="5"/>
  <c r="G60" i="5"/>
  <c r="F60" i="5"/>
  <c r="E60" i="5"/>
  <c r="D60" i="5"/>
  <c r="K59" i="5"/>
  <c r="J59" i="5"/>
  <c r="I59" i="5"/>
  <c r="H59" i="5"/>
  <c r="G59" i="5"/>
  <c r="F59" i="5"/>
  <c r="E59" i="5"/>
  <c r="D59" i="5"/>
  <c r="K58" i="5"/>
  <c r="J58" i="5"/>
  <c r="I58" i="5"/>
  <c r="H58" i="5"/>
  <c r="G58" i="5"/>
  <c r="F58" i="5"/>
  <c r="E58" i="5"/>
  <c r="D58" i="5"/>
  <c r="K57" i="5"/>
  <c r="J57" i="5"/>
  <c r="I57" i="5"/>
  <c r="H57" i="5"/>
  <c r="G57" i="5"/>
  <c r="F57" i="5"/>
  <c r="E57" i="5"/>
  <c r="D57" i="5"/>
  <c r="K56" i="5"/>
  <c r="J56" i="5"/>
  <c r="I56" i="5"/>
  <c r="H56" i="5"/>
  <c r="G56" i="5"/>
  <c r="F56" i="5"/>
  <c r="E56" i="5"/>
  <c r="D56" i="5"/>
  <c r="K55" i="5"/>
  <c r="J55" i="5"/>
  <c r="I55" i="5"/>
  <c r="H55" i="5"/>
  <c r="G55" i="5"/>
  <c r="F55" i="5"/>
  <c r="E55" i="5"/>
  <c r="D55" i="5"/>
  <c r="K54" i="5"/>
  <c r="J54" i="5"/>
  <c r="I54" i="5"/>
  <c r="H54" i="5"/>
  <c r="G54" i="5"/>
  <c r="F54" i="5"/>
  <c r="E54" i="5"/>
  <c r="D54" i="5"/>
  <c r="K53" i="5"/>
  <c r="J53" i="5"/>
  <c r="I53" i="5"/>
  <c r="H53" i="5"/>
  <c r="G53" i="5"/>
  <c r="F53" i="5"/>
  <c r="E53" i="5"/>
  <c r="D53" i="5"/>
  <c r="K48" i="5"/>
  <c r="J48" i="5"/>
  <c r="I48" i="5"/>
  <c r="H48" i="5"/>
  <c r="G48" i="5"/>
  <c r="F48" i="5"/>
  <c r="E48" i="5"/>
  <c r="D48" i="5"/>
  <c r="K47" i="5"/>
  <c r="J47" i="5"/>
  <c r="I47" i="5"/>
  <c r="H47" i="5"/>
  <c r="G47" i="5"/>
  <c r="F47" i="5"/>
  <c r="E47" i="5"/>
  <c r="D47" i="5"/>
  <c r="K44" i="5"/>
  <c r="J44" i="5"/>
  <c r="I44" i="5"/>
  <c r="H44" i="5"/>
  <c r="G44" i="5"/>
  <c r="F44" i="5"/>
  <c r="E44" i="5"/>
  <c r="D44" i="5"/>
  <c r="K41" i="5"/>
  <c r="J41" i="5"/>
  <c r="I41" i="5"/>
  <c r="H41" i="5"/>
  <c r="G41" i="5"/>
  <c r="F41" i="5"/>
  <c r="E41" i="5"/>
  <c r="D41" i="5"/>
  <c r="K40" i="5"/>
  <c r="J40" i="5"/>
  <c r="I40" i="5"/>
  <c r="H40" i="5"/>
  <c r="G40" i="5"/>
  <c r="F40" i="5"/>
  <c r="E40" i="5"/>
  <c r="D40" i="5"/>
  <c r="K39" i="5"/>
  <c r="J39" i="5"/>
  <c r="I39" i="5"/>
  <c r="H39" i="5"/>
  <c r="G39" i="5"/>
  <c r="F39" i="5"/>
  <c r="E39" i="5"/>
  <c r="D39" i="5"/>
  <c r="K38" i="5"/>
  <c r="J38" i="5"/>
  <c r="I38" i="5"/>
  <c r="H38" i="5"/>
  <c r="G38" i="5"/>
  <c r="F38" i="5"/>
  <c r="E38" i="5"/>
  <c r="D38" i="5"/>
  <c r="K37" i="5"/>
  <c r="J37" i="5"/>
  <c r="I37" i="5"/>
  <c r="H37" i="5"/>
  <c r="G37" i="5"/>
  <c r="F37" i="5"/>
  <c r="E37" i="5"/>
  <c r="D37" i="5"/>
  <c r="K36" i="5"/>
  <c r="J36" i="5"/>
  <c r="I36" i="5"/>
  <c r="H36" i="5"/>
  <c r="G36" i="5"/>
  <c r="F36" i="5"/>
  <c r="E36" i="5"/>
  <c r="D36" i="5"/>
  <c r="K35" i="5"/>
  <c r="J35" i="5"/>
  <c r="I35" i="5"/>
  <c r="H35" i="5"/>
  <c r="G35" i="5"/>
  <c r="F35" i="5"/>
  <c r="E35" i="5"/>
  <c r="D35" i="5"/>
  <c r="K34" i="5"/>
  <c r="J34" i="5"/>
  <c r="I34" i="5"/>
  <c r="H34" i="5"/>
  <c r="G34" i="5"/>
  <c r="F34" i="5"/>
  <c r="E34" i="5"/>
  <c r="D34" i="5"/>
  <c r="K33" i="5"/>
  <c r="J33" i="5"/>
  <c r="I33" i="5"/>
  <c r="H33" i="5"/>
  <c r="G33" i="5"/>
  <c r="F33" i="5"/>
  <c r="E33" i="5"/>
  <c r="D33" i="5"/>
  <c r="K32" i="5"/>
  <c r="J32" i="5"/>
  <c r="I32" i="5"/>
  <c r="H32" i="5"/>
  <c r="G32" i="5"/>
  <c r="F32" i="5"/>
  <c r="E32" i="5"/>
  <c r="D32" i="5"/>
  <c r="K31" i="5"/>
  <c r="J31" i="5"/>
  <c r="I31" i="5"/>
  <c r="H31" i="5"/>
  <c r="G31" i="5"/>
  <c r="F31" i="5"/>
  <c r="E31" i="5"/>
  <c r="D31" i="5"/>
  <c r="K30" i="5"/>
  <c r="J30" i="5"/>
  <c r="I30" i="5"/>
  <c r="H30" i="5"/>
  <c r="G30" i="5"/>
  <c r="F30" i="5"/>
  <c r="E30" i="5"/>
  <c r="D30" i="5"/>
  <c r="K29" i="5"/>
  <c r="J29" i="5"/>
  <c r="I29" i="5"/>
  <c r="H29" i="5"/>
  <c r="G29" i="5"/>
  <c r="F29" i="5"/>
  <c r="E29" i="5"/>
  <c r="D29" i="5"/>
  <c r="K28" i="5"/>
  <c r="J28" i="5"/>
  <c r="I28" i="5"/>
  <c r="H28" i="5"/>
  <c r="G28" i="5"/>
  <c r="F28" i="5"/>
  <c r="E28" i="5"/>
  <c r="D28" i="5"/>
  <c r="K27" i="5"/>
  <c r="J27" i="5"/>
  <c r="I27" i="5"/>
  <c r="H27" i="5"/>
  <c r="G27" i="5"/>
  <c r="F27" i="5"/>
  <c r="E27" i="5"/>
  <c r="D27" i="5"/>
  <c r="K26" i="5"/>
  <c r="J26" i="5"/>
  <c r="I26" i="5"/>
  <c r="H26" i="5"/>
  <c r="G26" i="5"/>
  <c r="F26" i="5"/>
  <c r="E26" i="5"/>
  <c r="D26" i="5"/>
  <c r="K25" i="5"/>
  <c r="J25" i="5"/>
  <c r="I25" i="5"/>
  <c r="H25" i="5"/>
  <c r="G25" i="5"/>
  <c r="F25" i="5"/>
  <c r="E25" i="5"/>
  <c r="D25" i="5"/>
  <c r="K24" i="5"/>
  <c r="J24" i="5"/>
  <c r="I24" i="5"/>
  <c r="H24" i="5"/>
  <c r="G24" i="5"/>
  <c r="F24" i="5"/>
  <c r="E24" i="5"/>
  <c r="D24" i="5"/>
  <c r="K23" i="5"/>
  <c r="J23" i="5"/>
  <c r="I23" i="5"/>
  <c r="H23" i="5"/>
  <c r="G23" i="5"/>
  <c r="F23" i="5"/>
  <c r="E23" i="5"/>
  <c r="D23" i="5"/>
  <c r="K22" i="5"/>
  <c r="J22" i="5"/>
  <c r="I22" i="5"/>
  <c r="H22" i="5"/>
  <c r="G22" i="5"/>
  <c r="F22" i="5"/>
  <c r="E22" i="5"/>
  <c r="D22" i="5"/>
  <c r="K21" i="5"/>
  <c r="J21" i="5"/>
  <c r="I21" i="5"/>
  <c r="H21" i="5"/>
  <c r="G21" i="5"/>
  <c r="F21" i="5"/>
  <c r="E21" i="5"/>
  <c r="D21" i="5"/>
  <c r="K20" i="5"/>
  <c r="J20" i="5"/>
  <c r="I20" i="5"/>
  <c r="H20" i="5"/>
  <c r="G20" i="5"/>
  <c r="F20" i="5"/>
  <c r="E20" i="5"/>
  <c r="D20" i="5"/>
  <c r="K19" i="5"/>
  <c r="J19" i="5"/>
  <c r="I19" i="5"/>
  <c r="H19" i="5"/>
  <c r="G19" i="5"/>
  <c r="F19" i="5"/>
  <c r="E19" i="5"/>
  <c r="D19" i="5"/>
  <c r="K18" i="5"/>
  <c r="J18" i="5"/>
  <c r="I18" i="5"/>
  <c r="H18" i="5"/>
  <c r="G18" i="5"/>
  <c r="F18" i="5"/>
  <c r="E18" i="5"/>
  <c r="D18" i="5"/>
  <c r="K17" i="5"/>
  <c r="J17" i="5"/>
  <c r="I17" i="5"/>
  <c r="H17" i="5"/>
  <c r="G17" i="5"/>
  <c r="F17" i="5"/>
  <c r="E17" i="5"/>
  <c r="D17" i="5"/>
  <c r="K16" i="5"/>
  <c r="J16" i="5"/>
  <c r="I16" i="5"/>
  <c r="H16" i="5"/>
  <c r="G16" i="5"/>
  <c r="F16" i="5"/>
  <c r="E16" i="5"/>
  <c r="D16" i="5"/>
  <c r="K15" i="5"/>
  <c r="J15" i="5"/>
  <c r="I15" i="5"/>
  <c r="H15" i="5"/>
  <c r="G15" i="5"/>
  <c r="F15" i="5"/>
  <c r="E15" i="5"/>
  <c r="D15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K11" i="5"/>
  <c r="J11" i="5"/>
  <c r="I11" i="5"/>
  <c r="H11" i="5"/>
  <c r="G11" i="5"/>
  <c r="F11" i="5"/>
  <c r="E11" i="5"/>
  <c r="D11" i="5"/>
  <c r="K10" i="5"/>
  <c r="J10" i="5"/>
  <c r="I10" i="5"/>
  <c r="H10" i="5"/>
  <c r="G10" i="5"/>
  <c r="F10" i="5"/>
  <c r="E10" i="5"/>
  <c r="D10" i="5"/>
  <c r="K8" i="5"/>
  <c r="J8" i="5"/>
  <c r="I8" i="5"/>
  <c r="H8" i="5"/>
  <c r="G8" i="5"/>
  <c r="F8" i="5"/>
  <c r="E8" i="5"/>
  <c r="D8" i="5"/>
  <c r="K7" i="5"/>
  <c r="J7" i="5"/>
  <c r="I7" i="5"/>
  <c r="H7" i="5"/>
  <c r="G7" i="5"/>
  <c r="F7" i="5"/>
  <c r="E7" i="5"/>
  <c r="D7" i="5"/>
  <c r="K6" i="5"/>
  <c r="J6" i="5"/>
  <c r="I6" i="5"/>
  <c r="H6" i="5"/>
  <c r="G6" i="5"/>
  <c r="F6" i="5"/>
  <c r="E6" i="5"/>
  <c r="D6" i="5"/>
  <c r="K5" i="5"/>
  <c r="J5" i="5"/>
  <c r="I5" i="5"/>
  <c r="H5" i="5"/>
  <c r="G5" i="5"/>
  <c r="F5" i="5"/>
  <c r="E5" i="5"/>
  <c r="D5" i="5"/>
  <c r="K4" i="5"/>
  <c r="J4" i="5"/>
  <c r="I4" i="5"/>
  <c r="H4" i="5"/>
  <c r="G4" i="5"/>
  <c r="F4" i="5"/>
  <c r="E4" i="5"/>
  <c r="D4" i="5"/>
  <c r="K3" i="5"/>
  <c r="J3" i="5"/>
  <c r="I3" i="5"/>
  <c r="H3" i="5"/>
  <c r="G3" i="5"/>
  <c r="F3" i="5"/>
  <c r="E3" i="5"/>
  <c r="D3" i="5"/>
  <c r="K2" i="5"/>
  <c r="J2" i="5"/>
  <c r="I2" i="5"/>
  <c r="H2" i="5"/>
  <c r="G2" i="5"/>
  <c r="F2" i="5"/>
  <c r="E2" i="5"/>
  <c r="D2" i="5"/>
  <c r="K33" i="4"/>
  <c r="J33" i="4"/>
  <c r="I33" i="4"/>
  <c r="H33" i="4"/>
  <c r="G33" i="4"/>
  <c r="F33" i="4"/>
  <c r="K32" i="4"/>
  <c r="J32" i="4"/>
  <c r="I32" i="4"/>
  <c r="H32" i="4"/>
  <c r="G32" i="4"/>
  <c r="F32" i="4"/>
  <c r="K31" i="4"/>
  <c r="J31" i="4"/>
  <c r="I31" i="4"/>
  <c r="H31" i="4"/>
  <c r="G31" i="4"/>
  <c r="F31" i="4"/>
  <c r="K30" i="4"/>
  <c r="J30" i="4"/>
  <c r="I30" i="4"/>
  <c r="H30" i="4"/>
  <c r="G30" i="4"/>
  <c r="F30" i="4"/>
  <c r="K29" i="4"/>
  <c r="J29" i="4"/>
  <c r="I29" i="4"/>
  <c r="H29" i="4"/>
  <c r="G29" i="4"/>
  <c r="F29" i="4"/>
  <c r="K28" i="4"/>
  <c r="J28" i="4"/>
  <c r="I28" i="4"/>
  <c r="H28" i="4"/>
  <c r="G28" i="4"/>
  <c r="F28" i="4"/>
  <c r="K27" i="4"/>
  <c r="J27" i="4"/>
  <c r="I27" i="4"/>
  <c r="H27" i="4"/>
  <c r="G27" i="4"/>
  <c r="F27" i="4"/>
  <c r="K26" i="4"/>
  <c r="J26" i="4"/>
  <c r="I26" i="4"/>
  <c r="H26" i="4"/>
  <c r="G26" i="4"/>
  <c r="F26" i="4"/>
  <c r="K25" i="4"/>
  <c r="J25" i="4"/>
  <c r="I25" i="4"/>
  <c r="H25" i="4"/>
  <c r="G25" i="4"/>
  <c r="F25" i="4"/>
  <c r="K24" i="4"/>
  <c r="J24" i="4"/>
  <c r="I24" i="4"/>
  <c r="H24" i="4"/>
  <c r="G24" i="4"/>
  <c r="F24" i="4"/>
  <c r="K23" i="4"/>
  <c r="J23" i="4"/>
  <c r="I23" i="4"/>
  <c r="H23" i="4"/>
  <c r="G23" i="4"/>
  <c r="F23" i="4"/>
  <c r="K22" i="4"/>
  <c r="J22" i="4"/>
  <c r="I22" i="4"/>
  <c r="H22" i="4"/>
  <c r="G22" i="4"/>
  <c r="F22" i="4"/>
  <c r="K21" i="4"/>
  <c r="J21" i="4"/>
  <c r="I21" i="4"/>
  <c r="H21" i="4"/>
  <c r="G21" i="4"/>
  <c r="F21" i="4"/>
  <c r="K20" i="4"/>
  <c r="J20" i="4"/>
  <c r="I20" i="4"/>
  <c r="H20" i="4"/>
  <c r="G20" i="4"/>
  <c r="F20" i="4"/>
  <c r="K19" i="4"/>
  <c r="J19" i="4"/>
  <c r="I19" i="4"/>
  <c r="H19" i="4"/>
  <c r="G19" i="4"/>
  <c r="F19" i="4"/>
  <c r="K18" i="4"/>
  <c r="J18" i="4"/>
  <c r="I18" i="4"/>
  <c r="H18" i="4"/>
  <c r="G18" i="4"/>
  <c r="F18" i="4"/>
  <c r="K17" i="4"/>
  <c r="J17" i="4"/>
  <c r="I17" i="4"/>
  <c r="H17" i="4"/>
  <c r="G17" i="4"/>
  <c r="F17" i="4"/>
  <c r="K15" i="4"/>
  <c r="J15" i="4"/>
  <c r="I15" i="4"/>
  <c r="H15" i="4"/>
  <c r="G15" i="4"/>
  <c r="F15" i="4"/>
  <c r="K14" i="4"/>
  <c r="J14" i="4"/>
  <c r="I14" i="4"/>
  <c r="H14" i="4"/>
  <c r="G14" i="4"/>
  <c r="F14" i="4"/>
  <c r="K13" i="4"/>
  <c r="J13" i="4"/>
  <c r="I13" i="4"/>
  <c r="H13" i="4"/>
  <c r="G13" i="4"/>
  <c r="F13" i="4"/>
  <c r="K12" i="4"/>
  <c r="J12" i="4"/>
  <c r="I12" i="4"/>
  <c r="H12" i="4"/>
  <c r="G12" i="4"/>
  <c r="F12" i="4"/>
  <c r="K11" i="4"/>
  <c r="J11" i="4"/>
  <c r="I11" i="4"/>
  <c r="H11" i="4"/>
  <c r="G11" i="4"/>
  <c r="F11" i="4"/>
  <c r="K10" i="4"/>
  <c r="J10" i="4"/>
  <c r="I10" i="4"/>
  <c r="H10" i="4"/>
  <c r="G10" i="4"/>
  <c r="F10" i="4"/>
  <c r="K9" i="4"/>
  <c r="J9" i="4"/>
  <c r="I9" i="4"/>
  <c r="H9" i="4"/>
  <c r="G9" i="4"/>
  <c r="F9" i="4"/>
  <c r="K8" i="4"/>
  <c r="J8" i="4"/>
  <c r="I8" i="4"/>
  <c r="H8" i="4"/>
  <c r="G8" i="4"/>
  <c r="F8" i="4"/>
  <c r="K7" i="4"/>
  <c r="J7" i="4"/>
  <c r="I7" i="4"/>
  <c r="H7" i="4"/>
  <c r="G7" i="4"/>
  <c r="F7" i="4"/>
  <c r="K6" i="4"/>
  <c r="J6" i="4"/>
  <c r="I6" i="4"/>
  <c r="H6" i="4"/>
  <c r="G6" i="4"/>
  <c r="F6" i="4"/>
  <c r="K5" i="4"/>
  <c r="J5" i="4"/>
  <c r="I5" i="4"/>
  <c r="H5" i="4"/>
  <c r="G5" i="4"/>
  <c r="F5" i="4"/>
  <c r="K4" i="4"/>
  <c r="J4" i="4"/>
  <c r="I4" i="4"/>
  <c r="H4" i="4"/>
  <c r="G4" i="4"/>
  <c r="F4" i="4"/>
  <c r="K3" i="4"/>
  <c r="J3" i="4"/>
  <c r="I3" i="4"/>
  <c r="H3" i="4"/>
  <c r="G3" i="4"/>
  <c r="F3" i="4"/>
  <c r="K50" i="3"/>
  <c r="J50" i="3"/>
  <c r="I50" i="3"/>
  <c r="H50" i="3"/>
  <c r="G50" i="3"/>
  <c r="F50" i="3"/>
  <c r="E50" i="3"/>
  <c r="D50" i="3"/>
  <c r="K49" i="3"/>
  <c r="J49" i="3"/>
  <c r="I49" i="3"/>
  <c r="H49" i="3"/>
  <c r="G49" i="3"/>
  <c r="F49" i="3"/>
  <c r="E49" i="3"/>
  <c r="D49" i="3"/>
  <c r="K48" i="3"/>
  <c r="J48" i="3"/>
  <c r="I48" i="3"/>
  <c r="H48" i="3"/>
  <c r="G48" i="3"/>
  <c r="F48" i="3"/>
  <c r="E48" i="3"/>
  <c r="D48" i="3"/>
  <c r="K47" i="3"/>
  <c r="J47" i="3"/>
  <c r="I47" i="3"/>
  <c r="H47" i="3"/>
  <c r="G47" i="3"/>
  <c r="F47" i="3"/>
  <c r="E47" i="3"/>
  <c r="D47" i="3"/>
  <c r="K46" i="3"/>
  <c r="J46" i="3"/>
  <c r="I46" i="3"/>
  <c r="H46" i="3"/>
  <c r="G46" i="3"/>
  <c r="F46" i="3"/>
  <c r="E46" i="3"/>
  <c r="D46" i="3"/>
  <c r="K45" i="3"/>
  <c r="J45" i="3"/>
  <c r="I45" i="3"/>
  <c r="H45" i="3"/>
  <c r="G45" i="3"/>
  <c r="F45" i="3"/>
  <c r="E45" i="3"/>
  <c r="D45" i="3"/>
  <c r="K44" i="3"/>
  <c r="J44" i="3"/>
  <c r="I44" i="3"/>
  <c r="H44" i="3"/>
  <c r="G44" i="3"/>
  <c r="F44" i="3"/>
  <c r="E44" i="3"/>
  <c r="D44" i="3"/>
  <c r="K43" i="3"/>
  <c r="J43" i="3"/>
  <c r="I43" i="3"/>
  <c r="H43" i="3"/>
  <c r="G43" i="3"/>
  <c r="F43" i="3"/>
  <c r="E43" i="3"/>
  <c r="D43" i="3"/>
  <c r="K42" i="3"/>
  <c r="J42" i="3"/>
  <c r="I42" i="3"/>
  <c r="H42" i="3"/>
  <c r="G42" i="3"/>
  <c r="F42" i="3"/>
  <c r="E42" i="3"/>
  <c r="D42" i="3"/>
  <c r="K41" i="3"/>
  <c r="J41" i="3"/>
  <c r="I41" i="3"/>
  <c r="H41" i="3"/>
  <c r="G41" i="3"/>
  <c r="F41" i="3"/>
  <c r="E41" i="3"/>
  <c r="D41" i="3"/>
  <c r="K40" i="3"/>
  <c r="J40" i="3"/>
  <c r="I40" i="3"/>
  <c r="H40" i="3"/>
  <c r="G40" i="3"/>
  <c r="F40" i="3"/>
  <c r="E40" i="3"/>
  <c r="D40" i="3"/>
  <c r="K39" i="3"/>
  <c r="J39" i="3"/>
  <c r="I39" i="3"/>
  <c r="H39" i="3"/>
  <c r="G39" i="3"/>
  <c r="F39" i="3"/>
  <c r="E39" i="3"/>
  <c r="D39" i="3"/>
  <c r="K37" i="3"/>
  <c r="J37" i="3"/>
  <c r="I37" i="3"/>
  <c r="H37" i="3"/>
  <c r="G37" i="3"/>
  <c r="F37" i="3"/>
  <c r="E37" i="3"/>
  <c r="D37" i="3"/>
  <c r="K36" i="3"/>
  <c r="J36" i="3"/>
  <c r="I36" i="3"/>
  <c r="H36" i="3"/>
  <c r="G36" i="3"/>
  <c r="F36" i="3"/>
  <c r="E36" i="3"/>
  <c r="D36" i="3"/>
  <c r="K35" i="3"/>
  <c r="J35" i="3"/>
  <c r="I35" i="3"/>
  <c r="H35" i="3"/>
  <c r="G35" i="3"/>
  <c r="F35" i="3"/>
  <c r="E35" i="3"/>
  <c r="D35" i="3"/>
  <c r="K33" i="3"/>
  <c r="J33" i="3"/>
  <c r="I33" i="3"/>
  <c r="H33" i="3"/>
  <c r="G33" i="3"/>
  <c r="F33" i="3"/>
  <c r="E33" i="3"/>
  <c r="D33" i="3"/>
  <c r="K32" i="3"/>
  <c r="J32" i="3"/>
  <c r="I32" i="3"/>
  <c r="H32" i="3"/>
  <c r="G32" i="3"/>
  <c r="F32" i="3"/>
  <c r="E32" i="3"/>
  <c r="D32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1" i="3"/>
  <c r="J21" i="3"/>
  <c r="I21" i="3"/>
  <c r="H21" i="3"/>
  <c r="G21" i="3"/>
  <c r="F21" i="3"/>
  <c r="E21" i="3"/>
  <c r="D21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K16" i="3"/>
  <c r="J16" i="3"/>
  <c r="I16" i="3"/>
  <c r="H16" i="3"/>
  <c r="G16" i="3"/>
  <c r="F16" i="3"/>
  <c r="E16" i="3"/>
  <c r="D16" i="3"/>
  <c r="K15" i="3"/>
  <c r="J15" i="3"/>
  <c r="I15" i="3"/>
  <c r="H15" i="3"/>
  <c r="G15" i="3"/>
  <c r="F15" i="3"/>
  <c r="E15" i="3"/>
  <c r="D15" i="3"/>
  <c r="K13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K3" i="3"/>
  <c r="J3" i="3"/>
  <c r="I3" i="3"/>
  <c r="H3" i="3"/>
  <c r="G3" i="3"/>
  <c r="F3" i="3"/>
  <c r="E3" i="3"/>
  <c r="D3" i="3"/>
  <c r="K104" i="2"/>
  <c r="J104" i="2"/>
  <c r="I104" i="2"/>
  <c r="H104" i="2"/>
  <c r="G104" i="2"/>
  <c r="F104" i="2"/>
  <c r="E104" i="2"/>
  <c r="D104" i="2"/>
  <c r="K102" i="2"/>
  <c r="J102" i="2"/>
  <c r="I102" i="2"/>
  <c r="H102" i="2"/>
  <c r="G102" i="2"/>
  <c r="F102" i="2"/>
  <c r="E102" i="2"/>
  <c r="D102" i="2"/>
  <c r="K101" i="2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K95" i="2"/>
  <c r="J95" i="2"/>
  <c r="I95" i="2"/>
  <c r="H95" i="2"/>
  <c r="G95" i="2"/>
  <c r="F95" i="2"/>
  <c r="E95" i="2"/>
  <c r="D95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0" i="2"/>
  <c r="J90" i="2"/>
  <c r="I90" i="2"/>
  <c r="H90" i="2"/>
  <c r="G90" i="2"/>
  <c r="F90" i="2"/>
  <c r="E90" i="2"/>
  <c r="D90" i="2"/>
  <c r="K84" i="2"/>
  <c r="J84" i="2"/>
  <c r="I84" i="2"/>
  <c r="H84" i="2"/>
  <c r="G84" i="2"/>
  <c r="F84" i="2"/>
  <c r="E84" i="2"/>
  <c r="D84" i="2"/>
  <c r="K82" i="2"/>
  <c r="J82" i="2"/>
  <c r="I82" i="2"/>
  <c r="H82" i="2"/>
  <c r="G82" i="2"/>
  <c r="F82" i="2"/>
  <c r="E82" i="2"/>
  <c r="D82" i="2"/>
  <c r="K79" i="2"/>
  <c r="J79" i="2"/>
  <c r="I79" i="2"/>
  <c r="H79" i="2"/>
  <c r="G79" i="2"/>
  <c r="F79" i="2"/>
  <c r="E79" i="2"/>
  <c r="D79" i="2"/>
  <c r="K76" i="2"/>
  <c r="J76" i="2"/>
  <c r="I76" i="2"/>
  <c r="H76" i="2"/>
  <c r="G76" i="2"/>
  <c r="F76" i="2"/>
  <c r="E76" i="2"/>
  <c r="D76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0" i="2"/>
  <c r="J60" i="2"/>
  <c r="I60" i="2"/>
  <c r="H60" i="2"/>
  <c r="G60" i="2"/>
  <c r="F60" i="2"/>
  <c r="E60" i="2"/>
  <c r="D60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1" i="2"/>
  <c r="J51" i="2"/>
  <c r="I51" i="2"/>
  <c r="H51" i="2"/>
  <c r="G51" i="2"/>
  <c r="F51" i="2"/>
  <c r="E51" i="2"/>
  <c r="D51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4" i="2"/>
  <c r="J34" i="2"/>
  <c r="I34" i="2"/>
  <c r="H34" i="2"/>
  <c r="G34" i="2"/>
  <c r="F34" i="2"/>
  <c r="E34" i="2"/>
  <c r="D34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19" i="2"/>
  <c r="J19" i="2"/>
  <c r="I19" i="2"/>
  <c r="H19" i="2"/>
  <c r="G19" i="2"/>
  <c r="F19" i="2"/>
  <c r="E19" i="2"/>
  <c r="D19" i="2"/>
  <c r="K13" i="2"/>
  <c r="J13" i="2"/>
  <c r="I13" i="2"/>
  <c r="H13" i="2"/>
  <c r="G13" i="2"/>
  <c r="F13" i="2"/>
  <c r="E13" i="2"/>
  <c r="D13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D2" i="2"/>
  <c r="G3" i="2" l="1"/>
  <c r="F3" i="2"/>
  <c r="H3" i="2"/>
  <c r="K3" i="2"/>
  <c r="J3" i="2"/>
  <c r="E3" i="2"/>
  <c r="I3" i="2"/>
  <c r="D3" i="2"/>
</calcChain>
</file>

<file path=xl/sharedStrings.xml><?xml version="1.0" encoding="utf-8"?>
<sst xmlns="http://schemas.openxmlformats.org/spreadsheetml/2006/main" count="1653" uniqueCount="619">
  <si>
    <t xml:space="preserve">area </t>
  </si>
  <si>
    <t xml:space="preserve">class </t>
  </si>
  <si>
    <t xml:space="preserve">color </t>
  </si>
  <si>
    <t xml:space="preserve">colorscheme </t>
  </si>
  <si>
    <t xml:space="preserve">comment </t>
  </si>
  <si>
    <t xml:space="preserve">distortion </t>
  </si>
  <si>
    <t xml:space="preserve">fillcolor </t>
  </si>
  <si>
    <t xml:space="preserve">fixedsize </t>
  </si>
  <si>
    <t xml:space="preserve">fontcolor </t>
  </si>
  <si>
    <t xml:space="preserve">fontname </t>
  </si>
  <si>
    <t xml:space="preserve">fontsize </t>
  </si>
  <si>
    <t xml:space="preserve">gradientangle </t>
  </si>
  <si>
    <t xml:space="preserve">group </t>
  </si>
  <si>
    <t xml:space="preserve">height </t>
  </si>
  <si>
    <t xml:space="preserve">href </t>
  </si>
  <si>
    <t xml:space="preserve">id </t>
  </si>
  <si>
    <t xml:space="preserve">image </t>
  </si>
  <si>
    <t xml:space="preserve">imagepos </t>
  </si>
  <si>
    <t xml:space="preserve">imagescale </t>
  </si>
  <si>
    <t xml:space="preserve">label </t>
  </si>
  <si>
    <t xml:space="preserve">labelloc </t>
  </si>
  <si>
    <t xml:space="preserve">layer </t>
  </si>
  <si>
    <t xml:space="preserve">margin </t>
  </si>
  <si>
    <t xml:space="preserve">nojustify </t>
  </si>
  <si>
    <t xml:space="preserve">ordering </t>
  </si>
  <si>
    <t xml:space="preserve">orientation </t>
  </si>
  <si>
    <t xml:space="preserve">penwidth </t>
  </si>
  <si>
    <t xml:space="preserve">peripheries </t>
  </si>
  <si>
    <t xml:space="preserve">pin </t>
  </si>
  <si>
    <t xml:space="preserve">pos </t>
  </si>
  <si>
    <t xml:space="preserve">rects </t>
  </si>
  <si>
    <t xml:space="preserve">regular </t>
  </si>
  <si>
    <t xml:space="preserve">root </t>
  </si>
  <si>
    <t xml:space="preserve">samplepoints </t>
  </si>
  <si>
    <t xml:space="preserve">shape </t>
  </si>
  <si>
    <t xml:space="preserve">shapefile </t>
  </si>
  <si>
    <t xml:space="preserve">showboxes </t>
  </si>
  <si>
    <t xml:space="preserve">sides </t>
  </si>
  <si>
    <t xml:space="preserve">skew </t>
  </si>
  <si>
    <t xml:space="preserve">sortv </t>
  </si>
  <si>
    <t xml:space="preserve">style </t>
  </si>
  <si>
    <t xml:space="preserve">target </t>
  </si>
  <si>
    <t xml:space="preserve">tooltip </t>
  </si>
  <si>
    <t xml:space="preserve">URL </t>
  </si>
  <si>
    <t xml:space="preserve">vertices </t>
  </si>
  <si>
    <t xml:space="preserve">width </t>
  </si>
  <si>
    <t xml:space="preserve">xlabel </t>
  </si>
  <si>
    <t xml:space="preserve">xlp </t>
  </si>
  <si>
    <t xml:space="preserve">z </t>
  </si>
  <si>
    <t xml:space="preserve"> Indicates the preferred area for a node or empty cluster</t>
  </si>
  <si>
    <t xml:space="preserve"> Classnames to attach to the node, edge, graph, or cluster's SVG element</t>
  </si>
  <si>
    <t xml:space="preserve"> Basic drawing color for graphics, not text</t>
  </si>
  <si>
    <t xml:space="preserve"> A color scheme namespace: the context for interpreting color names</t>
  </si>
  <si>
    <t xml:space="preserve"> Comments are inserted into output</t>
  </si>
  <si>
    <t xml:space="preserve"> Distortion factor for shape=polygon</t>
  </si>
  <si>
    <t xml:space="preserve"> Color used to fill the background of a node or cluster</t>
  </si>
  <si>
    <t xml:space="preserve"> Whether to use the specified width and height attributes to choose node size (rather than sizing to fit the node contents)</t>
  </si>
  <si>
    <t xml:space="preserve"> Color used for text</t>
  </si>
  <si>
    <t xml:space="preserve"> Font used for text</t>
  </si>
  <si>
    <t xml:space="preserve"> Font size, in points, used for text</t>
  </si>
  <si>
    <t xml:space="preserve"> If a gradient fill is being used, this determines the angle of the fill</t>
  </si>
  <si>
    <t xml:space="preserve"> Name for a group of nodes, for bundling edges avoiding crossings</t>
  </si>
  <si>
    <t xml:space="preserve"> Height of node, in inches</t>
  </si>
  <si>
    <t xml:space="preserve"> Synonym for URL</t>
  </si>
  <si>
    <t xml:space="preserve"> Identifier for graph objects</t>
  </si>
  <si>
    <t xml:space="preserve"> Gives the name of a file containing an image to be displayed inside a node</t>
  </si>
  <si>
    <t xml:space="preserve"> Controls how an image is positioned within its containing node</t>
  </si>
  <si>
    <t xml:space="preserve"> Controls how an image fills its containing node</t>
  </si>
  <si>
    <t xml:space="preserve"> Text label attached to objects</t>
  </si>
  <si>
    <t xml:space="preserve"> Vertical placement of labels for nodes, root graphs and clusters</t>
  </si>
  <si>
    <t xml:space="preserve"> Specifies layers in which the node, edge or cluster is present</t>
  </si>
  <si>
    <t xml:space="preserve"> For graphs, this sets x and y margins of canvas, in inches</t>
  </si>
  <si>
    <t xml:space="preserve"> Whether to justify multiline text vs the previous text line (rather than the side of the container)</t>
  </si>
  <si>
    <t xml:space="preserve"> Constrains the left-to-right ordering of node edges</t>
  </si>
  <si>
    <t xml:space="preserve"> node shape rotation angle, or graph orientation</t>
  </si>
  <si>
    <t xml:space="preserve"> Specifies the width of the pen, in points, used to draw lines and curves</t>
  </si>
  <si>
    <t xml:space="preserve"> Set number of peripheries used in polygonal shapes and cluster boundaries</t>
  </si>
  <si>
    <t xml:space="preserve"> Keeps the node at the node's given input position</t>
  </si>
  <si>
    <t xml:space="preserve"> Position of node, or spline control points</t>
  </si>
  <si>
    <t xml:space="preserve"> Rectangles for fields of records, in points</t>
  </si>
  <si>
    <t xml:space="preserve"> If true, force polygon to be regular</t>
  </si>
  <si>
    <t xml:space="preserve"> Specifies nodes to be used as the center of the layout</t>
  </si>
  <si>
    <t xml:space="preserve"> Gives the number of points used for a circle/ellipse node</t>
  </si>
  <si>
    <t xml:space="preserve"> Sets the shape of a node</t>
  </si>
  <si>
    <t xml:space="preserve"> A file containing user-supplied node content</t>
  </si>
  <si>
    <t xml:space="preserve"> Print guide boxes for debugging</t>
  </si>
  <si>
    <t xml:space="preserve"> Number of sides when shape=polygon</t>
  </si>
  <si>
    <t xml:space="preserve"> Skew factor for shape=polygon</t>
  </si>
  <si>
    <t xml:space="preserve"> Sort order of graph components for ordering packmode packing</t>
  </si>
  <si>
    <t xml:space="preserve"> Set style information for components of the graph</t>
  </si>
  <si>
    <t xml:space="preserve"> If the object has a URL, this attribute determines which window of the browser is used for the URL</t>
  </si>
  <si>
    <t xml:space="preserve"> Tooltip (mouse hover text) attached to the node, edge, cluster, or graph</t>
  </si>
  <si>
    <t xml:space="preserve"> Hyperlinks incorporated into device-dependent output</t>
  </si>
  <si>
    <t xml:space="preserve"> Sets the coordinates of the vertices of the node's polygon, in inches</t>
  </si>
  <si>
    <t xml:space="preserve"> Width of node, in inches</t>
  </si>
  <si>
    <t xml:space="preserve"> External label for a node or edge</t>
  </si>
  <si>
    <t xml:space="preserve"> Position of an exterior label, in points</t>
  </si>
  <si>
    <t xml:space="preserve"> Z-coordinate value for 3D layouts and displays</t>
  </si>
  <si>
    <t>svg</t>
    <phoneticPr fontId="1"/>
  </si>
  <si>
    <t>dot</t>
    <phoneticPr fontId="1"/>
  </si>
  <si>
    <t>patchwork</t>
    <phoneticPr fontId="1"/>
  </si>
  <si>
    <t>map</t>
    <phoneticPr fontId="1"/>
  </si>
  <si>
    <t>postscript</t>
    <phoneticPr fontId="1"/>
  </si>
  <si>
    <t>neato</t>
    <phoneticPr fontId="1"/>
  </si>
  <si>
    <t>fdp</t>
    <phoneticPr fontId="1"/>
  </si>
  <si>
    <t>write</t>
    <phoneticPr fontId="1"/>
  </si>
  <si>
    <t>twopi</t>
    <phoneticPr fontId="1"/>
  </si>
  <si>
    <t>circo</t>
    <phoneticPr fontId="1"/>
  </si>
  <si>
    <t>cmap</t>
    <phoneticPr fontId="1"/>
  </si>
  <si>
    <t>●</t>
  </si>
  <si>
    <t>●</t>
    <phoneticPr fontId="1"/>
  </si>
  <si>
    <t>description</t>
    <phoneticPr fontId="1"/>
  </si>
  <si>
    <t xml:space="preserve">_background </t>
  </si>
  <si>
    <t xml:space="preserve">bb </t>
  </si>
  <si>
    <t xml:space="preserve">beautify </t>
  </si>
  <si>
    <t xml:space="preserve">bgcolor </t>
  </si>
  <si>
    <t xml:space="preserve">center </t>
  </si>
  <si>
    <t xml:space="preserve">charset </t>
  </si>
  <si>
    <t xml:space="preserve">clusterrank </t>
  </si>
  <si>
    <t xml:space="preserve">compound </t>
  </si>
  <si>
    <t xml:space="preserve">concentrate </t>
  </si>
  <si>
    <t xml:space="preserve">Damping </t>
  </si>
  <si>
    <t xml:space="preserve">defaultdist </t>
  </si>
  <si>
    <t xml:space="preserve">dim </t>
  </si>
  <si>
    <t xml:space="preserve">dimen </t>
  </si>
  <si>
    <t xml:space="preserve">diredgeconstraints </t>
  </si>
  <si>
    <t xml:space="preserve">dpi </t>
  </si>
  <si>
    <t xml:space="preserve">epsilon </t>
  </si>
  <si>
    <t xml:space="preserve">esep </t>
  </si>
  <si>
    <t xml:space="preserve">fontnames </t>
  </si>
  <si>
    <t xml:space="preserve">fontpath </t>
  </si>
  <si>
    <t xml:space="preserve">forcelabels </t>
  </si>
  <si>
    <t xml:space="preserve">imagepath </t>
  </si>
  <si>
    <t xml:space="preserve">inputscale </t>
  </si>
  <si>
    <t xml:space="preserve">K </t>
  </si>
  <si>
    <t xml:space="preserve">label_scheme </t>
  </si>
  <si>
    <t xml:space="preserve">labeljust </t>
  </si>
  <si>
    <t xml:space="preserve">landscape </t>
  </si>
  <si>
    <t xml:space="preserve">layerlistsep </t>
  </si>
  <si>
    <t xml:space="preserve">layers </t>
  </si>
  <si>
    <t xml:space="preserve">layerselect </t>
  </si>
  <si>
    <t xml:space="preserve">layersep </t>
  </si>
  <si>
    <t xml:space="preserve">layout </t>
  </si>
  <si>
    <t xml:space="preserve">levels </t>
  </si>
  <si>
    <t xml:space="preserve">levelsgap </t>
  </si>
  <si>
    <t xml:space="preserve">lheight </t>
  </si>
  <si>
    <t xml:space="preserve">linelength </t>
  </si>
  <si>
    <t xml:space="preserve">lp </t>
  </si>
  <si>
    <t xml:space="preserve">lwidth </t>
  </si>
  <si>
    <t xml:space="preserve">maxiter </t>
  </si>
  <si>
    <t xml:space="preserve">mclimit </t>
  </si>
  <si>
    <t xml:space="preserve">mindist </t>
  </si>
  <si>
    <t xml:space="preserve">mode </t>
  </si>
  <si>
    <t xml:space="preserve">model </t>
  </si>
  <si>
    <t xml:space="preserve">newrank </t>
  </si>
  <si>
    <t xml:space="preserve">nodesep </t>
  </si>
  <si>
    <t xml:space="preserve">normalize </t>
  </si>
  <si>
    <t xml:space="preserve">notranslate </t>
  </si>
  <si>
    <t xml:space="preserve">nslimit </t>
  </si>
  <si>
    <t xml:space="preserve">nslimit1 </t>
  </si>
  <si>
    <t xml:space="preserve">oneblock </t>
  </si>
  <si>
    <t xml:space="preserve">outputorder </t>
  </si>
  <si>
    <t xml:space="preserve">overlap </t>
  </si>
  <si>
    <t xml:space="preserve">overlap_scaling </t>
  </si>
  <si>
    <t xml:space="preserve">overlap_shrink </t>
  </si>
  <si>
    <t xml:space="preserve">pack </t>
  </si>
  <si>
    <t xml:space="preserve">packmode </t>
  </si>
  <si>
    <t xml:space="preserve">pad </t>
  </si>
  <si>
    <t xml:space="preserve">page </t>
  </si>
  <si>
    <t xml:space="preserve">pagedir </t>
  </si>
  <si>
    <t xml:space="preserve">quadtree </t>
  </si>
  <si>
    <t xml:space="preserve">quantum </t>
  </si>
  <si>
    <t xml:space="preserve">rankdir </t>
  </si>
  <si>
    <t xml:space="preserve">ranksep </t>
  </si>
  <si>
    <t xml:space="preserve">ratio </t>
  </si>
  <si>
    <t xml:space="preserve">remincross </t>
  </si>
  <si>
    <t xml:space="preserve">repulsiveforce </t>
  </si>
  <si>
    <t xml:space="preserve">resolution </t>
  </si>
  <si>
    <t xml:space="preserve">rotate </t>
  </si>
  <si>
    <t xml:space="preserve">rotation </t>
  </si>
  <si>
    <t xml:space="preserve">scale </t>
  </si>
  <si>
    <t xml:space="preserve">searchsize </t>
  </si>
  <si>
    <t xml:space="preserve">sep </t>
  </si>
  <si>
    <t xml:space="preserve">size </t>
  </si>
  <si>
    <t xml:space="preserve">smoothing </t>
  </si>
  <si>
    <t xml:space="preserve">splines </t>
  </si>
  <si>
    <t xml:space="preserve">start </t>
  </si>
  <si>
    <t xml:space="preserve">stylesheet </t>
  </si>
  <si>
    <t xml:space="preserve">TBbalance </t>
  </si>
  <si>
    <t xml:space="preserve">truecolor </t>
  </si>
  <si>
    <t xml:space="preserve">viewport </t>
  </si>
  <si>
    <t xml:space="preserve">voro_margin </t>
  </si>
  <si>
    <t xml:space="preserve">xdotversion </t>
  </si>
  <si>
    <t xml:space="preserve"> A string in the xdot format specifying an arbitrary background</t>
  </si>
  <si>
    <t xml:space="preserve"> Bounding box of drawing in points</t>
  </si>
  <si>
    <t xml:space="preserve"> Whether to draw leaf nodes uniformly in a circle around the root node in sfdp</t>
  </si>
  <si>
    <t xml:space="preserve"> Canvas background color</t>
  </si>
  <si>
    <t xml:space="preserve"> Whether to center the drawing in the output canvas</t>
  </si>
  <si>
    <t xml:space="preserve"> Character encoding used when interpreting string input as a text label</t>
  </si>
  <si>
    <t xml:space="preserve"> Mode used for handling clusters</t>
  </si>
  <si>
    <t xml:space="preserve"> If true, allow edges between clusters</t>
  </si>
  <si>
    <t xml:space="preserve"> If true, use edge concentrators</t>
  </si>
  <si>
    <t xml:space="preserve"> Factor damping force motions</t>
  </si>
  <si>
    <t xml:space="preserve"> The distance between nodes in separate connected components</t>
  </si>
  <si>
    <t xml:space="preserve"> Set the number of dimensions used for the layout</t>
  </si>
  <si>
    <t xml:space="preserve"> Set the number of dimensions used for rendering</t>
  </si>
  <si>
    <t xml:space="preserve"> Whether to constrain most edges to point downwards</t>
  </si>
  <si>
    <t xml:space="preserve"> Specifies the expected number of pixels per inch on a display device</t>
  </si>
  <si>
    <t xml:space="preserve"> Terminating condition</t>
  </si>
  <si>
    <t xml:space="preserve"> Margin used around polygons for purposes of spline edge routing</t>
  </si>
  <si>
    <t xml:space="preserve"> Allows user control of how basic fontnames are represented in SVG output</t>
  </si>
  <si>
    <t xml:space="preserve"> Directory list used by libgd to search for bitmap fonts</t>
  </si>
  <si>
    <t xml:space="preserve"> Whether to force placement of all xlabels, even if overlapping</t>
  </si>
  <si>
    <t xml:space="preserve"> A list of directories in which to look for image files</t>
  </si>
  <si>
    <t xml:space="preserve"> Scales the input positions to convert between length units</t>
  </si>
  <si>
    <t xml:space="preserve"> Spring constant used in virtual physical model</t>
  </si>
  <si>
    <t xml:space="preserve"> Whether to treat a node whose name has the form |edgelabel|* as a special node representing an edge label</t>
  </si>
  <si>
    <t xml:space="preserve"> Justification for graph &amp; cluster labels</t>
  </si>
  <si>
    <t xml:space="preserve"> If true, the graph is rendered in landscape mode</t>
  </si>
  <si>
    <t xml:space="preserve"> The separator characters used to split attributes of type layerRange into a list of ranges</t>
  </si>
  <si>
    <t xml:space="preserve"> A linearly ordered list of layer names attached to the graph</t>
  </si>
  <si>
    <t xml:space="preserve"> Selects a list of layers to be emitted</t>
  </si>
  <si>
    <t xml:space="preserve"> The separator characters for splitting the layers attribute into a list of layer names</t>
  </si>
  <si>
    <t xml:space="preserve"> Which layout engine to use</t>
  </si>
  <si>
    <t xml:space="preserve"> Number of levels allowed in the multilevel scheme</t>
  </si>
  <si>
    <t xml:space="preserve"> strictness of neato level constraints</t>
  </si>
  <si>
    <t xml:space="preserve"> Height of graph or cluster label, in inches</t>
  </si>
  <si>
    <t xml:space="preserve"> How long strings should get before overflowing to next line, for text output</t>
  </si>
  <si>
    <t xml:space="preserve"> Label center position</t>
  </si>
  <si>
    <t xml:space="preserve"> Width of graph or cluster label, in inches</t>
  </si>
  <si>
    <t xml:space="preserve"> Sets the number of iterations used</t>
  </si>
  <si>
    <t xml:space="preserve"> Scale factor for mincross (mc) edge crossing minimiser parameters</t>
  </si>
  <si>
    <t xml:space="preserve"> Specifies the minimum separation between all nodes</t>
  </si>
  <si>
    <t xml:space="preserve"> Technique for optimizing the layout</t>
  </si>
  <si>
    <t xml:space="preserve"> Specifies how the distance matrix is computed for the input graph</t>
  </si>
  <si>
    <t xml:space="preserve"> Whether to use a single global ranking, ignoring clusters</t>
  </si>
  <si>
    <t xml:space="preserve"> In dot, nodesep specifies the minimum space between two adjacent nodes in the same rank, in inches</t>
  </si>
  <si>
    <t xml:space="preserve"> normalizes coordinates of final layout</t>
  </si>
  <si>
    <t xml:space="preserve"> Whether to avoid translating layout to the origin point</t>
  </si>
  <si>
    <t xml:space="preserve"> Sets number of iterations in network simplex applications</t>
  </si>
  <si>
    <t xml:space="preserve"> Whether to draw circo graphs around one circle</t>
  </si>
  <si>
    <t xml:space="preserve"> Specify order in which nodes and edges are drawn</t>
  </si>
  <si>
    <t xml:space="preserve"> Determines if and how node overlaps should be removed</t>
  </si>
  <si>
    <t xml:space="preserve"> Scale layout by factor, to reduce node overlap</t>
  </si>
  <si>
    <t xml:space="preserve"> Whether the overlap removal algorithm should perform a compression pass to reduce the size of the layout</t>
  </si>
  <si>
    <t xml:space="preserve"> Whether each connected component of the graph should be laid out separately, and then the graphs packed together</t>
  </si>
  <si>
    <t xml:space="preserve"> How connected components should be packed</t>
  </si>
  <si>
    <t xml:space="preserve"> Inches to extend the drawing area around the minimal area needed to draw the graph</t>
  </si>
  <si>
    <t xml:space="preserve"> Width and height of output pages, in inches</t>
  </si>
  <si>
    <t xml:space="preserve"> The order in which pages are emitted</t>
  </si>
  <si>
    <t xml:space="preserve"> Quadtree scheme to use</t>
  </si>
  <si>
    <t xml:space="preserve"> Sets direction of graph layout</t>
  </si>
  <si>
    <t xml:space="preserve"> Specifies separation between ranks</t>
  </si>
  <si>
    <t xml:space="preserve"> Sets the aspect ratio (drawing height/drawing width) for the drawing</t>
  </si>
  <si>
    <t xml:space="preserve"> If there are multiple clusters, whether to run edge crossing minimization a second time</t>
  </si>
  <si>
    <t xml:space="preserve"> The power of the repulsive force used in an extended Fruchterman-Reingold</t>
  </si>
  <si>
    <t xml:space="preserve"> Synonym for dpi</t>
  </si>
  <si>
    <t xml:space="preserve"> If rotate=90, sets drawing orientation to landscape</t>
  </si>
  <si>
    <t xml:space="preserve"> Rotates the final layout counter-clockwise by the specified number of degrees</t>
  </si>
  <si>
    <t xml:space="preserve"> Scales layout by the given factor after the initial layout</t>
  </si>
  <si>
    <t xml:space="preserve"> During network simplex, the maximum number of edges with negative cut values to search when looking for an edge with minimum cut value</t>
  </si>
  <si>
    <t xml:space="preserve"> Margin to leave around nodes when removing node overlap</t>
  </si>
  <si>
    <t xml:space="preserve"> Maximum width and height of drawing, in inches</t>
  </si>
  <si>
    <t xml:space="preserve"> Specifies a post-processing step used to smooth out an uneven distribution of nodes</t>
  </si>
  <si>
    <t xml:space="preserve"> Controls how, and if, edges are represented</t>
  </si>
  <si>
    <t xml:space="preserve"> Parameter used to determine the initial layout of nodes</t>
  </si>
  <si>
    <t xml:space="preserve"> A URL or pathname specifying an XML style sheet, used in SVG output</t>
  </si>
  <si>
    <t xml:space="preserve"> Which rank to move floating (loose) nodes to</t>
  </si>
  <si>
    <t xml:space="preserve"> Whether internal bitmap rendering relies on a truecolor color model or uses</t>
  </si>
  <si>
    <t xml:space="preserve"> Clipping window on final drawing</t>
  </si>
  <si>
    <t xml:space="preserve"> Tuning margin of Voronoi technique</t>
  </si>
  <si>
    <t xml:space="preserve"> Determines the version of xdot used in output</t>
  </si>
  <si>
    <t>Graph</t>
    <phoneticPr fontId="1"/>
  </si>
  <si>
    <t>sfdp</t>
    <phoneticPr fontId="1"/>
  </si>
  <si>
    <t>bitmap</t>
    <phoneticPr fontId="1"/>
  </si>
  <si>
    <t>osage</t>
    <phoneticPr fontId="1"/>
  </si>
  <si>
    <t>xdot</t>
    <phoneticPr fontId="1"/>
  </si>
  <si>
    <t xml:space="preserve"> If quantum &gt; 0.0, node label dimensions will be rounded to integral multiples of the quantum</t>
    <phoneticPr fontId="1"/>
  </si>
  <si>
    <t>Node</t>
    <phoneticPr fontId="1"/>
  </si>
  <si>
    <t xml:space="preserve">cluster </t>
  </si>
  <si>
    <t xml:space="preserve">pencolor </t>
  </si>
  <si>
    <t xml:space="preserve">arrowhead </t>
  </si>
  <si>
    <t xml:space="preserve">arrowsize </t>
  </si>
  <si>
    <t xml:space="preserve">arrowtail </t>
  </si>
  <si>
    <t xml:space="preserve">constraint </t>
  </si>
  <si>
    <t xml:space="preserve">decorate </t>
  </si>
  <si>
    <t xml:space="preserve">dir </t>
  </si>
  <si>
    <t xml:space="preserve">edgehref </t>
  </si>
  <si>
    <t xml:space="preserve">edgetarget </t>
  </si>
  <si>
    <t xml:space="preserve">edgetooltip </t>
  </si>
  <si>
    <t xml:space="preserve">edgeURL </t>
  </si>
  <si>
    <t xml:space="preserve">head_lp </t>
  </si>
  <si>
    <t xml:space="preserve">headclip </t>
  </si>
  <si>
    <t xml:space="preserve">headhref </t>
  </si>
  <si>
    <t xml:space="preserve">headlabel </t>
  </si>
  <si>
    <t xml:space="preserve">headport </t>
  </si>
  <si>
    <t xml:space="preserve">headtarget </t>
  </si>
  <si>
    <t xml:space="preserve">headtooltip </t>
  </si>
  <si>
    <t xml:space="preserve">headURL </t>
  </si>
  <si>
    <t xml:space="preserve">labelangle </t>
  </si>
  <si>
    <t xml:space="preserve">labeldistance </t>
  </si>
  <si>
    <t xml:space="preserve">labelfloat </t>
  </si>
  <si>
    <t xml:space="preserve">labelfontcolor </t>
  </si>
  <si>
    <t xml:space="preserve">labelfontname </t>
  </si>
  <si>
    <t xml:space="preserve">labelfontsize </t>
  </si>
  <si>
    <t xml:space="preserve">labelhref </t>
  </si>
  <si>
    <t xml:space="preserve">labeltarget </t>
  </si>
  <si>
    <t xml:space="preserve">labeltooltip </t>
  </si>
  <si>
    <t xml:space="preserve">labelURL </t>
  </si>
  <si>
    <t xml:space="preserve">len </t>
  </si>
  <si>
    <t xml:space="preserve">lhead </t>
  </si>
  <si>
    <t xml:space="preserve">ltail </t>
  </si>
  <si>
    <t xml:space="preserve">minlen </t>
  </si>
  <si>
    <t xml:space="preserve">samehead </t>
  </si>
  <si>
    <t xml:space="preserve">sametail </t>
  </si>
  <si>
    <t xml:space="preserve">tail_lp </t>
  </si>
  <si>
    <t xml:space="preserve">tailclip </t>
  </si>
  <si>
    <t xml:space="preserve">tailhref </t>
  </si>
  <si>
    <t xml:space="preserve">taillabel </t>
  </si>
  <si>
    <t xml:space="preserve">tailport </t>
  </si>
  <si>
    <t xml:space="preserve">tailtarget </t>
  </si>
  <si>
    <t xml:space="preserve">tailtooltip </t>
  </si>
  <si>
    <t xml:space="preserve">tailURL </t>
  </si>
  <si>
    <t xml:space="preserve">weight </t>
  </si>
  <si>
    <t xml:space="preserve"> Style of arrowhead on the head node of an edge</t>
  </si>
  <si>
    <t xml:space="preserve"> Multiplicative scale factor for arrowheads</t>
  </si>
  <si>
    <t xml:space="preserve"> Style of arrowhead on the tail node of an edge</t>
  </si>
  <si>
    <t xml:space="preserve"> If false, the edge is not used in ranking the nodes</t>
  </si>
  <si>
    <t xml:space="preserve"> Whether to connect the edge label to the edge with a line</t>
  </si>
  <si>
    <t xml:space="preserve"> Edge type for drawing arrowheads</t>
  </si>
  <si>
    <t xml:space="preserve"> Synonym for edgeURL</t>
  </si>
  <si>
    <t xml:space="preserve"> Browser window to use for the edgeURL link</t>
  </si>
  <si>
    <t xml:space="preserve"> Tooltip annotation attached to the non-label part of an edge</t>
  </si>
  <si>
    <t xml:space="preserve"> The link for the non-label parts of an edge</t>
  </si>
  <si>
    <t xml:space="preserve"> Center position of an edge's head label</t>
  </si>
  <si>
    <t xml:space="preserve"> If true, the head of an edge is clipped to the boundary of the head node</t>
  </si>
  <si>
    <t xml:space="preserve"> Synonym for headURL</t>
  </si>
  <si>
    <t xml:space="preserve"> Text label to be placed near head of edge</t>
  </si>
  <si>
    <t xml:space="preserve"> Indicates where on the head node to attach the head of the edge</t>
  </si>
  <si>
    <t xml:space="preserve"> Browser window to use for the headURL link</t>
  </si>
  <si>
    <t xml:space="preserve"> Tooltip annotation attached to the head of an edge</t>
  </si>
  <si>
    <t xml:space="preserve"> If defined, headURL is output as part of the head label of the edge</t>
  </si>
  <si>
    <t xml:space="preserve"> The angle (in degrees) in polar coordinates of the head &amp; tail edge labels</t>
  </si>
  <si>
    <t xml:space="preserve"> Scaling factor for the distance of headlabel / taillabel from the head / tail nodes</t>
  </si>
  <si>
    <t xml:space="preserve"> If true, allows edge labels to be less constrained in position</t>
  </si>
  <si>
    <t xml:space="preserve"> Color used for headlabel and taillabel</t>
  </si>
  <si>
    <t xml:space="preserve"> Font for headlabel and taillabel</t>
  </si>
  <si>
    <t xml:space="preserve"> Font size of headlabel and taillabel</t>
  </si>
  <si>
    <t xml:space="preserve"> Synonym for labelURL</t>
  </si>
  <si>
    <t xml:space="preserve"> Browser window to open labelURL links in</t>
  </si>
  <si>
    <t xml:space="preserve"> Tooltip annotation attached to label of an edge</t>
  </si>
  <si>
    <t xml:space="preserve"> If defined, labelURL is the link used for the label of an edge</t>
  </si>
  <si>
    <t xml:space="preserve"> Preferred edge length, in inches</t>
  </si>
  <si>
    <t xml:space="preserve"> Logical head of an edge</t>
  </si>
  <si>
    <t xml:space="preserve"> Logical tail of an edge</t>
  </si>
  <si>
    <t xml:space="preserve"> Minimum edge length (rank difference between head and tail)</t>
  </si>
  <si>
    <t xml:space="preserve"> Edges with the same head and the same samehead value are aimed at the same point on the head</t>
  </si>
  <si>
    <t xml:space="preserve"> Edges with the same tail and the same sametail value are aimed at the same point on the tail</t>
  </si>
  <si>
    <t xml:space="preserve"> Position of an edge's tail label, in points</t>
  </si>
  <si>
    <t xml:space="preserve"> If true, the tail of an edge is clipped to the boundary of the tail node</t>
  </si>
  <si>
    <t xml:space="preserve"> Synonym for tailURL</t>
  </si>
  <si>
    <t xml:space="preserve"> Text label to be placed near tail of edge</t>
  </si>
  <si>
    <t xml:space="preserve"> Indicates where on the tail node to attach the tail of the edge</t>
  </si>
  <si>
    <t xml:space="preserve"> Browser window to use for the tailURL link</t>
  </si>
  <si>
    <t xml:space="preserve"> Tooltip annotation attached to the tail of an edge</t>
  </si>
  <si>
    <t xml:space="preserve"> If defined, tailURL is output as part of the tail label of the edge</t>
  </si>
  <si>
    <t xml:space="preserve"> Weight of edge</t>
  </si>
  <si>
    <t xml:space="preserve"> Whether the subgraph is a cluster</t>
  </si>
  <si>
    <t xml:space="preserve"> Color used to draw the bounding box around a cluster</t>
  </si>
  <si>
    <t xml:space="preserve">cluster </t>
    <phoneticPr fontId="1"/>
  </si>
  <si>
    <t>Edge</t>
    <phoneticPr fontId="1"/>
  </si>
  <si>
    <t>採用</t>
    <rPh sb="0" eb="2">
      <t xml:space="preserve">サイヨウ </t>
    </rPh>
    <phoneticPr fontId="1"/>
  </si>
  <si>
    <t>カウント</t>
    <phoneticPr fontId="1"/>
  </si>
  <si>
    <t>AttributeName</t>
    <phoneticPr fontId="1"/>
  </si>
  <si>
    <t xml:space="preserve"> Indicates the preferred area for a node or empty cluster</t>
    <phoneticPr fontId="1"/>
  </si>
  <si>
    <t>area</t>
  </si>
  <si>
    <t>_background</t>
  </si>
  <si>
    <t>bb</t>
  </si>
  <si>
    <t>beautify</t>
  </si>
  <si>
    <t>bgcolor</t>
  </si>
  <si>
    <t>center</t>
  </si>
  <si>
    <t>charset</t>
  </si>
  <si>
    <t>class</t>
  </si>
  <si>
    <t>clusterrank</t>
  </si>
  <si>
    <t>colorscheme</t>
  </si>
  <si>
    <t>comment</t>
  </si>
  <si>
    <t>compound</t>
  </si>
  <si>
    <t>concentrate</t>
  </si>
  <si>
    <t>Damping</t>
  </si>
  <si>
    <t>defaultdist</t>
  </si>
  <si>
    <t>dim</t>
  </si>
  <si>
    <t>dimen</t>
  </si>
  <si>
    <t>diredgeconstraints</t>
  </si>
  <si>
    <t>dpi</t>
  </si>
  <si>
    <t>epsilon</t>
  </si>
  <si>
    <t>esep</t>
  </si>
  <si>
    <t>fontcolor</t>
  </si>
  <si>
    <t>fontname</t>
  </si>
  <si>
    <t>fontnames</t>
  </si>
  <si>
    <t>fontpath</t>
  </si>
  <si>
    <t>fontsize</t>
  </si>
  <si>
    <t>forcelabels</t>
  </si>
  <si>
    <t>gradientangle</t>
  </si>
  <si>
    <t>href</t>
  </si>
  <si>
    <t>id</t>
  </si>
  <si>
    <t>imagepath</t>
  </si>
  <si>
    <t>inputscale</t>
  </si>
  <si>
    <t>K</t>
  </si>
  <si>
    <t>label</t>
  </si>
  <si>
    <t>label_scheme</t>
  </si>
  <si>
    <t>labeljust</t>
  </si>
  <si>
    <t>labelloc</t>
  </si>
  <si>
    <t>landscape</t>
  </si>
  <si>
    <t>layerlistsep</t>
  </si>
  <si>
    <t>layers</t>
  </si>
  <si>
    <t>layerselect</t>
  </si>
  <si>
    <t>layersep</t>
  </si>
  <si>
    <t>layout</t>
  </si>
  <si>
    <t>levels</t>
  </si>
  <si>
    <t>levelsgap</t>
  </si>
  <si>
    <t>lheight</t>
  </si>
  <si>
    <t>linelength</t>
  </si>
  <si>
    <t>lp</t>
  </si>
  <si>
    <t>lwidth</t>
  </si>
  <si>
    <t>margin</t>
  </si>
  <si>
    <t>maxiter</t>
  </si>
  <si>
    <t>mclimit</t>
  </si>
  <si>
    <t>mindist</t>
  </si>
  <si>
    <t>mode</t>
  </si>
  <si>
    <t>model</t>
  </si>
  <si>
    <t>newrank</t>
  </si>
  <si>
    <t>nodesep</t>
  </si>
  <si>
    <t>nojustify</t>
  </si>
  <si>
    <t>normalize</t>
  </si>
  <si>
    <t>notranslate</t>
  </si>
  <si>
    <t>nslimit</t>
  </si>
  <si>
    <t>nslimit1</t>
  </si>
  <si>
    <t>oneblock</t>
  </si>
  <si>
    <t>ordering</t>
  </si>
  <si>
    <t>orientation</t>
  </si>
  <si>
    <t>outputorder</t>
  </si>
  <si>
    <t>overlap</t>
  </si>
  <si>
    <t>overlap_scaling</t>
  </si>
  <si>
    <t>overlap_shrink</t>
  </si>
  <si>
    <t>pack</t>
  </si>
  <si>
    <t>packmode</t>
  </si>
  <si>
    <t>pad</t>
  </si>
  <si>
    <t>page</t>
  </si>
  <si>
    <t>pagedir</t>
  </si>
  <si>
    <t>quadtree</t>
  </si>
  <si>
    <t>quantum</t>
  </si>
  <si>
    <t>rankdir</t>
  </si>
  <si>
    <t>ranksep</t>
  </si>
  <si>
    <t>ratio</t>
  </si>
  <si>
    <t>remincross</t>
  </si>
  <si>
    <t>repulsiveforce</t>
  </si>
  <si>
    <t>resolution</t>
  </si>
  <si>
    <t>root</t>
  </si>
  <si>
    <t>rotate</t>
  </si>
  <si>
    <t>rotation</t>
  </si>
  <si>
    <t>scale</t>
  </si>
  <si>
    <t>searchsize</t>
  </si>
  <si>
    <t>sep</t>
  </si>
  <si>
    <t>showboxes</t>
  </si>
  <si>
    <t>size</t>
  </si>
  <si>
    <t>smoothing</t>
  </si>
  <si>
    <t>sortv</t>
  </si>
  <si>
    <t>splines</t>
  </si>
  <si>
    <t>start</t>
  </si>
  <si>
    <t>style</t>
  </si>
  <si>
    <t>stylesheet</t>
  </si>
  <si>
    <t>target</t>
  </si>
  <si>
    <t>TBbalance</t>
  </si>
  <si>
    <t>tooltip</t>
  </si>
  <si>
    <t>truecolor</t>
  </si>
  <si>
    <t>URL</t>
  </si>
  <si>
    <t>viewport</t>
  </si>
  <si>
    <t>voro_margin</t>
  </si>
  <si>
    <t>xdotversion</t>
  </si>
  <si>
    <t>color</t>
  </si>
  <si>
    <t>distortion</t>
  </si>
  <si>
    <t>fillcolor</t>
  </si>
  <si>
    <t>fixedsize</t>
  </si>
  <si>
    <t>group</t>
  </si>
  <si>
    <t>height</t>
  </si>
  <si>
    <t>image</t>
  </si>
  <si>
    <t>imagepos</t>
  </si>
  <si>
    <t>imagescale</t>
  </si>
  <si>
    <t>layer</t>
  </si>
  <si>
    <t>penwidth</t>
  </si>
  <si>
    <t>peripheries</t>
  </si>
  <si>
    <t>pin</t>
  </si>
  <si>
    <t>pos</t>
  </si>
  <si>
    <t>rects</t>
  </si>
  <si>
    <t>regular</t>
  </si>
  <si>
    <t>samplepoints</t>
  </si>
  <si>
    <t>shape</t>
  </si>
  <si>
    <t>shapefile</t>
  </si>
  <si>
    <t>sides</t>
  </si>
  <si>
    <t>skew</t>
  </si>
  <si>
    <t>vertices</t>
  </si>
  <si>
    <t>width</t>
  </si>
  <si>
    <t>xlabel</t>
  </si>
  <si>
    <t>xlp</t>
  </si>
  <si>
    <t>z</t>
  </si>
  <si>
    <t/>
  </si>
  <si>
    <t xml:space="preserve">Cluster </t>
    <phoneticPr fontId="1"/>
  </si>
  <si>
    <t>GG_Background</t>
  </si>
  <si>
    <t>GG_Bb</t>
  </si>
  <si>
    <t>GG_Beautify</t>
  </si>
  <si>
    <t>GG_Bgcolor</t>
  </si>
  <si>
    <t>GG_Center</t>
  </si>
  <si>
    <t>GG_Charset</t>
  </si>
  <si>
    <t>GG_Class</t>
  </si>
  <si>
    <t>GG_Clusterrank</t>
  </si>
  <si>
    <t>GG_Colorscheme</t>
  </si>
  <si>
    <t>GG_Comment</t>
  </si>
  <si>
    <t>GG_Compound</t>
  </si>
  <si>
    <t>GG_Concentrate</t>
  </si>
  <si>
    <t>GG_Damping</t>
  </si>
  <si>
    <t>GG_Defaultdist</t>
  </si>
  <si>
    <t>GG_Dim</t>
  </si>
  <si>
    <t>GG_Dimen</t>
  </si>
  <si>
    <t>GG_Diredgeconstraints</t>
  </si>
  <si>
    <t>GG_Dpi</t>
  </si>
  <si>
    <t>GG_Epsilon</t>
  </si>
  <si>
    <t>GG_Esep</t>
  </si>
  <si>
    <t>GG_Fontcolor</t>
  </si>
  <si>
    <t>GG_Fontname</t>
  </si>
  <si>
    <t>GG_Fontnames</t>
  </si>
  <si>
    <t>GG_Fontpath</t>
  </si>
  <si>
    <t>GG_Fontsize</t>
  </si>
  <si>
    <t>GG_Forcelabels</t>
  </si>
  <si>
    <t>GG_Gradientangle</t>
  </si>
  <si>
    <t>GG_Href</t>
  </si>
  <si>
    <t>GG_Id</t>
  </si>
  <si>
    <t>GG_Imagepath</t>
  </si>
  <si>
    <t>GG_Inputscale</t>
  </si>
  <si>
    <t>GG_K</t>
  </si>
  <si>
    <t>GG_Label</t>
  </si>
  <si>
    <t>GG_Label_Scheme</t>
  </si>
  <si>
    <t>GG_Labeljust</t>
  </si>
  <si>
    <t>GG_Labelloc</t>
  </si>
  <si>
    <t>GG_Landscape</t>
  </si>
  <si>
    <t>GG_Layerlistsep</t>
  </si>
  <si>
    <t>GG_Layers</t>
  </si>
  <si>
    <t>GG_Layerselect</t>
  </si>
  <si>
    <t>GG_Layersep</t>
  </si>
  <si>
    <t>GG_Layout</t>
  </si>
  <si>
    <t>GG_Levels</t>
  </si>
  <si>
    <t>GG_Levelsgap</t>
  </si>
  <si>
    <t>GG_Lheight</t>
  </si>
  <si>
    <t>GG_Linelength</t>
  </si>
  <si>
    <t>GG_Lp</t>
  </si>
  <si>
    <t>GG_Lwidth</t>
  </si>
  <si>
    <t>GG_Margin</t>
  </si>
  <si>
    <t>GG_Maxiter</t>
  </si>
  <si>
    <t>GG_Mclimit</t>
  </si>
  <si>
    <t>GG_Mindist</t>
  </si>
  <si>
    <t>GG_Mode</t>
  </si>
  <si>
    <t>GG_Model</t>
  </si>
  <si>
    <t>GG_Newrank</t>
  </si>
  <si>
    <t>GG_Nodesep</t>
  </si>
  <si>
    <t>GG_Nojustify</t>
  </si>
  <si>
    <t>GG_Normalize</t>
  </si>
  <si>
    <t>GG_Notranslate</t>
  </si>
  <si>
    <t>GG_Nslimit</t>
  </si>
  <si>
    <t>GG_Nslimit1</t>
  </si>
  <si>
    <t>GG_Oneblock</t>
  </si>
  <si>
    <t>GG_Ordering</t>
  </si>
  <si>
    <t>GG_Orientation</t>
  </si>
  <si>
    <t>GG_Outputorder</t>
  </si>
  <si>
    <t>GG_Overlap</t>
  </si>
  <si>
    <t>GG_Overlap_Scaling</t>
  </si>
  <si>
    <t>GG_Overlap_Shrink</t>
  </si>
  <si>
    <t>GG_Pack</t>
  </si>
  <si>
    <t>GG_Packmode</t>
  </si>
  <si>
    <t>GG_Pad</t>
  </si>
  <si>
    <t>GG_Page</t>
  </si>
  <si>
    <t>GG_Pagedir</t>
  </si>
  <si>
    <t>GG_Quadtree</t>
  </si>
  <si>
    <t>GG_Quantum</t>
  </si>
  <si>
    <t>GG_Rankdir</t>
  </si>
  <si>
    <t>GG_Ranksep</t>
  </si>
  <si>
    <t>GG_Ratio</t>
  </si>
  <si>
    <t>GG_Remincross</t>
  </si>
  <si>
    <t>GG_Repulsiveforce</t>
  </si>
  <si>
    <t>GG_Resolution</t>
  </si>
  <si>
    <t>GG_Root</t>
  </si>
  <si>
    <t>GG_Rotate</t>
  </si>
  <si>
    <t>GG_Rotation</t>
  </si>
  <si>
    <t>GG_Scale</t>
  </si>
  <si>
    <t>GG_Searchsize</t>
  </si>
  <si>
    <t>GG_Sep</t>
  </si>
  <si>
    <t>GG_Showboxes</t>
  </si>
  <si>
    <t>GG_Size</t>
  </si>
  <si>
    <t>GG_Smoothing</t>
  </si>
  <si>
    <t>GG_Sortv</t>
  </si>
  <si>
    <t>GG_Splines</t>
  </si>
  <si>
    <t>GG_Start</t>
  </si>
  <si>
    <t>GG_Style</t>
  </si>
  <si>
    <t>GG_Stylesheet</t>
  </si>
  <si>
    <t>GG_Target</t>
  </si>
  <si>
    <t>GG_Tbbalance</t>
  </si>
  <si>
    <t>GG_Tooltip</t>
  </si>
  <si>
    <t>GG_Truecolor</t>
  </si>
  <si>
    <t>GG_Url</t>
  </si>
  <si>
    <t>GG_Viewport</t>
  </si>
  <si>
    <t>GG_Voro_Margin</t>
  </si>
  <si>
    <t>GG_Xdotversion</t>
  </si>
  <si>
    <t>GG_Area</t>
  </si>
  <si>
    <t>GG_Cluster</t>
  </si>
  <si>
    <t>GG_Color</t>
  </si>
  <si>
    <t>GG_Fillcolor</t>
  </si>
  <si>
    <t>GG_Layer</t>
  </si>
  <si>
    <t>GG_Pencolor</t>
  </si>
  <si>
    <t>GG_Penwidth</t>
  </si>
  <si>
    <t>GG_Peripheries</t>
  </si>
  <si>
    <t>Description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</si>
</sst>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A702-5ABF-0345-B291-AFB25F88954A}">
  <dimension ref="B3:C137"/>
  <sheetViews>
    <sheetView workbookViewId="0">
      <selection activeCell="C3" sqref="C3:C34"/>
    </sheetView>
  </sheetViews>
  <sheetFormatPr baseColWidth="10" defaultRowHeight="20"/>
  <sheetData>
    <row r="3" spans="2:3">
      <c r="B3" s="3" t="s">
        <v>610</v>
      </c>
      <c r="C3">
        <f>COUNTIF(B3:$B$137,B3)</f>
        <v>1</v>
      </c>
    </row>
    <row r="4" spans="2:3">
      <c r="B4" s="3" t="s">
        <v>508</v>
      </c>
      <c r="C4">
        <f>COUNTIF(B4:$B$137,B4)</f>
        <v>2</v>
      </c>
    </row>
    <row r="5" spans="2:3">
      <c r="B5" s="3" t="s">
        <v>510</v>
      </c>
      <c r="C5">
        <f>COUNTIF(B5:$B$137,B5)</f>
        <v>2</v>
      </c>
    </row>
    <row r="6" spans="2:3">
      <c r="B6" s="3" t="s">
        <v>513</v>
      </c>
      <c r="C6">
        <f>COUNTIF(B6:$B$137,B6)</f>
        <v>2</v>
      </c>
    </row>
    <row r="7" spans="2:3">
      <c r="B7" s="3" t="s">
        <v>611</v>
      </c>
      <c r="C7">
        <f>COUNTIF(B7:$B$137,B7)</f>
        <v>1</v>
      </c>
    </row>
    <row r="8" spans="2:3">
      <c r="B8" s="3" t="s">
        <v>612</v>
      </c>
      <c r="C8">
        <f>COUNTIF(B8:$B$137,B8)</f>
        <v>1</v>
      </c>
    </row>
    <row r="9" spans="2:3">
      <c r="B9" s="3" t="s">
        <v>515</v>
      </c>
      <c r="C9">
        <f>COUNTIF(B9:$B$137,B9)</f>
        <v>2</v>
      </c>
    </row>
    <row r="10" spans="2:3">
      <c r="B10" s="3" t="s">
        <v>613</v>
      </c>
      <c r="C10">
        <f>COUNTIF(B10:$B$137,B10)</f>
        <v>1</v>
      </c>
    </row>
    <row r="11" spans="2:3">
      <c r="B11" s="3" t="s">
        <v>527</v>
      </c>
      <c r="C11">
        <f>COUNTIF(B11:$B$137,B11)</f>
        <v>2</v>
      </c>
    </row>
    <row r="12" spans="2:3">
      <c r="B12" s="3" t="s">
        <v>528</v>
      </c>
      <c r="C12">
        <f>COUNTIF(B12:$B$137,B12)</f>
        <v>2</v>
      </c>
    </row>
    <row r="13" spans="2:3">
      <c r="B13" s="3" t="s">
        <v>531</v>
      </c>
      <c r="C13">
        <f>COUNTIF(B13:$B$137,B13)</f>
        <v>2</v>
      </c>
    </row>
    <row r="14" spans="2:3">
      <c r="B14" s="3" t="s">
        <v>533</v>
      </c>
      <c r="C14">
        <f>COUNTIF(B14:$B$137,B14)</f>
        <v>2</v>
      </c>
    </row>
    <row r="15" spans="2:3">
      <c r="B15" s="3" t="s">
        <v>534</v>
      </c>
      <c r="C15">
        <f>COUNTIF(B15:$B$137,B15)</f>
        <v>2</v>
      </c>
    </row>
    <row r="16" spans="2:3">
      <c r="B16" s="3" t="s">
        <v>535</v>
      </c>
      <c r="C16">
        <f>COUNTIF(B16:$B$137,B16)</f>
        <v>2</v>
      </c>
    </row>
    <row r="17" spans="2:3">
      <c r="B17" s="3" t="s">
        <v>538</v>
      </c>
      <c r="C17">
        <f>COUNTIF(B17:$B$137,B17)</f>
        <v>2</v>
      </c>
    </row>
    <row r="18" spans="2:3">
      <c r="B18" s="3" t="s">
        <v>539</v>
      </c>
      <c r="C18">
        <f>COUNTIF(B18:$B$137,B18)</f>
        <v>2</v>
      </c>
    </row>
    <row r="19" spans="2:3">
      <c r="B19" s="3" t="s">
        <v>541</v>
      </c>
      <c r="C19">
        <f>COUNTIF(B19:$B$137,B19)</f>
        <v>2</v>
      </c>
    </row>
    <row r="20" spans="2:3">
      <c r="B20" s="3" t="s">
        <v>542</v>
      </c>
      <c r="C20">
        <f>COUNTIF(B20:$B$137,B20)</f>
        <v>2</v>
      </c>
    </row>
    <row r="21" spans="2:3">
      <c r="B21" s="3" t="s">
        <v>614</v>
      </c>
      <c r="C21">
        <f>COUNTIF(B21:$B$137,B21)</f>
        <v>1</v>
      </c>
    </row>
    <row r="22" spans="2:3">
      <c r="B22" s="3" t="s">
        <v>551</v>
      </c>
      <c r="C22">
        <f>COUNTIF(B22:$B$137,B22)</f>
        <v>2</v>
      </c>
    </row>
    <row r="23" spans="2:3">
      <c r="B23" s="3" t="s">
        <v>553</v>
      </c>
      <c r="C23">
        <f>COUNTIF(B23:$B$137,B23)</f>
        <v>2</v>
      </c>
    </row>
    <row r="24" spans="2:3">
      <c r="B24" s="3" t="s">
        <v>554</v>
      </c>
      <c r="C24">
        <f>COUNTIF(B24:$B$137,B24)</f>
        <v>2</v>
      </c>
    </row>
    <row r="25" spans="2:3">
      <c r="B25" s="3" t="s">
        <v>555</v>
      </c>
      <c r="C25">
        <f>COUNTIF(B25:$B$137,B25)</f>
        <v>2</v>
      </c>
    </row>
    <row r="26" spans="2:3">
      <c r="B26" s="3" t="s">
        <v>563</v>
      </c>
      <c r="C26">
        <f>COUNTIF(B26:$B$137,B26)</f>
        <v>2</v>
      </c>
    </row>
    <row r="27" spans="2:3">
      <c r="B27" s="3" t="s">
        <v>615</v>
      </c>
      <c r="C27">
        <f>COUNTIF(B27:$B$137,B27)</f>
        <v>1</v>
      </c>
    </row>
    <row r="28" spans="2:3">
      <c r="B28" s="3" t="s">
        <v>616</v>
      </c>
      <c r="C28">
        <f>COUNTIF(B28:$B$137,B28)</f>
        <v>1</v>
      </c>
    </row>
    <row r="29" spans="2:3">
      <c r="B29" s="3" t="s">
        <v>617</v>
      </c>
      <c r="C29">
        <f>COUNTIF(B29:$B$137,B29)</f>
        <v>1</v>
      </c>
    </row>
    <row r="30" spans="2:3">
      <c r="B30" s="3" t="s">
        <v>597</v>
      </c>
      <c r="C30">
        <f>COUNTIF(B30:$B$137,B30)</f>
        <v>2</v>
      </c>
    </row>
    <row r="31" spans="2:3">
      <c r="B31" s="3" t="s">
        <v>600</v>
      </c>
      <c r="C31">
        <f>COUNTIF(B31:$B$137,B31)</f>
        <v>2</v>
      </c>
    </row>
    <row r="32" spans="2:3">
      <c r="B32" s="3" t="s">
        <v>602</v>
      </c>
      <c r="C32">
        <f>COUNTIF(B32:$B$137,B32)</f>
        <v>2</v>
      </c>
    </row>
    <row r="33" spans="2:3">
      <c r="B33" s="3" t="s">
        <v>604</v>
      </c>
      <c r="C33">
        <f>COUNTIF(B33:$B$137,B33)</f>
        <v>2</v>
      </c>
    </row>
    <row r="34" spans="2:3">
      <c r="B34" s="3" t="s">
        <v>606</v>
      </c>
      <c r="C34">
        <f>COUNTIF(B34:$B$137,B34)</f>
        <v>2</v>
      </c>
    </row>
    <row r="35" spans="2:3">
      <c r="B35" t="s">
        <v>507</v>
      </c>
      <c r="C35">
        <f>COUNTIF(B35:$B$137,B35)</f>
        <v>1</v>
      </c>
    </row>
    <row r="36" spans="2:3">
      <c r="B36" t="s">
        <v>508</v>
      </c>
      <c r="C36">
        <f>COUNTIF(B36:$B$137,B36)</f>
        <v>1</v>
      </c>
    </row>
    <row r="37" spans="2:3">
      <c r="B37" t="s">
        <v>509</v>
      </c>
      <c r="C37">
        <f>COUNTIF(B37:$B$137,B37)</f>
        <v>1</v>
      </c>
    </row>
    <row r="38" spans="2:3">
      <c r="B38" t="s">
        <v>510</v>
      </c>
      <c r="C38">
        <f>COUNTIF(B38:$B$137,B38)</f>
        <v>1</v>
      </c>
    </row>
    <row r="39" spans="2:3">
      <c r="B39" t="s">
        <v>511</v>
      </c>
      <c r="C39">
        <f>COUNTIF(B39:$B$137,B39)</f>
        <v>1</v>
      </c>
    </row>
    <row r="40" spans="2:3">
      <c r="B40" t="s">
        <v>512</v>
      </c>
      <c r="C40">
        <f>COUNTIF(B40:$B$137,B40)</f>
        <v>1</v>
      </c>
    </row>
    <row r="41" spans="2:3">
      <c r="B41" t="s">
        <v>513</v>
      </c>
      <c r="C41">
        <f>COUNTIF(B41:$B$137,B41)</f>
        <v>1</v>
      </c>
    </row>
    <row r="42" spans="2:3">
      <c r="B42" t="s">
        <v>514</v>
      </c>
      <c r="C42">
        <f>COUNTIF(B42:$B$137,B42)</f>
        <v>1</v>
      </c>
    </row>
    <row r="43" spans="2:3">
      <c r="B43" t="s">
        <v>515</v>
      </c>
      <c r="C43">
        <f>COUNTIF(B43:$B$137,B43)</f>
        <v>1</v>
      </c>
    </row>
    <row r="44" spans="2:3">
      <c r="B44" t="s">
        <v>516</v>
      </c>
      <c r="C44">
        <f>COUNTIF(B44:$B$137,B44)</f>
        <v>1</v>
      </c>
    </row>
    <row r="45" spans="2:3">
      <c r="B45" t="s">
        <v>517</v>
      </c>
      <c r="C45">
        <f>COUNTIF(B45:$B$137,B45)</f>
        <v>1</v>
      </c>
    </row>
    <row r="46" spans="2:3">
      <c r="B46" t="s">
        <v>518</v>
      </c>
      <c r="C46">
        <f>COUNTIF(B46:$B$137,B46)</f>
        <v>1</v>
      </c>
    </row>
    <row r="47" spans="2:3">
      <c r="B47" t="s">
        <v>519</v>
      </c>
      <c r="C47">
        <f>COUNTIF(B47:$B$137,B47)</f>
        <v>1</v>
      </c>
    </row>
    <row r="48" spans="2:3">
      <c r="B48" t="s">
        <v>520</v>
      </c>
      <c r="C48">
        <f>COUNTIF(B48:$B$137,B48)</f>
        <v>1</v>
      </c>
    </row>
    <row r="49" spans="2:3">
      <c r="B49" t="s">
        <v>521</v>
      </c>
      <c r="C49">
        <f>COUNTIF(B49:$B$137,B49)</f>
        <v>1</v>
      </c>
    </row>
    <row r="50" spans="2:3">
      <c r="B50" t="s">
        <v>522</v>
      </c>
      <c r="C50">
        <f>COUNTIF(B50:$B$137,B50)</f>
        <v>1</v>
      </c>
    </row>
    <row r="51" spans="2:3">
      <c r="B51" t="s">
        <v>523</v>
      </c>
      <c r="C51">
        <f>COUNTIF(B51:$B$137,B51)</f>
        <v>1</v>
      </c>
    </row>
    <row r="52" spans="2:3">
      <c r="B52" t="s">
        <v>524</v>
      </c>
      <c r="C52">
        <f>COUNTIF(B52:$B$137,B52)</f>
        <v>1</v>
      </c>
    </row>
    <row r="53" spans="2:3">
      <c r="B53" t="s">
        <v>525</v>
      </c>
      <c r="C53">
        <f>COUNTIF(B53:$B$137,B53)</f>
        <v>1</v>
      </c>
    </row>
    <row r="54" spans="2:3">
      <c r="B54" t="s">
        <v>526</v>
      </c>
      <c r="C54">
        <f>COUNTIF(B54:$B$137,B54)</f>
        <v>1</v>
      </c>
    </row>
    <row r="55" spans="2:3">
      <c r="B55" t="s">
        <v>527</v>
      </c>
      <c r="C55">
        <f>COUNTIF(B55:$B$137,B55)</f>
        <v>1</v>
      </c>
    </row>
    <row r="56" spans="2:3">
      <c r="B56" t="s">
        <v>528</v>
      </c>
      <c r="C56">
        <f>COUNTIF(B56:$B$137,B56)</f>
        <v>1</v>
      </c>
    </row>
    <row r="57" spans="2:3">
      <c r="B57" t="s">
        <v>529</v>
      </c>
      <c r="C57">
        <f>COUNTIF(B57:$B$137,B57)</f>
        <v>1</v>
      </c>
    </row>
    <row r="58" spans="2:3">
      <c r="B58" t="s">
        <v>530</v>
      </c>
      <c r="C58">
        <f>COUNTIF(B58:$B$137,B58)</f>
        <v>1</v>
      </c>
    </row>
    <row r="59" spans="2:3">
      <c r="B59" t="s">
        <v>531</v>
      </c>
      <c r="C59">
        <f>COUNTIF(B59:$B$137,B59)</f>
        <v>1</v>
      </c>
    </row>
    <row r="60" spans="2:3">
      <c r="B60" t="s">
        <v>532</v>
      </c>
      <c r="C60">
        <f>COUNTIF(B60:$B$137,B60)</f>
        <v>1</v>
      </c>
    </row>
    <row r="61" spans="2:3">
      <c r="B61" t="s">
        <v>533</v>
      </c>
      <c r="C61">
        <f>COUNTIF(B61:$B$137,B61)</f>
        <v>1</v>
      </c>
    </row>
    <row r="62" spans="2:3">
      <c r="B62" t="s">
        <v>534</v>
      </c>
      <c r="C62">
        <f>COUNTIF(B62:$B$137,B62)</f>
        <v>1</v>
      </c>
    </row>
    <row r="63" spans="2:3">
      <c r="B63" t="s">
        <v>535</v>
      </c>
      <c r="C63">
        <f>COUNTIF(B63:$B$137,B63)</f>
        <v>1</v>
      </c>
    </row>
    <row r="64" spans="2:3">
      <c r="B64" t="s">
        <v>536</v>
      </c>
      <c r="C64">
        <f>COUNTIF(B64:$B$137,B64)</f>
        <v>1</v>
      </c>
    </row>
    <row r="65" spans="2:3">
      <c r="B65" t="s">
        <v>537</v>
      </c>
      <c r="C65">
        <f>COUNTIF(B65:$B$137,B65)</f>
        <v>1</v>
      </c>
    </row>
    <row r="66" spans="2:3">
      <c r="B66" t="s">
        <v>538</v>
      </c>
      <c r="C66">
        <f>COUNTIF(B66:$B$137,B66)</f>
        <v>1</v>
      </c>
    </row>
    <row r="67" spans="2:3">
      <c r="B67" t="s">
        <v>539</v>
      </c>
      <c r="C67">
        <f>COUNTIF(B67:$B$137,B67)</f>
        <v>1</v>
      </c>
    </row>
    <row r="68" spans="2:3">
      <c r="B68" t="s">
        <v>540</v>
      </c>
      <c r="C68">
        <f>COUNTIF(B68:$B$137,B68)</f>
        <v>1</v>
      </c>
    </row>
    <row r="69" spans="2:3">
      <c r="B69" t="s">
        <v>541</v>
      </c>
      <c r="C69">
        <f>COUNTIF(B69:$B$137,B69)</f>
        <v>1</v>
      </c>
    </row>
    <row r="70" spans="2:3">
      <c r="B70" t="s">
        <v>542</v>
      </c>
      <c r="C70">
        <f>COUNTIF(B70:$B$137,B70)</f>
        <v>1</v>
      </c>
    </row>
    <row r="71" spans="2:3">
      <c r="B71" t="s">
        <v>543</v>
      </c>
      <c r="C71">
        <f>COUNTIF(B71:$B$137,B71)</f>
        <v>1</v>
      </c>
    </row>
    <row r="72" spans="2:3">
      <c r="B72" t="s">
        <v>544</v>
      </c>
      <c r="C72">
        <f>COUNTIF(B72:$B$137,B72)</f>
        <v>1</v>
      </c>
    </row>
    <row r="73" spans="2:3">
      <c r="B73" t="s">
        <v>545</v>
      </c>
      <c r="C73">
        <f>COUNTIF(B73:$B$137,B73)</f>
        <v>1</v>
      </c>
    </row>
    <row r="74" spans="2:3">
      <c r="B74" t="s">
        <v>546</v>
      </c>
      <c r="C74">
        <f>COUNTIF(B74:$B$137,B74)</f>
        <v>1</v>
      </c>
    </row>
    <row r="75" spans="2:3">
      <c r="B75" t="s">
        <v>547</v>
      </c>
      <c r="C75">
        <f>COUNTIF(B75:$B$137,B75)</f>
        <v>1</v>
      </c>
    </row>
    <row r="76" spans="2:3">
      <c r="B76" t="s">
        <v>548</v>
      </c>
      <c r="C76">
        <f>COUNTIF(B76:$B$137,B76)</f>
        <v>1</v>
      </c>
    </row>
    <row r="77" spans="2:3">
      <c r="B77" t="s">
        <v>549</v>
      </c>
      <c r="C77">
        <f>COUNTIF(B77:$B$137,B77)</f>
        <v>1</v>
      </c>
    </row>
    <row r="78" spans="2:3">
      <c r="B78" t="s">
        <v>550</v>
      </c>
      <c r="C78">
        <f>COUNTIF(B78:$B$137,B78)</f>
        <v>1</v>
      </c>
    </row>
    <row r="79" spans="2:3">
      <c r="B79" t="s">
        <v>551</v>
      </c>
      <c r="C79">
        <f>COUNTIF(B79:$B$137,B79)</f>
        <v>1</v>
      </c>
    </row>
    <row r="80" spans="2:3">
      <c r="B80" t="s">
        <v>552</v>
      </c>
      <c r="C80">
        <f>COUNTIF(B80:$B$137,B80)</f>
        <v>1</v>
      </c>
    </row>
    <row r="81" spans="2:3">
      <c r="B81" t="s">
        <v>553</v>
      </c>
      <c r="C81">
        <f>COUNTIF(B81:$B$137,B81)</f>
        <v>1</v>
      </c>
    </row>
    <row r="82" spans="2:3">
      <c r="B82" t="s">
        <v>554</v>
      </c>
      <c r="C82">
        <f>COUNTIF(B82:$B$137,B82)</f>
        <v>1</v>
      </c>
    </row>
    <row r="83" spans="2:3">
      <c r="B83" t="s">
        <v>555</v>
      </c>
      <c r="C83">
        <f>COUNTIF(B83:$B$137,B83)</f>
        <v>1</v>
      </c>
    </row>
    <row r="84" spans="2:3">
      <c r="B84" t="s">
        <v>556</v>
      </c>
      <c r="C84">
        <f>COUNTIF(B84:$B$137,B84)</f>
        <v>1</v>
      </c>
    </row>
    <row r="85" spans="2:3">
      <c r="B85" t="s">
        <v>557</v>
      </c>
      <c r="C85">
        <f>COUNTIF(B85:$B$137,B85)</f>
        <v>1</v>
      </c>
    </row>
    <row r="86" spans="2:3">
      <c r="B86" t="s">
        <v>558</v>
      </c>
      <c r="C86">
        <f>COUNTIF(B86:$B$137,B86)</f>
        <v>1</v>
      </c>
    </row>
    <row r="87" spans="2:3">
      <c r="B87" t="s">
        <v>559</v>
      </c>
      <c r="C87">
        <f>COUNTIF(B87:$B$137,B87)</f>
        <v>1</v>
      </c>
    </row>
    <row r="88" spans="2:3">
      <c r="B88" t="s">
        <v>560</v>
      </c>
      <c r="C88">
        <f>COUNTIF(B88:$B$137,B88)</f>
        <v>1</v>
      </c>
    </row>
    <row r="89" spans="2:3">
      <c r="B89" t="s">
        <v>561</v>
      </c>
      <c r="C89">
        <f>COUNTIF(B89:$B$137,B89)</f>
        <v>1</v>
      </c>
    </row>
    <row r="90" spans="2:3">
      <c r="B90" t="s">
        <v>562</v>
      </c>
      <c r="C90">
        <f>COUNTIF(B90:$B$137,B90)</f>
        <v>1</v>
      </c>
    </row>
    <row r="91" spans="2:3">
      <c r="B91" t="s">
        <v>563</v>
      </c>
      <c r="C91">
        <f>COUNTIF(B91:$B$137,B91)</f>
        <v>1</v>
      </c>
    </row>
    <row r="92" spans="2:3">
      <c r="B92" t="s">
        <v>564</v>
      </c>
      <c r="C92">
        <f>COUNTIF(B92:$B$137,B92)</f>
        <v>1</v>
      </c>
    </row>
    <row r="93" spans="2:3">
      <c r="B93" t="s">
        <v>565</v>
      </c>
      <c r="C93">
        <f>COUNTIF(B93:$B$137,B93)</f>
        <v>1</v>
      </c>
    </row>
    <row r="94" spans="2:3">
      <c r="B94" t="s">
        <v>566</v>
      </c>
      <c r="C94">
        <f>COUNTIF(B94:$B$137,B94)</f>
        <v>1</v>
      </c>
    </row>
    <row r="95" spans="2:3">
      <c r="B95" t="s">
        <v>567</v>
      </c>
      <c r="C95">
        <f>COUNTIF(B95:$B$137,B95)</f>
        <v>1</v>
      </c>
    </row>
    <row r="96" spans="2:3">
      <c r="B96" t="s">
        <v>568</v>
      </c>
      <c r="C96">
        <f>COUNTIF(B96:$B$137,B96)</f>
        <v>1</v>
      </c>
    </row>
    <row r="97" spans="2:3">
      <c r="B97" t="s">
        <v>569</v>
      </c>
      <c r="C97">
        <f>COUNTIF(B97:$B$137,B97)</f>
        <v>1</v>
      </c>
    </row>
    <row r="98" spans="2:3">
      <c r="B98" t="s">
        <v>570</v>
      </c>
      <c r="C98">
        <f>COUNTIF(B98:$B$137,B98)</f>
        <v>1</v>
      </c>
    </row>
    <row r="99" spans="2:3">
      <c r="B99" t="s">
        <v>571</v>
      </c>
      <c r="C99">
        <f>COUNTIF(B99:$B$137,B99)</f>
        <v>1</v>
      </c>
    </row>
    <row r="100" spans="2:3">
      <c r="B100" t="s">
        <v>572</v>
      </c>
      <c r="C100">
        <f>COUNTIF(B100:$B$137,B100)</f>
        <v>1</v>
      </c>
    </row>
    <row r="101" spans="2:3">
      <c r="B101" t="s">
        <v>573</v>
      </c>
      <c r="C101">
        <f>COUNTIF(B101:$B$137,B101)</f>
        <v>1</v>
      </c>
    </row>
    <row r="102" spans="2:3">
      <c r="B102" t="s">
        <v>574</v>
      </c>
      <c r="C102">
        <f>COUNTIF(B102:$B$137,B102)</f>
        <v>1</v>
      </c>
    </row>
    <row r="103" spans="2:3">
      <c r="B103" t="s">
        <v>575</v>
      </c>
      <c r="C103">
        <f>COUNTIF(B103:$B$137,B103)</f>
        <v>1</v>
      </c>
    </row>
    <row r="104" spans="2:3">
      <c r="B104" t="s">
        <v>576</v>
      </c>
      <c r="C104">
        <f>COUNTIF(B104:$B$137,B104)</f>
        <v>1</v>
      </c>
    </row>
    <row r="105" spans="2:3">
      <c r="B105" t="s">
        <v>577</v>
      </c>
      <c r="C105">
        <f>COUNTIF(B105:$B$137,B105)</f>
        <v>1</v>
      </c>
    </row>
    <row r="106" spans="2:3">
      <c r="B106" t="s">
        <v>578</v>
      </c>
      <c r="C106">
        <f>COUNTIF(B106:$B$137,B106)</f>
        <v>1</v>
      </c>
    </row>
    <row r="107" spans="2:3">
      <c r="B107" t="s">
        <v>579</v>
      </c>
      <c r="C107">
        <f>COUNTIF(B107:$B$137,B107)</f>
        <v>1</v>
      </c>
    </row>
    <row r="108" spans="2:3">
      <c r="B108" t="s">
        <v>580</v>
      </c>
      <c r="C108">
        <f>COUNTIF(B108:$B$137,B108)</f>
        <v>1</v>
      </c>
    </row>
    <row r="109" spans="2:3">
      <c r="B109" t="s">
        <v>581</v>
      </c>
      <c r="C109">
        <f>COUNTIF(B109:$B$137,B109)</f>
        <v>1</v>
      </c>
    </row>
    <row r="110" spans="2:3">
      <c r="B110" t="s">
        <v>582</v>
      </c>
      <c r="C110">
        <f>COUNTIF(B110:$B$137,B110)</f>
        <v>1</v>
      </c>
    </row>
    <row r="111" spans="2:3">
      <c r="B111" t="s">
        <v>583</v>
      </c>
      <c r="C111">
        <f>COUNTIF(B111:$B$137,B111)</f>
        <v>1</v>
      </c>
    </row>
    <row r="112" spans="2:3">
      <c r="B112" t="s">
        <v>584</v>
      </c>
      <c r="C112">
        <f>COUNTIF(B112:$B$137,B112)</f>
        <v>1</v>
      </c>
    </row>
    <row r="113" spans="2:3">
      <c r="B113" t="s">
        <v>585</v>
      </c>
      <c r="C113">
        <f>COUNTIF(B113:$B$137,B113)</f>
        <v>1</v>
      </c>
    </row>
    <row r="114" spans="2:3">
      <c r="B114" t="s">
        <v>586</v>
      </c>
      <c r="C114">
        <f>COUNTIF(B114:$B$137,B114)</f>
        <v>1</v>
      </c>
    </row>
    <row r="115" spans="2:3">
      <c r="B115" t="s">
        <v>587</v>
      </c>
      <c r="C115">
        <f>COUNTIF(B115:$B$137,B115)</f>
        <v>1</v>
      </c>
    </row>
    <row r="116" spans="2:3">
      <c r="B116" t="s">
        <v>588</v>
      </c>
      <c r="C116">
        <f>COUNTIF(B116:$B$137,B116)</f>
        <v>1</v>
      </c>
    </row>
    <row r="117" spans="2:3">
      <c r="B117" t="s">
        <v>589</v>
      </c>
      <c r="C117">
        <f>COUNTIF(B117:$B$137,B117)</f>
        <v>1</v>
      </c>
    </row>
    <row r="118" spans="2:3">
      <c r="B118" t="s">
        <v>590</v>
      </c>
      <c r="C118">
        <f>COUNTIF(B118:$B$137,B118)</f>
        <v>1</v>
      </c>
    </row>
    <row r="119" spans="2:3">
      <c r="B119" t="s">
        <v>591</v>
      </c>
      <c r="C119">
        <f>COUNTIF(B119:$B$137,B119)</f>
        <v>1</v>
      </c>
    </row>
    <row r="120" spans="2:3">
      <c r="B120" t="s">
        <v>592</v>
      </c>
      <c r="C120">
        <f>COUNTIF(B120:$B$137,B120)</f>
        <v>1</v>
      </c>
    </row>
    <row r="121" spans="2:3">
      <c r="B121" t="s">
        <v>593</v>
      </c>
      <c r="C121">
        <f>COUNTIF(B121:$B$137,B121)</f>
        <v>1</v>
      </c>
    </row>
    <row r="122" spans="2:3">
      <c r="B122" t="s">
        <v>594</v>
      </c>
      <c r="C122">
        <f>COUNTIF(B122:$B$137,B122)</f>
        <v>1</v>
      </c>
    </row>
    <row r="123" spans="2:3">
      <c r="B123" t="s">
        <v>595</v>
      </c>
      <c r="C123">
        <f>COUNTIF(B123:$B$137,B123)</f>
        <v>1</v>
      </c>
    </row>
    <row r="124" spans="2:3">
      <c r="B124" t="s">
        <v>596</v>
      </c>
      <c r="C124">
        <f>COUNTIF(B124:$B$137,B124)</f>
        <v>1</v>
      </c>
    </row>
    <row r="125" spans="2:3">
      <c r="B125" t="s">
        <v>597</v>
      </c>
      <c r="C125">
        <f>COUNTIF(B125:$B$137,B125)</f>
        <v>1</v>
      </c>
    </row>
    <row r="126" spans="2:3">
      <c r="B126" t="s">
        <v>598</v>
      </c>
      <c r="C126">
        <f>COUNTIF(B126:$B$137,B126)</f>
        <v>1</v>
      </c>
    </row>
    <row r="127" spans="2:3">
      <c r="B127" t="s">
        <v>599</v>
      </c>
      <c r="C127">
        <f>COUNTIF(B127:$B$137,B127)</f>
        <v>1</v>
      </c>
    </row>
    <row r="128" spans="2:3">
      <c r="B128" t="s">
        <v>600</v>
      </c>
      <c r="C128">
        <f>COUNTIF(B128:$B$137,B128)</f>
        <v>1</v>
      </c>
    </row>
    <row r="129" spans="2:3">
      <c r="B129" t="s">
        <v>601</v>
      </c>
      <c r="C129">
        <f>COUNTIF(B129:$B$137,B129)</f>
        <v>1</v>
      </c>
    </row>
    <row r="130" spans="2:3">
      <c r="B130" t="s">
        <v>602</v>
      </c>
      <c r="C130">
        <f>COUNTIF(B130:$B$137,B130)</f>
        <v>1</v>
      </c>
    </row>
    <row r="131" spans="2:3">
      <c r="B131" t="s">
        <v>603</v>
      </c>
      <c r="C131">
        <f>COUNTIF(B131:$B$137,B131)</f>
        <v>1</v>
      </c>
    </row>
    <row r="132" spans="2:3">
      <c r="B132" t="s">
        <v>604</v>
      </c>
      <c r="C132">
        <f>COUNTIF(B132:$B$137,B132)</f>
        <v>1</v>
      </c>
    </row>
    <row r="133" spans="2:3">
      <c r="B133" t="s">
        <v>605</v>
      </c>
      <c r="C133">
        <f>COUNTIF(B133:$B$137,B133)</f>
        <v>1</v>
      </c>
    </row>
    <row r="134" spans="2:3">
      <c r="B134" t="s">
        <v>606</v>
      </c>
      <c r="C134">
        <f>COUNTIF(B134:$B$137,B134)</f>
        <v>1</v>
      </c>
    </row>
    <row r="135" spans="2:3">
      <c r="B135" t="s">
        <v>607</v>
      </c>
      <c r="C135">
        <f>COUNTIF(B135:$B$137,B135)</f>
        <v>1</v>
      </c>
    </row>
    <row r="136" spans="2:3">
      <c r="B136" t="s">
        <v>608</v>
      </c>
      <c r="C136">
        <f>COUNTIF(B136:$B$137,B136)</f>
        <v>1</v>
      </c>
    </row>
    <row r="137" spans="2:3">
      <c r="B137" t="s">
        <v>609</v>
      </c>
      <c r="C137">
        <f>COUNTIF(B137:$B$137,B137)</f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2D64-387C-FD42-961A-9BB461F6C2E1}">
  <dimension ref="A1:W106"/>
  <sheetViews>
    <sheetView tabSelected="1" workbookViewId="0">
      <pane xSplit="2" ySplit="1" topLeftCell="AA77" activePane="bottomRight" state="frozen"/>
      <selection activeCell="B93" sqref="B93"/>
      <selection pane="topRight" activeCell="B93" sqref="B93"/>
      <selection pane="bottomLeft" activeCell="B93" sqref="B93"/>
      <selection pane="bottomRight" activeCell="AH87" sqref="AH87"/>
    </sheetView>
  </sheetViews>
  <sheetFormatPr baseColWidth="10" defaultRowHeight="20"/>
  <cols>
    <col min="1" max="2" width="15.5703125" customWidth="1"/>
    <col min="3" max="3" width="63.42578125" customWidth="1"/>
    <col min="4" max="11" width="5" customWidth="1"/>
    <col min="14" max="14" width="14.7109375" customWidth="1"/>
  </cols>
  <sheetData>
    <row r="1" spans="1:23">
      <c r="A1" s="2" t="s">
        <v>373</v>
      </c>
      <c r="B1" s="2" t="s">
        <v>272</v>
      </c>
      <c r="C1" s="2" t="s">
        <v>111</v>
      </c>
      <c r="D1" s="2" t="s">
        <v>99</v>
      </c>
      <c r="E1" s="2" t="s">
        <v>103</v>
      </c>
      <c r="F1" s="2" t="s">
        <v>104</v>
      </c>
      <c r="G1" s="2" t="s">
        <v>273</v>
      </c>
      <c r="H1" s="2" t="s">
        <v>107</v>
      </c>
      <c r="I1" s="2" t="s">
        <v>106</v>
      </c>
      <c r="J1" s="2" t="s">
        <v>275</v>
      </c>
      <c r="K1" s="2" t="s">
        <v>100</v>
      </c>
      <c r="L1" s="2" t="s">
        <v>372</v>
      </c>
      <c r="M1" s="2" t="s">
        <v>371</v>
      </c>
      <c r="N1" s="2" t="s">
        <v>373</v>
      </c>
      <c r="O1" t="s">
        <v>618</v>
      </c>
      <c r="P1" t="s">
        <v>99</v>
      </c>
      <c r="Q1" t="s">
        <v>103</v>
      </c>
      <c r="R1" t="s">
        <v>104</v>
      </c>
      <c r="S1" t="s">
        <v>273</v>
      </c>
      <c r="T1" t="s">
        <v>107</v>
      </c>
      <c r="U1" t="s">
        <v>106</v>
      </c>
      <c r="V1" t="s">
        <v>275</v>
      </c>
      <c r="W1" t="s">
        <v>100</v>
      </c>
    </row>
    <row r="2" spans="1:23">
      <c r="A2" t="str">
        <f>"G"&amp;LEFT($B$1,1)&amp;IF(LEFT(B2,1)="_","","_")&amp;PROPER($B2)</f>
        <v>GG_Background</v>
      </c>
      <c r="B2" t="s">
        <v>376</v>
      </c>
      <c r="C2" s="2" t="s">
        <v>193</v>
      </c>
      <c r="D2" t="str">
        <f>IF('Graph (2)'!C7="","●","")</f>
        <v>●</v>
      </c>
      <c r="L2">
        <v>1</v>
      </c>
      <c r="N2" t="str">
        <f>TRIM(A2)</f>
        <v>GG_Background</v>
      </c>
      <c r="O2" t="str">
        <f t="shared" ref="O2:O33" si="0">TRIM(C2)</f>
        <v>A string in the xdot format specifying an arbitrary background</v>
      </c>
      <c r="P2" t="str">
        <f>IF(D2="●",$A2&amp;";","")</f>
        <v>GG_Background;</v>
      </c>
      <c r="Q2" t="str">
        <f t="shared" ref="Q2:W2" si="1">IF(E2="●",$A2&amp;";","")</f>
        <v/>
      </c>
      <c r="R2" t="str">
        <f t="shared" si="1"/>
        <v/>
      </c>
      <c r="S2" t="str">
        <f t="shared" si="1"/>
        <v/>
      </c>
      <c r="T2" t="str">
        <f t="shared" si="1"/>
        <v/>
      </c>
      <c r="U2" t="str">
        <f t="shared" si="1"/>
        <v/>
      </c>
      <c r="V2" t="str">
        <f t="shared" si="1"/>
        <v/>
      </c>
      <c r="W2" t="str">
        <f t="shared" si="1"/>
        <v/>
      </c>
    </row>
    <row r="3" spans="1:23">
      <c r="A3" t="str">
        <f>"G"&amp;LEFT($B$1,1)&amp;IF(LEFT(B3,1)="_","","_")&amp;PROPER($B3)</f>
        <v>GG_Bb</v>
      </c>
      <c r="B3" t="s">
        <v>377</v>
      </c>
      <c r="C3" s="2" t="s">
        <v>194</v>
      </c>
      <c r="D3" t="str">
        <f t="shared" ref="D3:K13" si="2">IF($L3=0,"●","")</f>
        <v>●</v>
      </c>
      <c r="E3" t="str">
        <f t="shared" si="2"/>
        <v>●</v>
      </c>
      <c r="F3" t="str">
        <f t="shared" si="2"/>
        <v>●</v>
      </c>
      <c r="G3" t="str">
        <f t="shared" si="2"/>
        <v>●</v>
      </c>
      <c r="H3" t="str">
        <f t="shared" si="2"/>
        <v>●</v>
      </c>
      <c r="I3" t="str">
        <f t="shared" si="2"/>
        <v>●</v>
      </c>
      <c r="J3" t="str">
        <f t="shared" si="2"/>
        <v>●</v>
      </c>
      <c r="K3" t="str">
        <f t="shared" si="2"/>
        <v>●</v>
      </c>
      <c r="L3">
        <v>0</v>
      </c>
      <c r="N3" t="str">
        <f t="shared" ref="N3:N66" si="3">TRIM(A3)</f>
        <v>GG_Bb</v>
      </c>
      <c r="O3" t="str">
        <f t="shared" si="0"/>
        <v>Bounding box of drawing in points</v>
      </c>
      <c r="P3" t="str">
        <f t="shared" ref="P3:P66" si="4">IF(D3="●",$A3&amp;";","")</f>
        <v>GG_Bb;</v>
      </c>
      <c r="Q3" t="str">
        <f t="shared" ref="Q3:Q66" si="5">IF(E3="●",$A3&amp;";","")</f>
        <v>GG_Bb;</v>
      </c>
      <c r="R3" t="str">
        <f t="shared" ref="R3:R66" si="6">IF(F3="●",$A3&amp;";","")</f>
        <v>GG_Bb;</v>
      </c>
      <c r="S3" t="str">
        <f t="shared" ref="S3:S66" si="7">IF(G3="●",$A3&amp;";","")</f>
        <v>GG_Bb;</v>
      </c>
      <c r="T3" t="str">
        <f t="shared" ref="T3:T66" si="8">IF(H3="●",$A3&amp;";","")</f>
        <v>GG_Bb;</v>
      </c>
      <c r="U3" t="str">
        <f t="shared" ref="U3:U66" si="9">IF(I3="●",$A3&amp;";","")</f>
        <v>GG_Bb;</v>
      </c>
      <c r="V3" t="str">
        <f t="shared" ref="V3:V66" si="10">IF(J3="●",$A3&amp;";","")</f>
        <v>GG_Bb;</v>
      </c>
      <c r="W3" t="str">
        <f t="shared" ref="W3:W66" si="11">IF(K3="●",$A3&amp;";","")</f>
        <v>GG_Bb;</v>
      </c>
    </row>
    <row r="4" spans="1:23">
      <c r="A4" t="str">
        <f t="shared" ref="A4:A66" si="12">"G"&amp;LEFT($B$1,1)&amp;IF(LEFT(B4,1)="_","","_")&amp;PROPER($B4)</f>
        <v>GG_Beautify</v>
      </c>
      <c r="B4" t="s">
        <v>378</v>
      </c>
      <c r="C4" s="2" t="s">
        <v>195</v>
      </c>
      <c r="G4" s="1" t="s">
        <v>109</v>
      </c>
      <c r="L4">
        <v>1</v>
      </c>
      <c r="N4" t="str">
        <f t="shared" si="3"/>
        <v>GG_Beautify</v>
      </c>
      <c r="O4" t="str">
        <f t="shared" si="0"/>
        <v>Whether to draw leaf nodes uniformly in a circle around the root node in sfdp</v>
      </c>
      <c r="P4" t="str">
        <f t="shared" si="4"/>
        <v/>
      </c>
      <c r="Q4" t="str">
        <f t="shared" si="5"/>
        <v/>
      </c>
      <c r="R4" t="str">
        <f t="shared" si="6"/>
        <v/>
      </c>
      <c r="S4" t="str">
        <f t="shared" si="7"/>
        <v>GG_Beautify;</v>
      </c>
      <c r="T4" t="str">
        <f t="shared" si="8"/>
        <v/>
      </c>
      <c r="U4" t="str">
        <f t="shared" si="9"/>
        <v/>
      </c>
      <c r="V4" t="str">
        <f t="shared" si="10"/>
        <v/>
      </c>
      <c r="W4" t="str">
        <f t="shared" si="11"/>
        <v/>
      </c>
    </row>
    <row r="5" spans="1:23">
      <c r="A5" t="str">
        <f t="shared" si="12"/>
        <v>GG_Bgcolor</v>
      </c>
      <c r="B5" t="s">
        <v>379</v>
      </c>
      <c r="C5" s="2" t="s">
        <v>196</v>
      </c>
      <c r="D5" t="str">
        <f t="shared" si="2"/>
        <v>●</v>
      </c>
      <c r="E5" t="str">
        <f t="shared" si="2"/>
        <v>●</v>
      </c>
      <c r="F5" t="str">
        <f t="shared" si="2"/>
        <v>●</v>
      </c>
      <c r="G5" t="str">
        <f t="shared" si="2"/>
        <v>●</v>
      </c>
      <c r="H5" t="str">
        <f t="shared" si="2"/>
        <v>●</v>
      </c>
      <c r="I5" t="str">
        <f t="shared" si="2"/>
        <v>●</v>
      </c>
      <c r="J5" t="str">
        <f t="shared" si="2"/>
        <v>●</v>
      </c>
      <c r="K5" t="str">
        <f t="shared" si="2"/>
        <v>●</v>
      </c>
      <c r="L5">
        <v>0</v>
      </c>
      <c r="N5" t="str">
        <f t="shared" si="3"/>
        <v>GG_Bgcolor</v>
      </c>
      <c r="O5" t="str">
        <f t="shared" si="0"/>
        <v>Canvas background color</v>
      </c>
      <c r="P5" t="str">
        <f t="shared" si="4"/>
        <v>GG_Bgcolor;</v>
      </c>
      <c r="Q5" t="str">
        <f t="shared" si="5"/>
        <v>GG_Bgcolor;</v>
      </c>
      <c r="R5" t="str">
        <f t="shared" si="6"/>
        <v>GG_Bgcolor;</v>
      </c>
      <c r="S5" t="str">
        <f t="shared" si="7"/>
        <v>GG_Bgcolor;</v>
      </c>
      <c r="T5" t="str">
        <f t="shared" si="8"/>
        <v>GG_Bgcolor;</v>
      </c>
      <c r="U5" t="str">
        <f t="shared" si="9"/>
        <v>GG_Bgcolor;</v>
      </c>
      <c r="V5" t="str">
        <f t="shared" si="10"/>
        <v>GG_Bgcolor;</v>
      </c>
      <c r="W5" t="str">
        <f t="shared" si="11"/>
        <v>GG_Bgcolor;</v>
      </c>
    </row>
    <row r="6" spans="1:23">
      <c r="A6" t="str">
        <f t="shared" si="12"/>
        <v>GG_Center</v>
      </c>
      <c r="B6" t="s">
        <v>380</v>
      </c>
      <c r="C6" s="2" t="s">
        <v>197</v>
      </c>
      <c r="D6" t="str">
        <f t="shared" si="2"/>
        <v>●</v>
      </c>
      <c r="E6" t="str">
        <f t="shared" si="2"/>
        <v>●</v>
      </c>
      <c r="F6" t="str">
        <f t="shared" si="2"/>
        <v>●</v>
      </c>
      <c r="G6" t="str">
        <f t="shared" si="2"/>
        <v>●</v>
      </c>
      <c r="H6" t="str">
        <f t="shared" si="2"/>
        <v>●</v>
      </c>
      <c r="I6" t="str">
        <f t="shared" si="2"/>
        <v>●</v>
      </c>
      <c r="J6" t="str">
        <f t="shared" si="2"/>
        <v>●</v>
      </c>
      <c r="K6" t="str">
        <f t="shared" si="2"/>
        <v>●</v>
      </c>
      <c r="L6">
        <v>0</v>
      </c>
      <c r="N6" t="str">
        <f t="shared" si="3"/>
        <v>GG_Center</v>
      </c>
      <c r="O6" t="str">
        <f t="shared" si="0"/>
        <v>Whether to center the drawing in the output canvas</v>
      </c>
      <c r="P6" t="str">
        <f t="shared" si="4"/>
        <v>GG_Center;</v>
      </c>
      <c r="Q6" t="str">
        <f t="shared" si="5"/>
        <v>GG_Center;</v>
      </c>
      <c r="R6" t="str">
        <f t="shared" si="6"/>
        <v>GG_Center;</v>
      </c>
      <c r="S6" t="str">
        <f t="shared" si="7"/>
        <v>GG_Center;</v>
      </c>
      <c r="T6" t="str">
        <f t="shared" si="8"/>
        <v>GG_Center;</v>
      </c>
      <c r="U6" t="str">
        <f t="shared" si="9"/>
        <v>GG_Center;</v>
      </c>
      <c r="V6" t="str">
        <f t="shared" si="10"/>
        <v>GG_Center;</v>
      </c>
      <c r="W6" t="str">
        <f t="shared" si="11"/>
        <v>GG_Center;</v>
      </c>
    </row>
    <row r="7" spans="1:23">
      <c r="A7" t="str">
        <f t="shared" si="12"/>
        <v>GG_Charset</v>
      </c>
      <c r="B7" t="s">
        <v>381</v>
      </c>
      <c r="C7" s="2" t="s">
        <v>198</v>
      </c>
      <c r="D7" t="str">
        <f t="shared" si="2"/>
        <v>●</v>
      </c>
      <c r="E7" t="str">
        <f t="shared" si="2"/>
        <v>●</v>
      </c>
      <c r="F7" t="str">
        <f t="shared" si="2"/>
        <v>●</v>
      </c>
      <c r="G7" t="str">
        <f t="shared" si="2"/>
        <v>●</v>
      </c>
      <c r="H7" t="str">
        <f t="shared" si="2"/>
        <v>●</v>
      </c>
      <c r="I7" t="str">
        <f t="shared" si="2"/>
        <v>●</v>
      </c>
      <c r="J7" t="str">
        <f t="shared" si="2"/>
        <v>●</v>
      </c>
      <c r="K7" t="str">
        <f t="shared" si="2"/>
        <v>●</v>
      </c>
      <c r="L7">
        <v>0</v>
      </c>
      <c r="N7" t="str">
        <f t="shared" si="3"/>
        <v>GG_Charset</v>
      </c>
      <c r="O7" t="str">
        <f t="shared" si="0"/>
        <v>Character encoding used when interpreting string input as a text label</v>
      </c>
      <c r="P7" t="str">
        <f t="shared" si="4"/>
        <v>GG_Charset;</v>
      </c>
      <c r="Q7" t="str">
        <f t="shared" si="5"/>
        <v>GG_Charset;</v>
      </c>
      <c r="R7" t="str">
        <f t="shared" si="6"/>
        <v>GG_Charset;</v>
      </c>
      <c r="S7" t="str">
        <f t="shared" si="7"/>
        <v>GG_Charset;</v>
      </c>
      <c r="T7" t="str">
        <f t="shared" si="8"/>
        <v>GG_Charset;</v>
      </c>
      <c r="U7" t="str">
        <f t="shared" si="9"/>
        <v>GG_Charset;</v>
      </c>
      <c r="V7" t="str">
        <f t="shared" si="10"/>
        <v>GG_Charset;</v>
      </c>
      <c r="W7" t="str">
        <f t="shared" si="11"/>
        <v>GG_Charset;</v>
      </c>
    </row>
    <row r="8" spans="1:23">
      <c r="A8" t="str">
        <f t="shared" si="12"/>
        <v>GG_Class</v>
      </c>
      <c r="B8" t="s">
        <v>382</v>
      </c>
      <c r="C8" s="2" t="s">
        <v>50</v>
      </c>
      <c r="D8" t="str">
        <f t="shared" si="2"/>
        <v>●</v>
      </c>
      <c r="E8" t="str">
        <f t="shared" si="2"/>
        <v>●</v>
      </c>
      <c r="F8" t="str">
        <f t="shared" si="2"/>
        <v>●</v>
      </c>
      <c r="G8" t="str">
        <f t="shared" si="2"/>
        <v>●</v>
      </c>
      <c r="H8" t="str">
        <f t="shared" si="2"/>
        <v>●</v>
      </c>
      <c r="I8" t="str">
        <f t="shared" si="2"/>
        <v>●</v>
      </c>
      <c r="J8" t="str">
        <f t="shared" si="2"/>
        <v>●</v>
      </c>
      <c r="K8" t="str">
        <f t="shared" si="2"/>
        <v>●</v>
      </c>
      <c r="L8">
        <v>0</v>
      </c>
      <c r="N8" t="str">
        <f t="shared" si="3"/>
        <v>GG_Class</v>
      </c>
      <c r="O8" t="str">
        <f t="shared" si="0"/>
        <v>Classnames to attach to the node, edge, graph, or cluster's SVG element</v>
      </c>
      <c r="P8" t="str">
        <f t="shared" si="4"/>
        <v>GG_Class;</v>
      </c>
      <c r="Q8" t="str">
        <f t="shared" si="5"/>
        <v>GG_Class;</v>
      </c>
      <c r="R8" t="str">
        <f t="shared" si="6"/>
        <v>GG_Class;</v>
      </c>
      <c r="S8" t="str">
        <f t="shared" si="7"/>
        <v>GG_Class;</v>
      </c>
      <c r="T8" t="str">
        <f t="shared" si="8"/>
        <v>GG_Class;</v>
      </c>
      <c r="U8" t="str">
        <f t="shared" si="9"/>
        <v>GG_Class;</v>
      </c>
      <c r="V8" t="str">
        <f t="shared" si="10"/>
        <v>GG_Class;</v>
      </c>
      <c r="W8" t="str">
        <f t="shared" si="11"/>
        <v>GG_Class;</v>
      </c>
    </row>
    <row r="9" spans="1:23">
      <c r="A9" t="str">
        <f t="shared" si="12"/>
        <v>GG_Clusterrank</v>
      </c>
      <c r="B9" t="s">
        <v>383</v>
      </c>
      <c r="C9" s="2" t="s">
        <v>199</v>
      </c>
      <c r="D9" s="1" t="s">
        <v>109</v>
      </c>
      <c r="L9">
        <v>1</v>
      </c>
      <c r="N9" t="str">
        <f t="shared" si="3"/>
        <v>GG_Clusterrank</v>
      </c>
      <c r="O9" t="str">
        <f t="shared" si="0"/>
        <v>Mode used for handling clusters</v>
      </c>
      <c r="P9" t="str">
        <f t="shared" si="4"/>
        <v>GG_Clusterrank;</v>
      </c>
      <c r="Q9" t="str">
        <f t="shared" si="5"/>
        <v/>
      </c>
      <c r="R9" t="str">
        <f t="shared" si="6"/>
        <v/>
      </c>
      <c r="S9" t="str">
        <f t="shared" si="7"/>
        <v/>
      </c>
      <c r="T9" t="str">
        <f t="shared" si="8"/>
        <v/>
      </c>
      <c r="U9" t="str">
        <f t="shared" si="9"/>
        <v/>
      </c>
      <c r="V9" t="str">
        <f t="shared" si="10"/>
        <v/>
      </c>
      <c r="W9" t="str">
        <f t="shared" si="11"/>
        <v/>
      </c>
    </row>
    <row r="10" spans="1:23">
      <c r="A10" t="str">
        <f t="shared" si="12"/>
        <v>GG_Colorscheme</v>
      </c>
      <c r="B10" t="s">
        <v>384</v>
      </c>
      <c r="C10" s="2" t="s">
        <v>52</v>
      </c>
      <c r="D10" t="str">
        <f t="shared" si="2"/>
        <v>●</v>
      </c>
      <c r="E10" t="str">
        <f t="shared" si="2"/>
        <v>●</v>
      </c>
      <c r="F10" t="str">
        <f t="shared" si="2"/>
        <v>●</v>
      </c>
      <c r="G10" t="str">
        <f t="shared" si="2"/>
        <v>●</v>
      </c>
      <c r="H10" t="str">
        <f t="shared" si="2"/>
        <v>●</v>
      </c>
      <c r="I10" t="str">
        <f t="shared" si="2"/>
        <v>●</v>
      </c>
      <c r="J10" t="str">
        <f t="shared" si="2"/>
        <v>●</v>
      </c>
      <c r="K10" t="str">
        <f t="shared" si="2"/>
        <v>●</v>
      </c>
      <c r="L10">
        <v>0</v>
      </c>
      <c r="N10" t="str">
        <f t="shared" si="3"/>
        <v>GG_Colorscheme</v>
      </c>
      <c r="O10" t="str">
        <f t="shared" si="0"/>
        <v>A color scheme namespace: the context for interpreting color names</v>
      </c>
      <c r="P10" t="str">
        <f t="shared" si="4"/>
        <v>GG_Colorscheme;</v>
      </c>
      <c r="Q10" t="str">
        <f t="shared" si="5"/>
        <v>GG_Colorscheme;</v>
      </c>
      <c r="R10" t="str">
        <f t="shared" si="6"/>
        <v>GG_Colorscheme;</v>
      </c>
      <c r="S10" t="str">
        <f t="shared" si="7"/>
        <v>GG_Colorscheme;</v>
      </c>
      <c r="T10" t="str">
        <f t="shared" si="8"/>
        <v>GG_Colorscheme;</v>
      </c>
      <c r="U10" t="str">
        <f t="shared" si="9"/>
        <v>GG_Colorscheme;</v>
      </c>
      <c r="V10" t="str">
        <f t="shared" si="10"/>
        <v>GG_Colorscheme;</v>
      </c>
      <c r="W10" t="str">
        <f t="shared" si="11"/>
        <v>GG_Colorscheme;</v>
      </c>
    </row>
    <row r="11" spans="1:23">
      <c r="A11" t="str">
        <f t="shared" si="12"/>
        <v>GG_Comment</v>
      </c>
      <c r="B11" t="s">
        <v>385</v>
      </c>
      <c r="C11" s="2" t="s">
        <v>53</v>
      </c>
      <c r="D11" t="str">
        <f t="shared" si="2"/>
        <v>●</v>
      </c>
      <c r="E11" t="str">
        <f t="shared" si="2"/>
        <v>●</v>
      </c>
      <c r="F11" t="str">
        <f t="shared" si="2"/>
        <v>●</v>
      </c>
      <c r="G11" t="str">
        <f t="shared" si="2"/>
        <v>●</v>
      </c>
      <c r="H11" t="str">
        <f t="shared" si="2"/>
        <v>●</v>
      </c>
      <c r="I11" t="str">
        <f t="shared" si="2"/>
        <v>●</v>
      </c>
      <c r="J11" t="str">
        <f t="shared" si="2"/>
        <v>●</v>
      </c>
      <c r="K11" t="str">
        <f t="shared" si="2"/>
        <v>●</v>
      </c>
      <c r="L11">
        <v>0</v>
      </c>
      <c r="N11" t="str">
        <f t="shared" si="3"/>
        <v>GG_Comment</v>
      </c>
      <c r="O11" t="str">
        <f t="shared" si="0"/>
        <v>Comments are inserted into output</v>
      </c>
      <c r="P11" t="str">
        <f t="shared" si="4"/>
        <v>GG_Comment;</v>
      </c>
      <c r="Q11" t="str">
        <f t="shared" si="5"/>
        <v>GG_Comment;</v>
      </c>
      <c r="R11" t="str">
        <f t="shared" si="6"/>
        <v>GG_Comment;</v>
      </c>
      <c r="S11" t="str">
        <f t="shared" si="7"/>
        <v>GG_Comment;</v>
      </c>
      <c r="T11" t="str">
        <f t="shared" si="8"/>
        <v>GG_Comment;</v>
      </c>
      <c r="U11" t="str">
        <f t="shared" si="9"/>
        <v>GG_Comment;</v>
      </c>
      <c r="V11" t="str">
        <f t="shared" si="10"/>
        <v>GG_Comment;</v>
      </c>
      <c r="W11" t="str">
        <f t="shared" si="11"/>
        <v>GG_Comment;</v>
      </c>
    </row>
    <row r="12" spans="1:23">
      <c r="A12" t="str">
        <f t="shared" si="12"/>
        <v>GG_Compound</v>
      </c>
      <c r="B12" t="s">
        <v>386</v>
      </c>
      <c r="C12" s="2" t="s">
        <v>200</v>
      </c>
      <c r="D12" s="1" t="s">
        <v>109</v>
      </c>
      <c r="L12">
        <v>1</v>
      </c>
      <c r="N12" t="str">
        <f t="shared" si="3"/>
        <v>GG_Compound</v>
      </c>
      <c r="O12" t="str">
        <f t="shared" si="0"/>
        <v>If true, allow edges between clusters</v>
      </c>
      <c r="P12" t="str">
        <f t="shared" si="4"/>
        <v>GG_Compound;</v>
      </c>
      <c r="Q12" t="str">
        <f t="shared" si="5"/>
        <v/>
      </c>
      <c r="R12" t="str">
        <f t="shared" si="6"/>
        <v/>
      </c>
      <c r="S12" t="str">
        <f t="shared" si="7"/>
        <v/>
      </c>
      <c r="T12" t="str">
        <f t="shared" si="8"/>
        <v/>
      </c>
      <c r="U12" t="str">
        <f t="shared" si="9"/>
        <v/>
      </c>
      <c r="V12" t="str">
        <f t="shared" si="10"/>
        <v/>
      </c>
      <c r="W12" t="str">
        <f t="shared" si="11"/>
        <v/>
      </c>
    </row>
    <row r="13" spans="1:23">
      <c r="A13" t="str">
        <f t="shared" si="12"/>
        <v>GG_Concentrate</v>
      </c>
      <c r="B13" t="s">
        <v>387</v>
      </c>
      <c r="C13" s="2" t="s">
        <v>201</v>
      </c>
      <c r="D13" t="str">
        <f t="shared" si="2"/>
        <v>●</v>
      </c>
      <c r="E13" t="str">
        <f t="shared" si="2"/>
        <v>●</v>
      </c>
      <c r="F13" t="str">
        <f t="shared" si="2"/>
        <v>●</v>
      </c>
      <c r="G13" t="str">
        <f t="shared" si="2"/>
        <v>●</v>
      </c>
      <c r="H13" t="str">
        <f t="shared" si="2"/>
        <v>●</v>
      </c>
      <c r="I13" t="str">
        <f t="shared" si="2"/>
        <v>●</v>
      </c>
      <c r="J13" t="str">
        <f t="shared" si="2"/>
        <v>●</v>
      </c>
      <c r="K13" t="str">
        <f t="shared" si="2"/>
        <v>●</v>
      </c>
      <c r="L13">
        <v>0</v>
      </c>
      <c r="N13" t="str">
        <f t="shared" si="3"/>
        <v>GG_Concentrate</v>
      </c>
      <c r="O13" t="str">
        <f t="shared" si="0"/>
        <v>If true, use edge concentrators</v>
      </c>
      <c r="P13" t="str">
        <f t="shared" si="4"/>
        <v>GG_Concentrate;</v>
      </c>
      <c r="Q13" t="str">
        <f t="shared" si="5"/>
        <v>GG_Concentrate;</v>
      </c>
      <c r="R13" t="str">
        <f t="shared" si="6"/>
        <v>GG_Concentrate;</v>
      </c>
      <c r="S13" t="str">
        <f t="shared" si="7"/>
        <v>GG_Concentrate;</v>
      </c>
      <c r="T13" t="str">
        <f t="shared" si="8"/>
        <v>GG_Concentrate;</v>
      </c>
      <c r="U13" t="str">
        <f t="shared" si="9"/>
        <v>GG_Concentrate;</v>
      </c>
      <c r="V13" t="str">
        <f t="shared" si="10"/>
        <v>GG_Concentrate;</v>
      </c>
      <c r="W13" t="str">
        <f t="shared" si="11"/>
        <v>GG_Concentrate;</v>
      </c>
    </row>
    <row r="14" spans="1:23">
      <c r="A14" t="str">
        <f t="shared" si="12"/>
        <v>GG_Damping</v>
      </c>
      <c r="B14" t="s">
        <v>388</v>
      </c>
      <c r="C14" s="2" t="s">
        <v>202</v>
      </c>
      <c r="E14" s="1" t="s">
        <v>109</v>
      </c>
      <c r="L14">
        <v>1</v>
      </c>
      <c r="N14" t="str">
        <f t="shared" si="3"/>
        <v>GG_Damping</v>
      </c>
      <c r="O14" t="str">
        <f t="shared" si="0"/>
        <v>Factor damping force motions</v>
      </c>
      <c r="P14" t="str">
        <f t="shared" si="4"/>
        <v/>
      </c>
      <c r="Q14" t="str">
        <f t="shared" si="5"/>
        <v>GG_Damping;</v>
      </c>
      <c r="R14" t="str">
        <f t="shared" si="6"/>
        <v/>
      </c>
      <c r="S14" t="str">
        <f t="shared" si="7"/>
        <v/>
      </c>
      <c r="T14" t="str">
        <f t="shared" si="8"/>
        <v/>
      </c>
      <c r="U14" t="str">
        <f t="shared" si="9"/>
        <v/>
      </c>
      <c r="V14" t="str">
        <f t="shared" si="10"/>
        <v/>
      </c>
      <c r="W14" t="str">
        <f t="shared" si="11"/>
        <v/>
      </c>
    </row>
    <row r="15" spans="1:23">
      <c r="A15" t="str">
        <f t="shared" si="12"/>
        <v>GG_Defaultdist</v>
      </c>
      <c r="B15" t="s">
        <v>389</v>
      </c>
      <c r="C15" s="2" t="s">
        <v>203</v>
      </c>
      <c r="E15" s="1" t="s">
        <v>109</v>
      </c>
      <c r="L15">
        <v>1</v>
      </c>
      <c r="N15" t="str">
        <f t="shared" si="3"/>
        <v>GG_Defaultdist</v>
      </c>
      <c r="O15" t="str">
        <f t="shared" si="0"/>
        <v>The distance between nodes in separate connected components</v>
      </c>
      <c r="P15" t="str">
        <f t="shared" si="4"/>
        <v/>
      </c>
      <c r="Q15" t="str">
        <f t="shared" si="5"/>
        <v>GG_Defaultdist;</v>
      </c>
      <c r="R15" t="str">
        <f t="shared" si="6"/>
        <v/>
      </c>
      <c r="S15" t="str">
        <f t="shared" si="7"/>
        <v/>
      </c>
      <c r="T15" t="str">
        <f t="shared" si="8"/>
        <v/>
      </c>
      <c r="U15" t="str">
        <f t="shared" si="9"/>
        <v/>
      </c>
      <c r="V15" t="str">
        <f t="shared" si="10"/>
        <v/>
      </c>
      <c r="W15" t="str">
        <f t="shared" si="11"/>
        <v/>
      </c>
    </row>
    <row r="16" spans="1:23">
      <c r="A16" t="str">
        <f t="shared" si="12"/>
        <v>GG_Dim</v>
      </c>
      <c r="B16" t="s">
        <v>390</v>
      </c>
      <c r="C16" s="2" t="s">
        <v>204</v>
      </c>
      <c r="E16" s="1" t="s">
        <v>109</v>
      </c>
      <c r="F16" s="1" t="s">
        <v>109</v>
      </c>
      <c r="G16" s="1" t="s">
        <v>109</v>
      </c>
      <c r="L16">
        <v>3</v>
      </c>
      <c r="N16" t="str">
        <f t="shared" si="3"/>
        <v>GG_Dim</v>
      </c>
      <c r="O16" t="str">
        <f t="shared" si="0"/>
        <v>Set the number of dimensions used for the layout</v>
      </c>
      <c r="P16" t="str">
        <f t="shared" si="4"/>
        <v/>
      </c>
      <c r="Q16" t="str">
        <f t="shared" si="5"/>
        <v>GG_Dim;</v>
      </c>
      <c r="R16" t="str">
        <f t="shared" si="6"/>
        <v>GG_Dim;</v>
      </c>
      <c r="S16" t="str">
        <f t="shared" si="7"/>
        <v>GG_Dim;</v>
      </c>
      <c r="T16" t="str">
        <f t="shared" si="8"/>
        <v/>
      </c>
      <c r="U16" t="str">
        <f t="shared" si="9"/>
        <v/>
      </c>
      <c r="V16" t="str">
        <f t="shared" si="10"/>
        <v/>
      </c>
      <c r="W16" t="str">
        <f t="shared" si="11"/>
        <v/>
      </c>
    </row>
    <row r="17" spans="1:23">
      <c r="A17" t="str">
        <f t="shared" si="12"/>
        <v>GG_Dimen</v>
      </c>
      <c r="B17" t="s">
        <v>391</v>
      </c>
      <c r="C17" s="2" t="s">
        <v>205</v>
      </c>
      <c r="E17" s="1" t="s">
        <v>109</v>
      </c>
      <c r="F17" s="1" t="s">
        <v>109</v>
      </c>
      <c r="G17" s="1" t="s">
        <v>109</v>
      </c>
      <c r="L17">
        <v>3</v>
      </c>
      <c r="N17" t="str">
        <f t="shared" si="3"/>
        <v>GG_Dimen</v>
      </c>
      <c r="O17" t="str">
        <f t="shared" si="0"/>
        <v>Set the number of dimensions used for rendering</v>
      </c>
      <c r="P17" t="str">
        <f t="shared" si="4"/>
        <v/>
      </c>
      <c r="Q17" t="str">
        <f t="shared" si="5"/>
        <v>GG_Dimen;</v>
      </c>
      <c r="R17" t="str">
        <f t="shared" si="6"/>
        <v>GG_Dimen;</v>
      </c>
      <c r="S17" t="str">
        <f t="shared" si="7"/>
        <v>GG_Dimen;</v>
      </c>
      <c r="T17" t="str">
        <f t="shared" si="8"/>
        <v/>
      </c>
      <c r="U17" t="str">
        <f t="shared" si="9"/>
        <v/>
      </c>
      <c r="V17" t="str">
        <f t="shared" si="10"/>
        <v/>
      </c>
      <c r="W17" t="str">
        <f t="shared" si="11"/>
        <v/>
      </c>
    </row>
    <row r="18" spans="1:23">
      <c r="A18" t="str">
        <f t="shared" si="12"/>
        <v>GG_Diredgeconstraints</v>
      </c>
      <c r="B18" t="s">
        <v>392</v>
      </c>
      <c r="C18" s="2" t="s">
        <v>206</v>
      </c>
      <c r="E18" s="1" t="s">
        <v>109</v>
      </c>
      <c r="L18">
        <v>1</v>
      </c>
      <c r="N18" t="str">
        <f t="shared" si="3"/>
        <v>GG_Diredgeconstraints</v>
      </c>
      <c r="O18" t="str">
        <f t="shared" si="0"/>
        <v>Whether to constrain most edges to point downwards</v>
      </c>
      <c r="P18" t="str">
        <f t="shared" si="4"/>
        <v/>
      </c>
      <c r="Q18" t="str">
        <f t="shared" si="5"/>
        <v>GG_Diredgeconstraints;</v>
      </c>
      <c r="R18" t="str">
        <f t="shared" si="6"/>
        <v/>
      </c>
      <c r="S18" t="str">
        <f t="shared" si="7"/>
        <v/>
      </c>
      <c r="T18" t="str">
        <f t="shared" si="8"/>
        <v/>
      </c>
      <c r="U18" t="str">
        <f t="shared" si="9"/>
        <v/>
      </c>
      <c r="V18" t="str">
        <f t="shared" si="10"/>
        <v/>
      </c>
      <c r="W18" t="str">
        <f t="shared" si="11"/>
        <v/>
      </c>
    </row>
    <row r="19" spans="1:23">
      <c r="A19" t="str">
        <f t="shared" si="12"/>
        <v>GG_Dpi</v>
      </c>
      <c r="B19" t="s">
        <v>393</v>
      </c>
      <c r="C19" s="2" t="s">
        <v>207</v>
      </c>
      <c r="D19" t="str">
        <f t="shared" ref="D19:K19" si="13">IF($L19=0,"●","")</f>
        <v>●</v>
      </c>
      <c r="E19" t="str">
        <f t="shared" si="13"/>
        <v>●</v>
      </c>
      <c r="F19" t="str">
        <f t="shared" si="13"/>
        <v>●</v>
      </c>
      <c r="G19" t="str">
        <f t="shared" si="13"/>
        <v>●</v>
      </c>
      <c r="H19" t="str">
        <f t="shared" si="13"/>
        <v>●</v>
      </c>
      <c r="I19" t="str">
        <f t="shared" si="13"/>
        <v>●</v>
      </c>
      <c r="J19" t="str">
        <f t="shared" si="13"/>
        <v>●</v>
      </c>
      <c r="K19" t="str">
        <f t="shared" si="13"/>
        <v>●</v>
      </c>
      <c r="L19">
        <v>0</v>
      </c>
      <c r="N19" t="str">
        <f t="shared" si="3"/>
        <v>GG_Dpi</v>
      </c>
      <c r="O19" t="str">
        <f t="shared" si="0"/>
        <v>Specifies the expected number of pixels per inch on a display device</v>
      </c>
      <c r="P19" t="str">
        <f t="shared" si="4"/>
        <v>GG_Dpi;</v>
      </c>
      <c r="Q19" t="str">
        <f t="shared" si="5"/>
        <v>GG_Dpi;</v>
      </c>
      <c r="R19" t="str">
        <f t="shared" si="6"/>
        <v>GG_Dpi;</v>
      </c>
      <c r="S19" t="str">
        <f t="shared" si="7"/>
        <v>GG_Dpi;</v>
      </c>
      <c r="T19" t="str">
        <f t="shared" si="8"/>
        <v>GG_Dpi;</v>
      </c>
      <c r="U19" t="str">
        <f t="shared" si="9"/>
        <v>GG_Dpi;</v>
      </c>
      <c r="V19" t="str">
        <f t="shared" si="10"/>
        <v>GG_Dpi;</v>
      </c>
      <c r="W19" t="str">
        <f t="shared" si="11"/>
        <v>GG_Dpi;</v>
      </c>
    </row>
    <row r="20" spans="1:23">
      <c r="A20" t="str">
        <f t="shared" si="12"/>
        <v>GG_Epsilon</v>
      </c>
      <c r="B20" t="s">
        <v>394</v>
      </c>
      <c r="C20" s="2" t="s">
        <v>208</v>
      </c>
      <c r="E20" s="1" t="s">
        <v>109</v>
      </c>
      <c r="L20">
        <v>1</v>
      </c>
      <c r="N20" t="str">
        <f t="shared" si="3"/>
        <v>GG_Epsilon</v>
      </c>
      <c r="O20" t="str">
        <f t="shared" si="0"/>
        <v>Terminating condition</v>
      </c>
      <c r="P20" t="str">
        <f t="shared" si="4"/>
        <v/>
      </c>
      <c r="Q20" t="str">
        <f t="shared" si="5"/>
        <v>GG_Epsilon;</v>
      </c>
      <c r="R20" t="str">
        <f t="shared" si="6"/>
        <v/>
      </c>
      <c r="S20" t="str">
        <f t="shared" si="7"/>
        <v/>
      </c>
      <c r="T20" t="str">
        <f t="shared" si="8"/>
        <v/>
      </c>
      <c r="U20" t="str">
        <f t="shared" si="9"/>
        <v/>
      </c>
      <c r="V20" t="str">
        <f t="shared" si="10"/>
        <v/>
      </c>
      <c r="W20" t="str">
        <f t="shared" si="11"/>
        <v/>
      </c>
    </row>
    <row r="21" spans="1:23">
      <c r="A21" t="str">
        <f t="shared" si="12"/>
        <v>GG_Esep</v>
      </c>
      <c r="B21" t="s">
        <v>395</v>
      </c>
      <c r="C21" s="2" t="s">
        <v>209</v>
      </c>
      <c r="E21" s="1" t="s">
        <v>109</v>
      </c>
      <c r="F21" s="1" t="s">
        <v>109</v>
      </c>
      <c r="G21" s="1" t="s">
        <v>109</v>
      </c>
      <c r="H21" s="1" t="s">
        <v>109</v>
      </c>
      <c r="I21" s="1" t="s">
        <v>109</v>
      </c>
      <c r="L21">
        <v>5</v>
      </c>
      <c r="N21" t="str">
        <f t="shared" si="3"/>
        <v>GG_Esep</v>
      </c>
      <c r="O21" t="str">
        <f t="shared" si="0"/>
        <v>Margin used around polygons for purposes of spline edge routing</v>
      </c>
      <c r="P21" t="str">
        <f t="shared" si="4"/>
        <v/>
      </c>
      <c r="Q21" t="str">
        <f t="shared" si="5"/>
        <v>GG_Esep;</v>
      </c>
      <c r="R21" t="str">
        <f t="shared" si="6"/>
        <v>GG_Esep;</v>
      </c>
      <c r="S21" t="str">
        <f t="shared" si="7"/>
        <v>GG_Esep;</v>
      </c>
      <c r="T21" t="str">
        <f t="shared" si="8"/>
        <v>GG_Esep;</v>
      </c>
      <c r="U21" t="str">
        <f t="shared" si="9"/>
        <v>GG_Esep;</v>
      </c>
      <c r="V21" t="str">
        <f t="shared" si="10"/>
        <v/>
      </c>
      <c r="W21" t="str">
        <f t="shared" si="11"/>
        <v/>
      </c>
    </row>
    <row r="22" spans="1:23">
      <c r="A22" t="str">
        <f t="shared" si="12"/>
        <v>GG_Fontcolor</v>
      </c>
      <c r="B22" t="s">
        <v>396</v>
      </c>
      <c r="C22" s="2" t="s">
        <v>57</v>
      </c>
      <c r="D22" t="str">
        <f t="shared" ref="D22:K31" si="14">IF($L22=0,"●","")</f>
        <v>●</v>
      </c>
      <c r="E22" t="str">
        <f t="shared" si="14"/>
        <v>●</v>
      </c>
      <c r="F22" t="str">
        <f t="shared" si="14"/>
        <v>●</v>
      </c>
      <c r="G22" t="str">
        <f t="shared" si="14"/>
        <v>●</v>
      </c>
      <c r="H22" t="str">
        <f t="shared" si="14"/>
        <v>●</v>
      </c>
      <c r="I22" t="str">
        <f t="shared" si="14"/>
        <v>●</v>
      </c>
      <c r="J22" t="str">
        <f t="shared" si="14"/>
        <v>●</v>
      </c>
      <c r="K22" t="str">
        <f t="shared" si="14"/>
        <v>●</v>
      </c>
      <c r="L22">
        <v>0</v>
      </c>
      <c r="N22" t="str">
        <f t="shared" si="3"/>
        <v>GG_Fontcolor</v>
      </c>
      <c r="O22" t="str">
        <f t="shared" si="0"/>
        <v>Color used for text</v>
      </c>
      <c r="P22" t="str">
        <f t="shared" si="4"/>
        <v>GG_Fontcolor;</v>
      </c>
      <c r="Q22" t="str">
        <f t="shared" si="5"/>
        <v>GG_Fontcolor;</v>
      </c>
      <c r="R22" t="str">
        <f t="shared" si="6"/>
        <v>GG_Fontcolor;</v>
      </c>
      <c r="S22" t="str">
        <f t="shared" si="7"/>
        <v>GG_Fontcolor;</v>
      </c>
      <c r="T22" t="str">
        <f t="shared" si="8"/>
        <v>GG_Fontcolor;</v>
      </c>
      <c r="U22" t="str">
        <f t="shared" si="9"/>
        <v>GG_Fontcolor;</v>
      </c>
      <c r="V22" t="str">
        <f t="shared" si="10"/>
        <v>GG_Fontcolor;</v>
      </c>
      <c r="W22" t="str">
        <f t="shared" si="11"/>
        <v>GG_Fontcolor;</v>
      </c>
    </row>
    <row r="23" spans="1:23">
      <c r="A23" t="str">
        <f t="shared" si="12"/>
        <v>GG_Fontname</v>
      </c>
      <c r="B23" t="s">
        <v>397</v>
      </c>
      <c r="C23" s="2" t="s">
        <v>58</v>
      </c>
      <c r="D23" t="str">
        <f t="shared" si="14"/>
        <v>●</v>
      </c>
      <c r="E23" t="str">
        <f t="shared" si="14"/>
        <v>●</v>
      </c>
      <c r="F23" t="str">
        <f t="shared" si="14"/>
        <v>●</v>
      </c>
      <c r="G23" t="str">
        <f t="shared" si="14"/>
        <v>●</v>
      </c>
      <c r="H23" t="str">
        <f t="shared" si="14"/>
        <v>●</v>
      </c>
      <c r="I23" t="str">
        <f t="shared" si="14"/>
        <v>●</v>
      </c>
      <c r="J23" t="str">
        <f t="shared" si="14"/>
        <v>●</v>
      </c>
      <c r="K23" t="str">
        <f t="shared" si="14"/>
        <v>●</v>
      </c>
      <c r="L23">
        <v>0</v>
      </c>
      <c r="N23" t="str">
        <f t="shared" si="3"/>
        <v>GG_Fontname</v>
      </c>
      <c r="O23" t="str">
        <f t="shared" si="0"/>
        <v>Font used for text</v>
      </c>
      <c r="P23" t="str">
        <f t="shared" si="4"/>
        <v>GG_Fontname;</v>
      </c>
      <c r="Q23" t="str">
        <f t="shared" si="5"/>
        <v>GG_Fontname;</v>
      </c>
      <c r="R23" t="str">
        <f t="shared" si="6"/>
        <v>GG_Fontname;</v>
      </c>
      <c r="S23" t="str">
        <f t="shared" si="7"/>
        <v>GG_Fontname;</v>
      </c>
      <c r="T23" t="str">
        <f t="shared" si="8"/>
        <v>GG_Fontname;</v>
      </c>
      <c r="U23" t="str">
        <f t="shared" si="9"/>
        <v>GG_Fontname;</v>
      </c>
      <c r="V23" t="str">
        <f t="shared" si="10"/>
        <v>GG_Fontname;</v>
      </c>
      <c r="W23" t="str">
        <f t="shared" si="11"/>
        <v>GG_Fontname;</v>
      </c>
    </row>
    <row r="24" spans="1:23">
      <c r="A24" t="str">
        <f t="shared" si="12"/>
        <v>GG_Fontnames</v>
      </c>
      <c r="B24" t="s">
        <v>398</v>
      </c>
      <c r="C24" s="2" t="s">
        <v>210</v>
      </c>
      <c r="D24" t="str">
        <f t="shared" si="14"/>
        <v>●</v>
      </c>
      <c r="E24" t="str">
        <f t="shared" si="14"/>
        <v>●</v>
      </c>
      <c r="F24" t="str">
        <f t="shared" si="14"/>
        <v>●</v>
      </c>
      <c r="G24" t="str">
        <f t="shared" si="14"/>
        <v>●</v>
      </c>
      <c r="H24" t="str">
        <f t="shared" si="14"/>
        <v>●</v>
      </c>
      <c r="I24" t="str">
        <f t="shared" si="14"/>
        <v>●</v>
      </c>
      <c r="J24" t="str">
        <f t="shared" si="14"/>
        <v>●</v>
      </c>
      <c r="K24" t="str">
        <f t="shared" si="14"/>
        <v>●</v>
      </c>
      <c r="L24">
        <v>0</v>
      </c>
      <c r="N24" t="str">
        <f t="shared" si="3"/>
        <v>GG_Fontnames</v>
      </c>
      <c r="O24" t="str">
        <f t="shared" si="0"/>
        <v>Allows user control of how basic fontnames are represented in SVG output</v>
      </c>
      <c r="P24" t="str">
        <f t="shared" si="4"/>
        <v>GG_Fontnames;</v>
      </c>
      <c r="Q24" t="str">
        <f t="shared" si="5"/>
        <v>GG_Fontnames;</v>
      </c>
      <c r="R24" t="str">
        <f t="shared" si="6"/>
        <v>GG_Fontnames;</v>
      </c>
      <c r="S24" t="str">
        <f t="shared" si="7"/>
        <v>GG_Fontnames;</v>
      </c>
      <c r="T24" t="str">
        <f t="shared" si="8"/>
        <v>GG_Fontnames;</v>
      </c>
      <c r="U24" t="str">
        <f t="shared" si="9"/>
        <v>GG_Fontnames;</v>
      </c>
      <c r="V24" t="str">
        <f t="shared" si="10"/>
        <v>GG_Fontnames;</v>
      </c>
      <c r="W24" t="str">
        <f t="shared" si="11"/>
        <v>GG_Fontnames;</v>
      </c>
    </row>
    <row r="25" spans="1:23">
      <c r="A25" t="str">
        <f t="shared" si="12"/>
        <v>GG_Fontpath</v>
      </c>
      <c r="B25" t="s">
        <v>399</v>
      </c>
      <c r="C25" s="2" t="s">
        <v>211</v>
      </c>
      <c r="D25" t="str">
        <f t="shared" si="14"/>
        <v>●</v>
      </c>
      <c r="E25" t="str">
        <f t="shared" si="14"/>
        <v>●</v>
      </c>
      <c r="F25" t="str">
        <f t="shared" si="14"/>
        <v>●</v>
      </c>
      <c r="G25" t="str">
        <f t="shared" si="14"/>
        <v>●</v>
      </c>
      <c r="H25" t="str">
        <f t="shared" si="14"/>
        <v>●</v>
      </c>
      <c r="I25" t="str">
        <f t="shared" si="14"/>
        <v>●</v>
      </c>
      <c r="J25" t="str">
        <f t="shared" si="14"/>
        <v>●</v>
      </c>
      <c r="K25" t="str">
        <f t="shared" si="14"/>
        <v>●</v>
      </c>
      <c r="L25">
        <v>0</v>
      </c>
      <c r="N25" t="str">
        <f t="shared" si="3"/>
        <v>GG_Fontpath</v>
      </c>
      <c r="O25" t="str">
        <f t="shared" si="0"/>
        <v>Directory list used by libgd to search for bitmap fonts</v>
      </c>
      <c r="P25" t="str">
        <f t="shared" si="4"/>
        <v>GG_Fontpath;</v>
      </c>
      <c r="Q25" t="str">
        <f t="shared" si="5"/>
        <v>GG_Fontpath;</v>
      </c>
      <c r="R25" t="str">
        <f t="shared" si="6"/>
        <v>GG_Fontpath;</v>
      </c>
      <c r="S25" t="str">
        <f t="shared" si="7"/>
        <v>GG_Fontpath;</v>
      </c>
      <c r="T25" t="str">
        <f t="shared" si="8"/>
        <v>GG_Fontpath;</v>
      </c>
      <c r="U25" t="str">
        <f t="shared" si="9"/>
        <v>GG_Fontpath;</v>
      </c>
      <c r="V25" t="str">
        <f t="shared" si="10"/>
        <v>GG_Fontpath;</v>
      </c>
      <c r="W25" t="str">
        <f t="shared" si="11"/>
        <v>GG_Fontpath;</v>
      </c>
    </row>
    <row r="26" spans="1:23">
      <c r="A26" t="str">
        <f t="shared" si="12"/>
        <v>GG_Fontsize</v>
      </c>
      <c r="B26" t="s">
        <v>400</v>
      </c>
      <c r="C26" s="2" t="s">
        <v>59</v>
      </c>
      <c r="D26" t="str">
        <f t="shared" si="14"/>
        <v>●</v>
      </c>
      <c r="E26" t="str">
        <f t="shared" si="14"/>
        <v>●</v>
      </c>
      <c r="F26" t="str">
        <f t="shared" si="14"/>
        <v>●</v>
      </c>
      <c r="G26" t="str">
        <f t="shared" si="14"/>
        <v>●</v>
      </c>
      <c r="H26" t="str">
        <f t="shared" si="14"/>
        <v>●</v>
      </c>
      <c r="I26" t="str">
        <f t="shared" si="14"/>
        <v>●</v>
      </c>
      <c r="J26" t="str">
        <f t="shared" si="14"/>
        <v>●</v>
      </c>
      <c r="K26" t="str">
        <f t="shared" si="14"/>
        <v>●</v>
      </c>
      <c r="L26">
        <v>0</v>
      </c>
      <c r="N26" t="str">
        <f t="shared" si="3"/>
        <v>GG_Fontsize</v>
      </c>
      <c r="O26" t="str">
        <f t="shared" si="0"/>
        <v>Font size, in points, used for text</v>
      </c>
      <c r="P26" t="str">
        <f t="shared" si="4"/>
        <v>GG_Fontsize;</v>
      </c>
      <c r="Q26" t="str">
        <f t="shared" si="5"/>
        <v>GG_Fontsize;</v>
      </c>
      <c r="R26" t="str">
        <f t="shared" si="6"/>
        <v>GG_Fontsize;</v>
      </c>
      <c r="S26" t="str">
        <f t="shared" si="7"/>
        <v>GG_Fontsize;</v>
      </c>
      <c r="T26" t="str">
        <f t="shared" si="8"/>
        <v>GG_Fontsize;</v>
      </c>
      <c r="U26" t="str">
        <f t="shared" si="9"/>
        <v>GG_Fontsize;</v>
      </c>
      <c r="V26" t="str">
        <f t="shared" si="10"/>
        <v>GG_Fontsize;</v>
      </c>
      <c r="W26" t="str">
        <f t="shared" si="11"/>
        <v>GG_Fontsize;</v>
      </c>
    </row>
    <row r="27" spans="1:23">
      <c r="A27" t="str">
        <f t="shared" si="12"/>
        <v>GG_Forcelabels</v>
      </c>
      <c r="B27" t="s">
        <v>401</v>
      </c>
      <c r="C27" s="2" t="s">
        <v>212</v>
      </c>
      <c r="D27" t="str">
        <f t="shared" si="14"/>
        <v>●</v>
      </c>
      <c r="E27" t="str">
        <f t="shared" si="14"/>
        <v>●</v>
      </c>
      <c r="F27" t="str">
        <f t="shared" si="14"/>
        <v>●</v>
      </c>
      <c r="G27" t="str">
        <f t="shared" si="14"/>
        <v>●</v>
      </c>
      <c r="H27" t="str">
        <f t="shared" si="14"/>
        <v>●</v>
      </c>
      <c r="I27" t="str">
        <f t="shared" si="14"/>
        <v>●</v>
      </c>
      <c r="J27" t="str">
        <f t="shared" si="14"/>
        <v>●</v>
      </c>
      <c r="K27" t="str">
        <f t="shared" si="14"/>
        <v>●</v>
      </c>
      <c r="L27">
        <v>0</v>
      </c>
      <c r="N27" t="str">
        <f t="shared" si="3"/>
        <v>GG_Forcelabels</v>
      </c>
      <c r="O27" t="str">
        <f t="shared" si="0"/>
        <v>Whether to force placement of all xlabels, even if overlapping</v>
      </c>
      <c r="P27" t="str">
        <f t="shared" si="4"/>
        <v>GG_Forcelabels;</v>
      </c>
      <c r="Q27" t="str">
        <f t="shared" si="5"/>
        <v>GG_Forcelabels;</v>
      </c>
      <c r="R27" t="str">
        <f t="shared" si="6"/>
        <v>GG_Forcelabels;</v>
      </c>
      <c r="S27" t="str">
        <f t="shared" si="7"/>
        <v>GG_Forcelabels;</v>
      </c>
      <c r="T27" t="str">
        <f t="shared" si="8"/>
        <v>GG_Forcelabels;</v>
      </c>
      <c r="U27" t="str">
        <f t="shared" si="9"/>
        <v>GG_Forcelabels;</v>
      </c>
      <c r="V27" t="str">
        <f t="shared" si="10"/>
        <v>GG_Forcelabels;</v>
      </c>
      <c r="W27" t="str">
        <f t="shared" si="11"/>
        <v>GG_Forcelabels;</v>
      </c>
    </row>
    <row r="28" spans="1:23">
      <c r="A28" t="str">
        <f t="shared" si="12"/>
        <v>GG_Gradientangle</v>
      </c>
      <c r="B28" t="s">
        <v>402</v>
      </c>
      <c r="C28" s="2" t="s">
        <v>60</v>
      </c>
      <c r="D28" t="str">
        <f t="shared" si="14"/>
        <v>●</v>
      </c>
      <c r="E28" t="str">
        <f t="shared" si="14"/>
        <v>●</v>
      </c>
      <c r="F28" t="str">
        <f t="shared" si="14"/>
        <v>●</v>
      </c>
      <c r="G28" t="str">
        <f t="shared" si="14"/>
        <v>●</v>
      </c>
      <c r="H28" t="str">
        <f t="shared" si="14"/>
        <v>●</v>
      </c>
      <c r="I28" t="str">
        <f t="shared" si="14"/>
        <v>●</v>
      </c>
      <c r="J28" t="str">
        <f t="shared" si="14"/>
        <v>●</v>
      </c>
      <c r="K28" t="str">
        <f t="shared" si="14"/>
        <v>●</v>
      </c>
      <c r="L28">
        <v>0</v>
      </c>
      <c r="N28" t="str">
        <f t="shared" si="3"/>
        <v>GG_Gradientangle</v>
      </c>
      <c r="O28" t="str">
        <f t="shared" si="0"/>
        <v>If a gradient fill is being used, this determines the angle of the fill</v>
      </c>
      <c r="P28" t="str">
        <f t="shared" si="4"/>
        <v>GG_Gradientangle;</v>
      </c>
      <c r="Q28" t="str">
        <f t="shared" si="5"/>
        <v>GG_Gradientangle;</v>
      </c>
      <c r="R28" t="str">
        <f t="shared" si="6"/>
        <v>GG_Gradientangle;</v>
      </c>
      <c r="S28" t="str">
        <f t="shared" si="7"/>
        <v>GG_Gradientangle;</v>
      </c>
      <c r="T28" t="str">
        <f t="shared" si="8"/>
        <v>GG_Gradientangle;</v>
      </c>
      <c r="U28" t="str">
        <f t="shared" si="9"/>
        <v>GG_Gradientangle;</v>
      </c>
      <c r="V28" t="str">
        <f t="shared" si="10"/>
        <v>GG_Gradientangle;</v>
      </c>
      <c r="W28" t="str">
        <f t="shared" si="11"/>
        <v>GG_Gradientangle;</v>
      </c>
    </row>
    <row r="29" spans="1:23">
      <c r="A29" t="str">
        <f t="shared" si="12"/>
        <v>GG_Href</v>
      </c>
      <c r="B29" t="s">
        <v>403</v>
      </c>
      <c r="C29" s="2" t="s">
        <v>63</v>
      </c>
      <c r="D29" t="str">
        <f t="shared" si="14"/>
        <v>●</v>
      </c>
      <c r="E29" t="str">
        <f t="shared" si="14"/>
        <v>●</v>
      </c>
      <c r="F29" t="str">
        <f t="shared" si="14"/>
        <v>●</v>
      </c>
      <c r="G29" t="str">
        <f t="shared" si="14"/>
        <v>●</v>
      </c>
      <c r="H29" t="str">
        <f t="shared" si="14"/>
        <v>●</v>
      </c>
      <c r="I29" t="str">
        <f t="shared" si="14"/>
        <v>●</v>
      </c>
      <c r="J29" t="str">
        <f t="shared" si="14"/>
        <v>●</v>
      </c>
      <c r="K29" t="str">
        <f t="shared" si="14"/>
        <v>●</v>
      </c>
      <c r="L29">
        <v>0</v>
      </c>
      <c r="N29" t="str">
        <f t="shared" si="3"/>
        <v>GG_Href</v>
      </c>
      <c r="O29" t="str">
        <f t="shared" si="0"/>
        <v>Synonym for URL</v>
      </c>
      <c r="P29" t="str">
        <f t="shared" si="4"/>
        <v>GG_Href;</v>
      </c>
      <c r="Q29" t="str">
        <f t="shared" si="5"/>
        <v>GG_Href;</v>
      </c>
      <c r="R29" t="str">
        <f t="shared" si="6"/>
        <v>GG_Href;</v>
      </c>
      <c r="S29" t="str">
        <f t="shared" si="7"/>
        <v>GG_Href;</v>
      </c>
      <c r="T29" t="str">
        <f t="shared" si="8"/>
        <v>GG_Href;</v>
      </c>
      <c r="U29" t="str">
        <f t="shared" si="9"/>
        <v>GG_Href;</v>
      </c>
      <c r="V29" t="str">
        <f t="shared" si="10"/>
        <v>GG_Href;</v>
      </c>
      <c r="W29" t="str">
        <f t="shared" si="11"/>
        <v>GG_Href;</v>
      </c>
    </row>
    <row r="30" spans="1:23">
      <c r="A30" t="str">
        <f t="shared" si="12"/>
        <v>GG_Id</v>
      </c>
      <c r="B30" t="s">
        <v>404</v>
      </c>
      <c r="C30" s="2" t="s">
        <v>64</v>
      </c>
      <c r="D30" t="str">
        <f t="shared" si="14"/>
        <v>●</v>
      </c>
      <c r="E30" t="str">
        <f t="shared" si="14"/>
        <v>●</v>
      </c>
      <c r="F30" t="str">
        <f t="shared" si="14"/>
        <v>●</v>
      </c>
      <c r="G30" t="str">
        <f t="shared" si="14"/>
        <v>●</v>
      </c>
      <c r="H30" t="str">
        <f t="shared" si="14"/>
        <v>●</v>
      </c>
      <c r="I30" t="str">
        <f t="shared" si="14"/>
        <v>●</v>
      </c>
      <c r="J30" t="str">
        <f t="shared" si="14"/>
        <v>●</v>
      </c>
      <c r="K30" t="str">
        <f t="shared" si="14"/>
        <v>●</v>
      </c>
      <c r="L30">
        <v>0</v>
      </c>
      <c r="N30" t="str">
        <f t="shared" si="3"/>
        <v>GG_Id</v>
      </c>
      <c r="O30" t="str">
        <f t="shared" si="0"/>
        <v>Identifier for graph objects</v>
      </c>
      <c r="P30" t="str">
        <f t="shared" si="4"/>
        <v>GG_Id;</v>
      </c>
      <c r="Q30" t="str">
        <f t="shared" si="5"/>
        <v>GG_Id;</v>
      </c>
      <c r="R30" t="str">
        <f t="shared" si="6"/>
        <v>GG_Id;</v>
      </c>
      <c r="S30" t="str">
        <f t="shared" si="7"/>
        <v>GG_Id;</v>
      </c>
      <c r="T30" t="str">
        <f t="shared" si="8"/>
        <v>GG_Id;</v>
      </c>
      <c r="U30" t="str">
        <f t="shared" si="9"/>
        <v>GG_Id;</v>
      </c>
      <c r="V30" t="str">
        <f t="shared" si="10"/>
        <v>GG_Id;</v>
      </c>
      <c r="W30" t="str">
        <f t="shared" si="11"/>
        <v>GG_Id;</v>
      </c>
    </row>
    <row r="31" spans="1:23">
      <c r="A31" t="str">
        <f t="shared" si="12"/>
        <v>GG_Imagepath</v>
      </c>
      <c r="B31" t="s">
        <v>405</v>
      </c>
      <c r="C31" s="2" t="s">
        <v>213</v>
      </c>
      <c r="D31" t="str">
        <f t="shared" si="14"/>
        <v>●</v>
      </c>
      <c r="E31" t="str">
        <f t="shared" si="14"/>
        <v>●</v>
      </c>
      <c r="F31" t="str">
        <f t="shared" si="14"/>
        <v>●</v>
      </c>
      <c r="G31" t="str">
        <f t="shared" si="14"/>
        <v>●</v>
      </c>
      <c r="H31" t="str">
        <f t="shared" si="14"/>
        <v>●</v>
      </c>
      <c r="I31" t="str">
        <f t="shared" si="14"/>
        <v>●</v>
      </c>
      <c r="J31" t="str">
        <f t="shared" si="14"/>
        <v>●</v>
      </c>
      <c r="K31" t="str">
        <f t="shared" si="14"/>
        <v>●</v>
      </c>
      <c r="L31">
        <v>0</v>
      </c>
      <c r="N31" t="str">
        <f t="shared" si="3"/>
        <v>GG_Imagepath</v>
      </c>
      <c r="O31" t="str">
        <f t="shared" si="0"/>
        <v>A list of directories in which to look for image files</v>
      </c>
      <c r="P31" t="str">
        <f t="shared" si="4"/>
        <v>GG_Imagepath;</v>
      </c>
      <c r="Q31" t="str">
        <f t="shared" si="5"/>
        <v>GG_Imagepath;</v>
      </c>
      <c r="R31" t="str">
        <f t="shared" si="6"/>
        <v>GG_Imagepath;</v>
      </c>
      <c r="S31" t="str">
        <f t="shared" si="7"/>
        <v>GG_Imagepath;</v>
      </c>
      <c r="T31" t="str">
        <f t="shared" si="8"/>
        <v>GG_Imagepath;</v>
      </c>
      <c r="U31" t="str">
        <f t="shared" si="9"/>
        <v>GG_Imagepath;</v>
      </c>
      <c r="V31" t="str">
        <f t="shared" si="10"/>
        <v>GG_Imagepath;</v>
      </c>
      <c r="W31" t="str">
        <f t="shared" si="11"/>
        <v>GG_Imagepath;</v>
      </c>
    </row>
    <row r="32" spans="1:23">
      <c r="A32" t="str">
        <f t="shared" si="12"/>
        <v>GG_Inputscale</v>
      </c>
      <c r="B32" t="s">
        <v>406</v>
      </c>
      <c r="C32" s="2" t="s">
        <v>214</v>
      </c>
      <c r="E32" s="1" t="s">
        <v>109</v>
      </c>
      <c r="F32" s="1" t="s">
        <v>109</v>
      </c>
      <c r="L32">
        <v>2</v>
      </c>
      <c r="N32" t="str">
        <f t="shared" si="3"/>
        <v>GG_Inputscale</v>
      </c>
      <c r="O32" t="str">
        <f t="shared" si="0"/>
        <v>Scales the input positions to convert between length units</v>
      </c>
      <c r="P32" t="str">
        <f t="shared" si="4"/>
        <v/>
      </c>
      <c r="Q32" t="str">
        <f t="shared" si="5"/>
        <v>GG_Inputscale;</v>
      </c>
      <c r="R32" t="str">
        <f t="shared" si="6"/>
        <v>GG_Inputscale;</v>
      </c>
      <c r="S32" t="str">
        <f t="shared" si="7"/>
        <v/>
      </c>
      <c r="T32" t="str">
        <f t="shared" si="8"/>
        <v/>
      </c>
      <c r="U32" t="str">
        <f t="shared" si="9"/>
        <v/>
      </c>
      <c r="V32" t="str">
        <f t="shared" si="10"/>
        <v/>
      </c>
      <c r="W32" t="str">
        <f t="shared" si="11"/>
        <v/>
      </c>
    </row>
    <row r="33" spans="1:23">
      <c r="A33" t="str">
        <f t="shared" si="12"/>
        <v>GG_K</v>
      </c>
      <c r="B33" t="s">
        <v>407</v>
      </c>
      <c r="C33" s="2" t="s">
        <v>215</v>
      </c>
      <c r="F33" s="1" t="s">
        <v>109</v>
      </c>
      <c r="G33" s="1" t="s">
        <v>109</v>
      </c>
      <c r="L33">
        <v>2</v>
      </c>
      <c r="N33" t="str">
        <f t="shared" si="3"/>
        <v>GG_K</v>
      </c>
      <c r="O33" t="str">
        <f t="shared" si="0"/>
        <v>Spring constant used in virtual physical model</v>
      </c>
      <c r="P33" t="str">
        <f t="shared" si="4"/>
        <v/>
      </c>
      <c r="Q33" t="str">
        <f t="shared" si="5"/>
        <v/>
      </c>
      <c r="R33" t="str">
        <f t="shared" si="6"/>
        <v>GG_K;</v>
      </c>
      <c r="S33" t="str">
        <f t="shared" si="7"/>
        <v>GG_K;</v>
      </c>
      <c r="T33" t="str">
        <f t="shared" si="8"/>
        <v/>
      </c>
      <c r="U33" t="str">
        <f t="shared" si="9"/>
        <v/>
      </c>
      <c r="V33" t="str">
        <f t="shared" si="10"/>
        <v/>
      </c>
      <c r="W33" t="str">
        <f t="shared" si="11"/>
        <v/>
      </c>
    </row>
    <row r="34" spans="1:23">
      <c r="A34" t="str">
        <f t="shared" si="12"/>
        <v>GG_Label</v>
      </c>
      <c r="B34" t="s">
        <v>408</v>
      </c>
      <c r="C34" s="2" t="s">
        <v>68</v>
      </c>
      <c r="D34" t="str">
        <f t="shared" ref="D34:K34" si="15">IF($L34=0,"●","")</f>
        <v>●</v>
      </c>
      <c r="E34" t="str">
        <f t="shared" si="15"/>
        <v>●</v>
      </c>
      <c r="F34" t="str">
        <f t="shared" si="15"/>
        <v>●</v>
      </c>
      <c r="G34" t="str">
        <f t="shared" si="15"/>
        <v>●</v>
      </c>
      <c r="H34" t="str">
        <f t="shared" si="15"/>
        <v>●</v>
      </c>
      <c r="I34" t="str">
        <f t="shared" si="15"/>
        <v>●</v>
      </c>
      <c r="J34" t="str">
        <f t="shared" si="15"/>
        <v>●</v>
      </c>
      <c r="K34" t="str">
        <f t="shared" si="15"/>
        <v>●</v>
      </c>
      <c r="L34">
        <v>0</v>
      </c>
      <c r="N34" t="str">
        <f t="shared" si="3"/>
        <v>GG_Label</v>
      </c>
      <c r="O34" t="str">
        <f t="shared" ref="O34:O65" si="16">TRIM(C34)</f>
        <v>Text label attached to objects</v>
      </c>
      <c r="P34" t="str">
        <f t="shared" si="4"/>
        <v>GG_Label;</v>
      </c>
      <c r="Q34" t="str">
        <f t="shared" si="5"/>
        <v>GG_Label;</v>
      </c>
      <c r="R34" t="str">
        <f t="shared" si="6"/>
        <v>GG_Label;</v>
      </c>
      <c r="S34" t="str">
        <f t="shared" si="7"/>
        <v>GG_Label;</v>
      </c>
      <c r="T34" t="str">
        <f t="shared" si="8"/>
        <v>GG_Label;</v>
      </c>
      <c r="U34" t="str">
        <f t="shared" si="9"/>
        <v>GG_Label;</v>
      </c>
      <c r="V34" t="str">
        <f t="shared" si="10"/>
        <v>GG_Label;</v>
      </c>
      <c r="W34" t="str">
        <f t="shared" si="11"/>
        <v>GG_Label;</v>
      </c>
    </row>
    <row r="35" spans="1:23">
      <c r="A35" t="str">
        <f t="shared" si="12"/>
        <v>GG_Label_Scheme</v>
      </c>
      <c r="B35" t="s">
        <v>409</v>
      </c>
      <c r="C35" s="2" t="s">
        <v>216</v>
      </c>
      <c r="G35" s="1" t="s">
        <v>109</v>
      </c>
      <c r="L35">
        <v>1</v>
      </c>
      <c r="N35" t="str">
        <f t="shared" si="3"/>
        <v>GG_Label_Scheme</v>
      </c>
      <c r="O35" t="str">
        <f t="shared" si="16"/>
        <v>Whether to treat a node whose name has the form |edgelabel|* as a special node representing an edge label</v>
      </c>
      <c r="P35" t="str">
        <f t="shared" si="4"/>
        <v/>
      </c>
      <c r="Q35" t="str">
        <f t="shared" si="5"/>
        <v/>
      </c>
      <c r="R35" t="str">
        <f t="shared" si="6"/>
        <v/>
      </c>
      <c r="S35" t="str">
        <f t="shared" si="7"/>
        <v>GG_Label_Scheme;</v>
      </c>
      <c r="T35" t="str">
        <f t="shared" si="8"/>
        <v/>
      </c>
      <c r="U35" t="str">
        <f t="shared" si="9"/>
        <v/>
      </c>
      <c r="V35" t="str">
        <f t="shared" si="10"/>
        <v/>
      </c>
      <c r="W35" t="str">
        <f t="shared" si="11"/>
        <v/>
      </c>
    </row>
    <row r="36" spans="1:23">
      <c r="A36" t="str">
        <f t="shared" si="12"/>
        <v>GG_Labeljust</v>
      </c>
      <c r="B36" t="s">
        <v>410</v>
      </c>
      <c r="C36" s="2" t="s">
        <v>217</v>
      </c>
      <c r="D36" t="str">
        <f t="shared" ref="D36:K43" si="17">IF($L36=0,"●","")</f>
        <v>●</v>
      </c>
      <c r="E36" t="str">
        <f t="shared" si="17"/>
        <v>●</v>
      </c>
      <c r="F36" t="str">
        <f t="shared" si="17"/>
        <v>●</v>
      </c>
      <c r="G36" t="str">
        <f t="shared" si="17"/>
        <v>●</v>
      </c>
      <c r="H36" t="str">
        <f t="shared" si="17"/>
        <v>●</v>
      </c>
      <c r="I36" t="str">
        <f t="shared" si="17"/>
        <v>●</v>
      </c>
      <c r="J36" t="str">
        <f t="shared" si="17"/>
        <v>●</v>
      </c>
      <c r="K36" t="str">
        <f t="shared" si="17"/>
        <v>●</v>
      </c>
      <c r="L36">
        <v>0</v>
      </c>
      <c r="N36" t="str">
        <f t="shared" si="3"/>
        <v>GG_Labeljust</v>
      </c>
      <c r="O36" t="str">
        <f t="shared" si="16"/>
        <v>Justification for graph &amp; cluster labels</v>
      </c>
      <c r="P36" t="str">
        <f t="shared" si="4"/>
        <v>GG_Labeljust;</v>
      </c>
      <c r="Q36" t="str">
        <f t="shared" si="5"/>
        <v>GG_Labeljust;</v>
      </c>
      <c r="R36" t="str">
        <f t="shared" si="6"/>
        <v>GG_Labeljust;</v>
      </c>
      <c r="S36" t="str">
        <f t="shared" si="7"/>
        <v>GG_Labeljust;</v>
      </c>
      <c r="T36" t="str">
        <f t="shared" si="8"/>
        <v>GG_Labeljust;</v>
      </c>
      <c r="U36" t="str">
        <f t="shared" si="9"/>
        <v>GG_Labeljust;</v>
      </c>
      <c r="V36" t="str">
        <f t="shared" si="10"/>
        <v>GG_Labeljust;</v>
      </c>
      <c r="W36" t="str">
        <f t="shared" si="11"/>
        <v>GG_Labeljust;</v>
      </c>
    </row>
    <row r="37" spans="1:23">
      <c r="A37" t="str">
        <f t="shared" si="12"/>
        <v>GG_Labelloc</v>
      </c>
      <c r="B37" t="s">
        <v>411</v>
      </c>
      <c r="C37" s="2" t="s">
        <v>69</v>
      </c>
      <c r="D37" t="str">
        <f t="shared" si="17"/>
        <v>●</v>
      </c>
      <c r="E37" t="str">
        <f t="shared" si="17"/>
        <v>●</v>
      </c>
      <c r="F37" t="str">
        <f t="shared" si="17"/>
        <v>●</v>
      </c>
      <c r="G37" t="str">
        <f t="shared" si="17"/>
        <v>●</v>
      </c>
      <c r="H37" t="str">
        <f t="shared" si="17"/>
        <v>●</v>
      </c>
      <c r="I37" t="str">
        <f t="shared" si="17"/>
        <v>●</v>
      </c>
      <c r="J37" t="str">
        <f t="shared" si="17"/>
        <v>●</v>
      </c>
      <c r="K37" t="str">
        <f t="shared" si="17"/>
        <v>●</v>
      </c>
      <c r="L37">
        <v>0</v>
      </c>
      <c r="N37" t="str">
        <f t="shared" si="3"/>
        <v>GG_Labelloc</v>
      </c>
      <c r="O37" t="str">
        <f t="shared" si="16"/>
        <v>Vertical placement of labels for nodes, root graphs and clusters</v>
      </c>
      <c r="P37" t="str">
        <f t="shared" si="4"/>
        <v>GG_Labelloc;</v>
      </c>
      <c r="Q37" t="str">
        <f t="shared" si="5"/>
        <v>GG_Labelloc;</v>
      </c>
      <c r="R37" t="str">
        <f t="shared" si="6"/>
        <v>GG_Labelloc;</v>
      </c>
      <c r="S37" t="str">
        <f t="shared" si="7"/>
        <v>GG_Labelloc;</v>
      </c>
      <c r="T37" t="str">
        <f t="shared" si="8"/>
        <v>GG_Labelloc;</v>
      </c>
      <c r="U37" t="str">
        <f t="shared" si="9"/>
        <v>GG_Labelloc;</v>
      </c>
      <c r="V37" t="str">
        <f t="shared" si="10"/>
        <v>GG_Labelloc;</v>
      </c>
      <c r="W37" t="str">
        <f t="shared" si="11"/>
        <v>GG_Labelloc;</v>
      </c>
    </row>
    <row r="38" spans="1:23">
      <c r="A38" t="str">
        <f t="shared" si="12"/>
        <v>GG_Landscape</v>
      </c>
      <c r="B38" t="s">
        <v>412</v>
      </c>
      <c r="C38" s="2" t="s">
        <v>218</v>
      </c>
      <c r="D38" t="str">
        <f t="shared" si="17"/>
        <v>●</v>
      </c>
      <c r="E38" t="str">
        <f t="shared" si="17"/>
        <v>●</v>
      </c>
      <c r="F38" t="str">
        <f t="shared" si="17"/>
        <v>●</v>
      </c>
      <c r="G38" t="str">
        <f t="shared" si="17"/>
        <v>●</v>
      </c>
      <c r="H38" t="str">
        <f t="shared" si="17"/>
        <v>●</v>
      </c>
      <c r="I38" t="str">
        <f t="shared" si="17"/>
        <v>●</v>
      </c>
      <c r="J38" t="str">
        <f t="shared" si="17"/>
        <v>●</v>
      </c>
      <c r="K38" t="str">
        <f t="shared" si="17"/>
        <v>●</v>
      </c>
      <c r="L38">
        <v>0</v>
      </c>
      <c r="N38" t="str">
        <f t="shared" si="3"/>
        <v>GG_Landscape</v>
      </c>
      <c r="O38" t="str">
        <f t="shared" si="16"/>
        <v>If true, the graph is rendered in landscape mode</v>
      </c>
      <c r="P38" t="str">
        <f t="shared" si="4"/>
        <v>GG_Landscape;</v>
      </c>
      <c r="Q38" t="str">
        <f t="shared" si="5"/>
        <v>GG_Landscape;</v>
      </c>
      <c r="R38" t="str">
        <f t="shared" si="6"/>
        <v>GG_Landscape;</v>
      </c>
      <c r="S38" t="str">
        <f t="shared" si="7"/>
        <v>GG_Landscape;</v>
      </c>
      <c r="T38" t="str">
        <f t="shared" si="8"/>
        <v>GG_Landscape;</v>
      </c>
      <c r="U38" t="str">
        <f t="shared" si="9"/>
        <v>GG_Landscape;</v>
      </c>
      <c r="V38" t="str">
        <f t="shared" si="10"/>
        <v>GG_Landscape;</v>
      </c>
      <c r="W38" t="str">
        <f t="shared" si="11"/>
        <v>GG_Landscape;</v>
      </c>
    </row>
    <row r="39" spans="1:23">
      <c r="A39" t="str">
        <f t="shared" si="12"/>
        <v>GG_Layerlistsep</v>
      </c>
      <c r="B39" t="s">
        <v>413</v>
      </c>
      <c r="C39" s="2" t="s">
        <v>219</v>
      </c>
      <c r="D39" t="str">
        <f t="shared" si="17"/>
        <v>●</v>
      </c>
      <c r="E39" t="str">
        <f t="shared" si="17"/>
        <v>●</v>
      </c>
      <c r="F39" t="str">
        <f t="shared" si="17"/>
        <v>●</v>
      </c>
      <c r="G39" t="str">
        <f t="shared" si="17"/>
        <v>●</v>
      </c>
      <c r="H39" t="str">
        <f t="shared" si="17"/>
        <v>●</v>
      </c>
      <c r="I39" t="str">
        <f t="shared" si="17"/>
        <v>●</v>
      </c>
      <c r="J39" t="str">
        <f t="shared" si="17"/>
        <v>●</v>
      </c>
      <c r="K39" t="str">
        <f t="shared" si="17"/>
        <v>●</v>
      </c>
      <c r="L39">
        <v>0</v>
      </c>
      <c r="N39" t="str">
        <f t="shared" si="3"/>
        <v>GG_Layerlistsep</v>
      </c>
      <c r="O39" t="str">
        <f t="shared" si="16"/>
        <v>The separator characters used to split attributes of type layerRange into a list of ranges</v>
      </c>
      <c r="P39" t="str">
        <f t="shared" si="4"/>
        <v>GG_Layerlistsep;</v>
      </c>
      <c r="Q39" t="str">
        <f t="shared" si="5"/>
        <v>GG_Layerlistsep;</v>
      </c>
      <c r="R39" t="str">
        <f t="shared" si="6"/>
        <v>GG_Layerlistsep;</v>
      </c>
      <c r="S39" t="str">
        <f t="shared" si="7"/>
        <v>GG_Layerlistsep;</v>
      </c>
      <c r="T39" t="str">
        <f t="shared" si="8"/>
        <v>GG_Layerlistsep;</v>
      </c>
      <c r="U39" t="str">
        <f t="shared" si="9"/>
        <v>GG_Layerlistsep;</v>
      </c>
      <c r="V39" t="str">
        <f t="shared" si="10"/>
        <v>GG_Layerlistsep;</v>
      </c>
      <c r="W39" t="str">
        <f t="shared" si="11"/>
        <v>GG_Layerlistsep;</v>
      </c>
    </row>
    <row r="40" spans="1:23">
      <c r="A40" t="str">
        <f t="shared" si="12"/>
        <v>GG_Layers</v>
      </c>
      <c r="B40" t="s">
        <v>414</v>
      </c>
      <c r="C40" s="2" t="s">
        <v>220</v>
      </c>
      <c r="D40" t="str">
        <f t="shared" si="17"/>
        <v>●</v>
      </c>
      <c r="E40" t="str">
        <f t="shared" si="17"/>
        <v>●</v>
      </c>
      <c r="F40" t="str">
        <f t="shared" si="17"/>
        <v>●</v>
      </c>
      <c r="G40" t="str">
        <f t="shared" si="17"/>
        <v>●</v>
      </c>
      <c r="H40" t="str">
        <f t="shared" si="17"/>
        <v>●</v>
      </c>
      <c r="I40" t="str">
        <f t="shared" si="17"/>
        <v>●</v>
      </c>
      <c r="J40" t="str">
        <f t="shared" si="17"/>
        <v>●</v>
      </c>
      <c r="K40" t="str">
        <f t="shared" si="17"/>
        <v>●</v>
      </c>
      <c r="L40">
        <v>0</v>
      </c>
      <c r="N40" t="str">
        <f t="shared" si="3"/>
        <v>GG_Layers</v>
      </c>
      <c r="O40" t="str">
        <f t="shared" si="16"/>
        <v>A linearly ordered list of layer names attached to the graph</v>
      </c>
      <c r="P40" t="str">
        <f t="shared" si="4"/>
        <v>GG_Layers;</v>
      </c>
      <c r="Q40" t="str">
        <f t="shared" si="5"/>
        <v>GG_Layers;</v>
      </c>
      <c r="R40" t="str">
        <f t="shared" si="6"/>
        <v>GG_Layers;</v>
      </c>
      <c r="S40" t="str">
        <f t="shared" si="7"/>
        <v>GG_Layers;</v>
      </c>
      <c r="T40" t="str">
        <f t="shared" si="8"/>
        <v>GG_Layers;</v>
      </c>
      <c r="U40" t="str">
        <f t="shared" si="9"/>
        <v>GG_Layers;</v>
      </c>
      <c r="V40" t="str">
        <f t="shared" si="10"/>
        <v>GG_Layers;</v>
      </c>
      <c r="W40" t="str">
        <f t="shared" si="11"/>
        <v>GG_Layers;</v>
      </c>
    </row>
    <row r="41" spans="1:23">
      <c r="A41" t="str">
        <f t="shared" si="12"/>
        <v>GG_Layerselect</v>
      </c>
      <c r="B41" t="s">
        <v>415</v>
      </c>
      <c r="C41" s="2" t="s">
        <v>221</v>
      </c>
      <c r="D41" t="str">
        <f t="shared" si="17"/>
        <v>●</v>
      </c>
      <c r="E41" t="str">
        <f t="shared" si="17"/>
        <v>●</v>
      </c>
      <c r="F41" t="str">
        <f t="shared" si="17"/>
        <v>●</v>
      </c>
      <c r="G41" t="str">
        <f t="shared" si="17"/>
        <v>●</v>
      </c>
      <c r="H41" t="str">
        <f t="shared" si="17"/>
        <v>●</v>
      </c>
      <c r="I41" t="str">
        <f t="shared" si="17"/>
        <v>●</v>
      </c>
      <c r="J41" t="str">
        <f t="shared" si="17"/>
        <v>●</v>
      </c>
      <c r="K41" t="str">
        <f t="shared" si="17"/>
        <v>●</v>
      </c>
      <c r="L41">
        <v>0</v>
      </c>
      <c r="N41" t="str">
        <f t="shared" si="3"/>
        <v>GG_Layerselect</v>
      </c>
      <c r="O41" t="str">
        <f t="shared" si="16"/>
        <v>Selects a list of layers to be emitted</v>
      </c>
      <c r="P41" t="str">
        <f t="shared" si="4"/>
        <v>GG_Layerselect;</v>
      </c>
      <c r="Q41" t="str">
        <f t="shared" si="5"/>
        <v>GG_Layerselect;</v>
      </c>
      <c r="R41" t="str">
        <f t="shared" si="6"/>
        <v>GG_Layerselect;</v>
      </c>
      <c r="S41" t="str">
        <f t="shared" si="7"/>
        <v>GG_Layerselect;</v>
      </c>
      <c r="T41" t="str">
        <f t="shared" si="8"/>
        <v>GG_Layerselect;</v>
      </c>
      <c r="U41" t="str">
        <f t="shared" si="9"/>
        <v>GG_Layerselect;</v>
      </c>
      <c r="V41" t="str">
        <f t="shared" si="10"/>
        <v>GG_Layerselect;</v>
      </c>
      <c r="W41" t="str">
        <f t="shared" si="11"/>
        <v>GG_Layerselect;</v>
      </c>
    </row>
    <row r="42" spans="1:23">
      <c r="A42" t="str">
        <f t="shared" si="12"/>
        <v>GG_Layersep</v>
      </c>
      <c r="B42" t="s">
        <v>416</v>
      </c>
      <c r="C42" s="2" t="s">
        <v>222</v>
      </c>
      <c r="D42" t="str">
        <f t="shared" si="17"/>
        <v>●</v>
      </c>
      <c r="E42" t="str">
        <f t="shared" si="17"/>
        <v>●</v>
      </c>
      <c r="F42" t="str">
        <f t="shared" si="17"/>
        <v>●</v>
      </c>
      <c r="G42" t="str">
        <f t="shared" si="17"/>
        <v>●</v>
      </c>
      <c r="H42" t="str">
        <f t="shared" si="17"/>
        <v>●</v>
      </c>
      <c r="I42" t="str">
        <f t="shared" si="17"/>
        <v>●</v>
      </c>
      <c r="J42" t="str">
        <f t="shared" si="17"/>
        <v>●</v>
      </c>
      <c r="K42" t="str">
        <f t="shared" si="17"/>
        <v>●</v>
      </c>
      <c r="L42">
        <v>0</v>
      </c>
      <c r="N42" t="str">
        <f t="shared" si="3"/>
        <v>GG_Layersep</v>
      </c>
      <c r="O42" t="str">
        <f t="shared" si="16"/>
        <v>The separator characters for splitting the layers attribute into a list of layer names</v>
      </c>
      <c r="P42" t="str">
        <f t="shared" si="4"/>
        <v>GG_Layersep;</v>
      </c>
      <c r="Q42" t="str">
        <f t="shared" si="5"/>
        <v>GG_Layersep;</v>
      </c>
      <c r="R42" t="str">
        <f t="shared" si="6"/>
        <v>GG_Layersep;</v>
      </c>
      <c r="S42" t="str">
        <f t="shared" si="7"/>
        <v>GG_Layersep;</v>
      </c>
      <c r="T42" t="str">
        <f t="shared" si="8"/>
        <v>GG_Layersep;</v>
      </c>
      <c r="U42" t="str">
        <f t="shared" si="9"/>
        <v>GG_Layersep;</v>
      </c>
      <c r="V42" t="str">
        <f t="shared" si="10"/>
        <v>GG_Layersep;</v>
      </c>
      <c r="W42" t="str">
        <f t="shared" si="11"/>
        <v>GG_Layersep;</v>
      </c>
    </row>
    <row r="43" spans="1:23">
      <c r="A43" t="str">
        <f t="shared" si="12"/>
        <v>GG_Layout</v>
      </c>
      <c r="B43" t="s">
        <v>417</v>
      </c>
      <c r="C43" s="2" t="s">
        <v>223</v>
      </c>
      <c r="D43" t="str">
        <f t="shared" si="17"/>
        <v>●</v>
      </c>
      <c r="E43" t="str">
        <f t="shared" si="17"/>
        <v>●</v>
      </c>
      <c r="F43" t="str">
        <f t="shared" si="17"/>
        <v>●</v>
      </c>
      <c r="G43" t="str">
        <f t="shared" si="17"/>
        <v>●</v>
      </c>
      <c r="H43" t="str">
        <f t="shared" si="17"/>
        <v>●</v>
      </c>
      <c r="I43" t="str">
        <f t="shared" si="17"/>
        <v>●</v>
      </c>
      <c r="J43" t="str">
        <f t="shared" si="17"/>
        <v>●</v>
      </c>
      <c r="K43" t="str">
        <f t="shared" si="17"/>
        <v>●</v>
      </c>
      <c r="L43">
        <v>0</v>
      </c>
      <c r="N43" t="str">
        <f t="shared" si="3"/>
        <v>GG_Layout</v>
      </c>
      <c r="O43" t="str">
        <f t="shared" si="16"/>
        <v>Which layout engine to use</v>
      </c>
      <c r="P43" t="str">
        <f t="shared" si="4"/>
        <v>GG_Layout;</v>
      </c>
      <c r="Q43" t="str">
        <f t="shared" si="5"/>
        <v>GG_Layout;</v>
      </c>
      <c r="R43" t="str">
        <f t="shared" si="6"/>
        <v>GG_Layout;</v>
      </c>
      <c r="S43" t="str">
        <f t="shared" si="7"/>
        <v>GG_Layout;</v>
      </c>
      <c r="T43" t="str">
        <f t="shared" si="8"/>
        <v>GG_Layout;</v>
      </c>
      <c r="U43" t="str">
        <f t="shared" si="9"/>
        <v>GG_Layout;</v>
      </c>
      <c r="V43" t="str">
        <f t="shared" si="10"/>
        <v>GG_Layout;</v>
      </c>
      <c r="W43" t="str">
        <f t="shared" si="11"/>
        <v>GG_Layout;</v>
      </c>
    </row>
    <row r="44" spans="1:23">
      <c r="A44" t="str">
        <f t="shared" si="12"/>
        <v>GG_Levels</v>
      </c>
      <c r="B44" t="s">
        <v>418</v>
      </c>
      <c r="C44" s="2" t="s">
        <v>224</v>
      </c>
      <c r="G44" s="1" t="s">
        <v>109</v>
      </c>
      <c r="L44">
        <v>1</v>
      </c>
      <c r="N44" t="str">
        <f t="shared" si="3"/>
        <v>GG_Levels</v>
      </c>
      <c r="O44" t="str">
        <f t="shared" si="16"/>
        <v>Number of levels allowed in the multilevel scheme</v>
      </c>
      <c r="P44" t="str">
        <f t="shared" si="4"/>
        <v/>
      </c>
      <c r="Q44" t="str">
        <f t="shared" si="5"/>
        <v/>
      </c>
      <c r="R44" t="str">
        <f t="shared" si="6"/>
        <v/>
      </c>
      <c r="S44" t="str">
        <f t="shared" si="7"/>
        <v>GG_Levels;</v>
      </c>
      <c r="T44" t="str">
        <f t="shared" si="8"/>
        <v/>
      </c>
      <c r="U44" t="str">
        <f t="shared" si="9"/>
        <v/>
      </c>
      <c r="V44" t="str">
        <f t="shared" si="10"/>
        <v/>
      </c>
      <c r="W44" t="str">
        <f t="shared" si="11"/>
        <v/>
      </c>
    </row>
    <row r="45" spans="1:23">
      <c r="A45" t="str">
        <f t="shared" si="12"/>
        <v>GG_Levelsgap</v>
      </c>
      <c r="B45" t="s">
        <v>419</v>
      </c>
      <c r="C45" s="2" t="s">
        <v>225</v>
      </c>
      <c r="E45" s="1" t="s">
        <v>109</v>
      </c>
      <c r="L45">
        <v>1</v>
      </c>
      <c r="N45" t="str">
        <f t="shared" si="3"/>
        <v>GG_Levelsgap</v>
      </c>
      <c r="O45" t="str">
        <f t="shared" si="16"/>
        <v>strictness of neato level constraints</v>
      </c>
      <c r="P45" t="str">
        <f t="shared" si="4"/>
        <v/>
      </c>
      <c r="Q45" t="str">
        <f t="shared" si="5"/>
        <v>GG_Levelsgap;</v>
      </c>
      <c r="R45" t="str">
        <f t="shared" si="6"/>
        <v/>
      </c>
      <c r="S45" t="str">
        <f t="shared" si="7"/>
        <v/>
      </c>
      <c r="T45" t="str">
        <f t="shared" si="8"/>
        <v/>
      </c>
      <c r="U45" t="str">
        <f t="shared" si="9"/>
        <v/>
      </c>
      <c r="V45" t="str">
        <f t="shared" si="10"/>
        <v/>
      </c>
      <c r="W45" t="str">
        <f t="shared" si="11"/>
        <v/>
      </c>
    </row>
    <row r="46" spans="1:23">
      <c r="A46" t="str">
        <f t="shared" si="12"/>
        <v>GG_Lheight</v>
      </c>
      <c r="B46" t="s">
        <v>420</v>
      </c>
      <c r="C46" s="2" t="s">
        <v>226</v>
      </c>
      <c r="D46" t="str">
        <f t="shared" ref="D46:K49" si="18">IF($L46=0,"●","")</f>
        <v>●</v>
      </c>
      <c r="E46" t="str">
        <f t="shared" si="18"/>
        <v>●</v>
      </c>
      <c r="F46" t="str">
        <f t="shared" si="18"/>
        <v>●</v>
      </c>
      <c r="G46" t="str">
        <f t="shared" si="18"/>
        <v>●</v>
      </c>
      <c r="H46" t="str">
        <f t="shared" si="18"/>
        <v>●</v>
      </c>
      <c r="I46" t="str">
        <f t="shared" si="18"/>
        <v>●</v>
      </c>
      <c r="J46" t="str">
        <f t="shared" si="18"/>
        <v>●</v>
      </c>
      <c r="K46" t="str">
        <f t="shared" si="18"/>
        <v>●</v>
      </c>
      <c r="L46">
        <v>0</v>
      </c>
      <c r="N46" t="str">
        <f t="shared" si="3"/>
        <v>GG_Lheight</v>
      </c>
      <c r="O46" t="str">
        <f t="shared" si="16"/>
        <v>Height of graph or cluster label, in inches</v>
      </c>
      <c r="P46" t="str">
        <f t="shared" si="4"/>
        <v>GG_Lheight;</v>
      </c>
      <c r="Q46" t="str">
        <f t="shared" si="5"/>
        <v>GG_Lheight;</v>
      </c>
      <c r="R46" t="str">
        <f t="shared" si="6"/>
        <v>GG_Lheight;</v>
      </c>
      <c r="S46" t="str">
        <f t="shared" si="7"/>
        <v>GG_Lheight;</v>
      </c>
      <c r="T46" t="str">
        <f t="shared" si="8"/>
        <v>GG_Lheight;</v>
      </c>
      <c r="U46" t="str">
        <f t="shared" si="9"/>
        <v>GG_Lheight;</v>
      </c>
      <c r="V46" t="str">
        <f t="shared" si="10"/>
        <v>GG_Lheight;</v>
      </c>
      <c r="W46" t="str">
        <f t="shared" si="11"/>
        <v>GG_Lheight;</v>
      </c>
    </row>
    <row r="47" spans="1:23">
      <c r="A47" t="str">
        <f t="shared" si="12"/>
        <v>GG_Linelength</v>
      </c>
      <c r="B47" t="s">
        <v>421</v>
      </c>
      <c r="C47" s="2" t="s">
        <v>227</v>
      </c>
      <c r="D47" t="str">
        <f t="shared" si="18"/>
        <v>●</v>
      </c>
      <c r="E47" t="str">
        <f t="shared" si="18"/>
        <v>●</v>
      </c>
      <c r="F47" t="str">
        <f t="shared" si="18"/>
        <v>●</v>
      </c>
      <c r="G47" t="str">
        <f t="shared" si="18"/>
        <v>●</v>
      </c>
      <c r="H47" t="str">
        <f t="shared" si="18"/>
        <v>●</v>
      </c>
      <c r="I47" t="str">
        <f t="shared" si="18"/>
        <v>●</v>
      </c>
      <c r="J47" t="str">
        <f t="shared" si="18"/>
        <v>●</v>
      </c>
      <c r="K47" t="str">
        <f t="shared" si="18"/>
        <v>●</v>
      </c>
      <c r="L47">
        <v>0</v>
      </c>
      <c r="N47" t="str">
        <f t="shared" si="3"/>
        <v>GG_Linelength</v>
      </c>
      <c r="O47" t="str">
        <f t="shared" si="16"/>
        <v>How long strings should get before overflowing to next line, for text output</v>
      </c>
      <c r="P47" t="str">
        <f t="shared" si="4"/>
        <v>GG_Linelength;</v>
      </c>
      <c r="Q47" t="str">
        <f t="shared" si="5"/>
        <v>GG_Linelength;</v>
      </c>
      <c r="R47" t="str">
        <f t="shared" si="6"/>
        <v>GG_Linelength;</v>
      </c>
      <c r="S47" t="str">
        <f t="shared" si="7"/>
        <v>GG_Linelength;</v>
      </c>
      <c r="T47" t="str">
        <f t="shared" si="8"/>
        <v>GG_Linelength;</v>
      </c>
      <c r="U47" t="str">
        <f t="shared" si="9"/>
        <v>GG_Linelength;</v>
      </c>
      <c r="V47" t="str">
        <f t="shared" si="10"/>
        <v>GG_Linelength;</v>
      </c>
      <c r="W47" t="str">
        <f t="shared" si="11"/>
        <v>GG_Linelength;</v>
      </c>
    </row>
    <row r="48" spans="1:23">
      <c r="A48" t="str">
        <f t="shared" si="12"/>
        <v>GG_Lp</v>
      </c>
      <c r="B48" t="s">
        <v>422</v>
      </c>
      <c r="C48" s="2" t="s">
        <v>228</v>
      </c>
      <c r="D48" t="str">
        <f t="shared" si="18"/>
        <v>●</v>
      </c>
      <c r="E48" t="str">
        <f t="shared" si="18"/>
        <v>●</v>
      </c>
      <c r="F48" t="str">
        <f t="shared" si="18"/>
        <v>●</v>
      </c>
      <c r="G48" t="str">
        <f t="shared" si="18"/>
        <v>●</v>
      </c>
      <c r="H48" t="str">
        <f t="shared" si="18"/>
        <v>●</v>
      </c>
      <c r="I48" t="str">
        <f t="shared" si="18"/>
        <v>●</v>
      </c>
      <c r="J48" t="str">
        <f t="shared" si="18"/>
        <v>●</v>
      </c>
      <c r="K48" t="str">
        <f t="shared" si="18"/>
        <v>●</v>
      </c>
      <c r="L48">
        <v>0</v>
      </c>
      <c r="N48" t="str">
        <f t="shared" si="3"/>
        <v>GG_Lp</v>
      </c>
      <c r="O48" t="str">
        <f t="shared" si="16"/>
        <v>Label center position</v>
      </c>
      <c r="P48" t="str">
        <f t="shared" si="4"/>
        <v>GG_Lp;</v>
      </c>
      <c r="Q48" t="str">
        <f t="shared" si="5"/>
        <v>GG_Lp;</v>
      </c>
      <c r="R48" t="str">
        <f t="shared" si="6"/>
        <v>GG_Lp;</v>
      </c>
      <c r="S48" t="str">
        <f t="shared" si="7"/>
        <v>GG_Lp;</v>
      </c>
      <c r="T48" t="str">
        <f t="shared" si="8"/>
        <v>GG_Lp;</v>
      </c>
      <c r="U48" t="str">
        <f t="shared" si="9"/>
        <v>GG_Lp;</v>
      </c>
      <c r="V48" t="str">
        <f t="shared" si="10"/>
        <v>GG_Lp;</v>
      </c>
      <c r="W48" t="str">
        <f t="shared" si="11"/>
        <v>GG_Lp;</v>
      </c>
    </row>
    <row r="49" spans="1:23">
      <c r="A49" t="str">
        <f t="shared" si="12"/>
        <v>GG_Lwidth</v>
      </c>
      <c r="B49" t="s">
        <v>423</v>
      </c>
      <c r="C49" s="2" t="s">
        <v>229</v>
      </c>
      <c r="D49" t="str">
        <f t="shared" si="18"/>
        <v>●</v>
      </c>
      <c r="E49" t="str">
        <f t="shared" si="18"/>
        <v>●</v>
      </c>
      <c r="F49" t="str">
        <f t="shared" si="18"/>
        <v>●</v>
      </c>
      <c r="G49" t="str">
        <f t="shared" si="18"/>
        <v>●</v>
      </c>
      <c r="H49" t="str">
        <f t="shared" si="18"/>
        <v>●</v>
      </c>
      <c r="I49" t="str">
        <f t="shared" si="18"/>
        <v>●</v>
      </c>
      <c r="J49" t="str">
        <f t="shared" si="18"/>
        <v>●</v>
      </c>
      <c r="K49" t="str">
        <f t="shared" si="18"/>
        <v>●</v>
      </c>
      <c r="L49">
        <v>0</v>
      </c>
      <c r="N49" t="str">
        <f t="shared" si="3"/>
        <v>GG_Lwidth</v>
      </c>
      <c r="O49" t="str">
        <f t="shared" si="16"/>
        <v>Width of graph or cluster label, in inches</v>
      </c>
      <c r="P49" t="str">
        <f t="shared" si="4"/>
        <v>GG_Lwidth;</v>
      </c>
      <c r="Q49" t="str">
        <f t="shared" si="5"/>
        <v>GG_Lwidth;</v>
      </c>
      <c r="R49" t="str">
        <f t="shared" si="6"/>
        <v>GG_Lwidth;</v>
      </c>
      <c r="S49" t="str">
        <f t="shared" si="7"/>
        <v>GG_Lwidth;</v>
      </c>
      <c r="T49" t="str">
        <f t="shared" si="8"/>
        <v>GG_Lwidth;</v>
      </c>
      <c r="U49" t="str">
        <f t="shared" si="9"/>
        <v>GG_Lwidth;</v>
      </c>
      <c r="V49" t="str">
        <f t="shared" si="10"/>
        <v>GG_Lwidth;</v>
      </c>
      <c r="W49" t="str">
        <f t="shared" si="11"/>
        <v>GG_Lwidth;</v>
      </c>
    </row>
    <row r="50" spans="1:23">
      <c r="A50" t="str">
        <f t="shared" si="12"/>
        <v>GG_Margin</v>
      </c>
      <c r="B50" t="s">
        <v>424</v>
      </c>
      <c r="C50" s="2" t="s">
        <v>71</v>
      </c>
      <c r="E50" s="1" t="s">
        <v>109</v>
      </c>
      <c r="F50" s="1" t="s">
        <v>109</v>
      </c>
      <c r="L50">
        <v>2</v>
      </c>
      <c r="N50" t="str">
        <f t="shared" si="3"/>
        <v>GG_Margin</v>
      </c>
      <c r="O50" t="str">
        <f t="shared" si="16"/>
        <v>For graphs, this sets x and y margins of canvas, in inches</v>
      </c>
      <c r="P50" t="str">
        <f t="shared" si="4"/>
        <v/>
      </c>
      <c r="Q50" t="str">
        <f t="shared" si="5"/>
        <v>GG_Margin;</v>
      </c>
      <c r="R50" t="str">
        <f t="shared" si="6"/>
        <v>GG_Margin;</v>
      </c>
      <c r="S50" t="str">
        <f t="shared" si="7"/>
        <v/>
      </c>
      <c r="T50" t="str">
        <f t="shared" si="8"/>
        <v/>
      </c>
      <c r="U50" t="str">
        <f t="shared" si="9"/>
        <v/>
      </c>
      <c r="V50" t="str">
        <f t="shared" si="10"/>
        <v/>
      </c>
      <c r="W50" t="str">
        <f t="shared" si="11"/>
        <v/>
      </c>
    </row>
    <row r="51" spans="1:23">
      <c r="A51" t="str">
        <f t="shared" si="12"/>
        <v>GG_Maxiter</v>
      </c>
      <c r="B51" t="s">
        <v>425</v>
      </c>
      <c r="C51" s="2" t="s">
        <v>230</v>
      </c>
      <c r="D51" t="str">
        <f t="shared" ref="D51:K51" si="19">IF($L51=0,"●","")</f>
        <v>●</v>
      </c>
      <c r="E51" t="str">
        <f t="shared" si="19"/>
        <v>●</v>
      </c>
      <c r="F51" t="str">
        <f t="shared" si="19"/>
        <v>●</v>
      </c>
      <c r="G51" t="str">
        <f t="shared" si="19"/>
        <v>●</v>
      </c>
      <c r="H51" t="str">
        <f t="shared" si="19"/>
        <v>●</v>
      </c>
      <c r="I51" t="str">
        <f t="shared" si="19"/>
        <v>●</v>
      </c>
      <c r="J51" t="str">
        <f t="shared" si="19"/>
        <v>●</v>
      </c>
      <c r="K51" t="str">
        <f t="shared" si="19"/>
        <v>●</v>
      </c>
      <c r="L51">
        <v>0</v>
      </c>
      <c r="N51" t="str">
        <f t="shared" si="3"/>
        <v>GG_Maxiter</v>
      </c>
      <c r="O51" t="str">
        <f t="shared" si="16"/>
        <v>Sets the number of iterations used</v>
      </c>
      <c r="P51" t="str">
        <f t="shared" si="4"/>
        <v>GG_Maxiter;</v>
      </c>
      <c r="Q51" t="str">
        <f t="shared" si="5"/>
        <v>GG_Maxiter;</v>
      </c>
      <c r="R51" t="str">
        <f t="shared" si="6"/>
        <v>GG_Maxiter;</v>
      </c>
      <c r="S51" t="str">
        <f t="shared" si="7"/>
        <v>GG_Maxiter;</v>
      </c>
      <c r="T51" t="str">
        <f t="shared" si="8"/>
        <v>GG_Maxiter;</v>
      </c>
      <c r="U51" t="str">
        <f t="shared" si="9"/>
        <v>GG_Maxiter;</v>
      </c>
      <c r="V51" t="str">
        <f t="shared" si="10"/>
        <v>GG_Maxiter;</v>
      </c>
      <c r="W51" t="str">
        <f t="shared" si="11"/>
        <v>GG_Maxiter;</v>
      </c>
    </row>
    <row r="52" spans="1:23">
      <c r="A52" t="str">
        <f t="shared" si="12"/>
        <v>GG_Mclimit</v>
      </c>
      <c r="B52" t="s">
        <v>426</v>
      </c>
      <c r="C52" s="2" t="s">
        <v>231</v>
      </c>
      <c r="D52" s="1" t="s">
        <v>109</v>
      </c>
      <c r="L52">
        <v>1</v>
      </c>
      <c r="N52" t="str">
        <f t="shared" si="3"/>
        <v>GG_Mclimit</v>
      </c>
      <c r="O52" t="str">
        <f t="shared" si="16"/>
        <v>Scale factor for mincross (mc) edge crossing minimiser parameters</v>
      </c>
      <c r="P52" t="str">
        <f t="shared" si="4"/>
        <v>GG_Mclimit;</v>
      </c>
      <c r="Q52" t="str">
        <f t="shared" si="5"/>
        <v/>
      </c>
      <c r="R52" t="str">
        <f t="shared" si="6"/>
        <v/>
      </c>
      <c r="S52" t="str">
        <f t="shared" si="7"/>
        <v/>
      </c>
      <c r="T52" t="str">
        <f t="shared" si="8"/>
        <v/>
      </c>
      <c r="U52" t="str">
        <f t="shared" si="9"/>
        <v/>
      </c>
      <c r="V52" t="str">
        <f t="shared" si="10"/>
        <v/>
      </c>
      <c r="W52" t="str">
        <f t="shared" si="11"/>
        <v/>
      </c>
    </row>
    <row r="53" spans="1:23">
      <c r="A53" t="str">
        <f t="shared" si="12"/>
        <v>GG_Mindist</v>
      </c>
      <c r="B53" t="s">
        <v>427</v>
      </c>
      <c r="C53" s="2" t="s">
        <v>232</v>
      </c>
      <c r="H53" s="1" t="s">
        <v>109</v>
      </c>
      <c r="L53">
        <v>1</v>
      </c>
      <c r="N53" t="str">
        <f t="shared" si="3"/>
        <v>GG_Mindist</v>
      </c>
      <c r="O53" t="str">
        <f t="shared" si="16"/>
        <v>Specifies the minimum separation between all nodes</v>
      </c>
      <c r="P53" t="str">
        <f t="shared" si="4"/>
        <v/>
      </c>
      <c r="Q53" t="str">
        <f t="shared" si="5"/>
        <v/>
      </c>
      <c r="R53" t="str">
        <f t="shared" si="6"/>
        <v/>
      </c>
      <c r="S53" t="str">
        <f t="shared" si="7"/>
        <v/>
      </c>
      <c r="T53" t="str">
        <f t="shared" si="8"/>
        <v>GG_Mindist;</v>
      </c>
      <c r="U53" t="str">
        <f t="shared" si="9"/>
        <v/>
      </c>
      <c r="V53" t="str">
        <f t="shared" si="10"/>
        <v/>
      </c>
      <c r="W53" t="str">
        <f t="shared" si="11"/>
        <v/>
      </c>
    </row>
    <row r="54" spans="1:23">
      <c r="A54" t="str">
        <f t="shared" si="12"/>
        <v>GG_Mode</v>
      </c>
      <c r="B54" t="s">
        <v>428</v>
      </c>
      <c r="C54" s="2" t="s">
        <v>233</v>
      </c>
      <c r="E54" s="1" t="s">
        <v>109</v>
      </c>
      <c r="L54">
        <v>1</v>
      </c>
      <c r="N54" t="str">
        <f t="shared" si="3"/>
        <v>GG_Mode</v>
      </c>
      <c r="O54" t="str">
        <f t="shared" si="16"/>
        <v>Technique for optimizing the layout</v>
      </c>
      <c r="P54" t="str">
        <f t="shared" si="4"/>
        <v/>
      </c>
      <c r="Q54" t="str">
        <f t="shared" si="5"/>
        <v>GG_Mode;</v>
      </c>
      <c r="R54" t="str">
        <f t="shared" si="6"/>
        <v/>
      </c>
      <c r="S54" t="str">
        <f t="shared" si="7"/>
        <v/>
      </c>
      <c r="T54" t="str">
        <f t="shared" si="8"/>
        <v/>
      </c>
      <c r="U54" t="str">
        <f t="shared" si="9"/>
        <v/>
      </c>
      <c r="V54" t="str">
        <f t="shared" si="10"/>
        <v/>
      </c>
      <c r="W54" t="str">
        <f t="shared" si="11"/>
        <v/>
      </c>
    </row>
    <row r="55" spans="1:23">
      <c r="A55" t="str">
        <f t="shared" si="12"/>
        <v>GG_Model</v>
      </c>
      <c r="B55" t="s">
        <v>429</v>
      </c>
      <c r="C55" s="2" t="s">
        <v>234</v>
      </c>
      <c r="E55" s="1" t="s">
        <v>109</v>
      </c>
      <c r="L55">
        <v>1</v>
      </c>
      <c r="N55" t="str">
        <f t="shared" si="3"/>
        <v>GG_Model</v>
      </c>
      <c r="O55" t="str">
        <f t="shared" si="16"/>
        <v>Specifies how the distance matrix is computed for the input graph</v>
      </c>
      <c r="P55" t="str">
        <f t="shared" si="4"/>
        <v/>
      </c>
      <c r="Q55" t="str">
        <f t="shared" si="5"/>
        <v>GG_Model;</v>
      </c>
      <c r="R55" t="str">
        <f t="shared" si="6"/>
        <v/>
      </c>
      <c r="S55" t="str">
        <f t="shared" si="7"/>
        <v/>
      </c>
      <c r="T55" t="str">
        <f t="shared" si="8"/>
        <v/>
      </c>
      <c r="U55" t="str">
        <f t="shared" si="9"/>
        <v/>
      </c>
      <c r="V55" t="str">
        <f t="shared" si="10"/>
        <v/>
      </c>
      <c r="W55" t="str">
        <f t="shared" si="11"/>
        <v/>
      </c>
    </row>
    <row r="56" spans="1:23">
      <c r="A56" t="str">
        <f t="shared" si="12"/>
        <v>GG_Newrank</v>
      </c>
      <c r="B56" t="s">
        <v>430</v>
      </c>
      <c r="C56" s="2" t="s">
        <v>235</v>
      </c>
      <c r="D56" s="1" t="s">
        <v>109</v>
      </c>
      <c r="L56">
        <v>1</v>
      </c>
      <c r="N56" t="str">
        <f t="shared" si="3"/>
        <v>GG_Newrank</v>
      </c>
      <c r="O56" t="str">
        <f t="shared" si="16"/>
        <v>Whether to use a single global ranking, ignoring clusters</v>
      </c>
      <c r="P56" t="str">
        <f t="shared" si="4"/>
        <v>GG_Newrank;</v>
      </c>
      <c r="Q56" t="str">
        <f t="shared" si="5"/>
        <v/>
      </c>
      <c r="R56" t="str">
        <f t="shared" si="6"/>
        <v/>
      </c>
      <c r="S56" t="str">
        <f t="shared" si="7"/>
        <v/>
      </c>
      <c r="T56" t="str">
        <f t="shared" si="8"/>
        <v/>
      </c>
      <c r="U56" t="str">
        <f t="shared" si="9"/>
        <v/>
      </c>
      <c r="V56" t="str">
        <f t="shared" si="10"/>
        <v/>
      </c>
      <c r="W56" t="str">
        <f t="shared" si="11"/>
        <v/>
      </c>
    </row>
    <row r="57" spans="1:23">
      <c r="A57" t="str">
        <f t="shared" si="12"/>
        <v>GG_Nodesep</v>
      </c>
      <c r="B57" t="s">
        <v>431</v>
      </c>
      <c r="C57" s="2" t="s">
        <v>236</v>
      </c>
      <c r="D57" t="str">
        <f t="shared" ref="D57:K58" si="20">IF($L57=0,"●","")</f>
        <v>●</v>
      </c>
      <c r="E57" t="str">
        <f t="shared" si="20"/>
        <v>●</v>
      </c>
      <c r="F57" t="str">
        <f t="shared" si="20"/>
        <v>●</v>
      </c>
      <c r="G57" t="str">
        <f t="shared" si="20"/>
        <v>●</v>
      </c>
      <c r="H57" t="str">
        <f t="shared" si="20"/>
        <v>●</v>
      </c>
      <c r="I57" t="str">
        <f t="shared" si="20"/>
        <v>●</v>
      </c>
      <c r="J57" t="str">
        <f t="shared" si="20"/>
        <v>●</v>
      </c>
      <c r="K57" t="str">
        <f t="shared" si="20"/>
        <v>●</v>
      </c>
      <c r="L57">
        <v>0</v>
      </c>
      <c r="N57" t="str">
        <f t="shared" si="3"/>
        <v>GG_Nodesep</v>
      </c>
      <c r="O57" t="str">
        <f t="shared" si="16"/>
        <v>In dot, nodesep specifies the minimum space between two adjacent nodes in the same rank, in inches</v>
      </c>
      <c r="P57" t="str">
        <f t="shared" si="4"/>
        <v>GG_Nodesep;</v>
      </c>
      <c r="Q57" t="str">
        <f t="shared" si="5"/>
        <v>GG_Nodesep;</v>
      </c>
      <c r="R57" t="str">
        <f t="shared" si="6"/>
        <v>GG_Nodesep;</v>
      </c>
      <c r="S57" t="str">
        <f t="shared" si="7"/>
        <v>GG_Nodesep;</v>
      </c>
      <c r="T57" t="str">
        <f t="shared" si="8"/>
        <v>GG_Nodesep;</v>
      </c>
      <c r="U57" t="str">
        <f t="shared" si="9"/>
        <v>GG_Nodesep;</v>
      </c>
      <c r="V57" t="str">
        <f t="shared" si="10"/>
        <v>GG_Nodesep;</v>
      </c>
      <c r="W57" t="str">
        <f t="shared" si="11"/>
        <v>GG_Nodesep;</v>
      </c>
    </row>
    <row r="58" spans="1:23">
      <c r="A58" t="str">
        <f t="shared" si="12"/>
        <v>GG_Nojustify</v>
      </c>
      <c r="B58" t="s">
        <v>432</v>
      </c>
      <c r="C58" s="2" t="s">
        <v>72</v>
      </c>
      <c r="D58" t="str">
        <f t="shared" si="20"/>
        <v>●</v>
      </c>
      <c r="E58" t="str">
        <f t="shared" si="20"/>
        <v>●</v>
      </c>
      <c r="F58" t="str">
        <f t="shared" si="20"/>
        <v>●</v>
      </c>
      <c r="G58" t="str">
        <f t="shared" si="20"/>
        <v>●</v>
      </c>
      <c r="H58" t="str">
        <f t="shared" si="20"/>
        <v>●</v>
      </c>
      <c r="I58" t="str">
        <f t="shared" si="20"/>
        <v>●</v>
      </c>
      <c r="J58" t="str">
        <f t="shared" si="20"/>
        <v>●</v>
      </c>
      <c r="K58" t="str">
        <f t="shared" si="20"/>
        <v>●</v>
      </c>
      <c r="L58">
        <v>0</v>
      </c>
      <c r="N58" t="str">
        <f t="shared" si="3"/>
        <v>GG_Nojustify</v>
      </c>
      <c r="O58" t="str">
        <f t="shared" si="16"/>
        <v>Whether to justify multiline text vs the previous text line (rather than the side of the container)</v>
      </c>
      <c r="P58" t="str">
        <f t="shared" si="4"/>
        <v>GG_Nojustify;</v>
      </c>
      <c r="Q58" t="str">
        <f t="shared" si="5"/>
        <v>GG_Nojustify;</v>
      </c>
      <c r="R58" t="str">
        <f t="shared" si="6"/>
        <v>GG_Nojustify;</v>
      </c>
      <c r="S58" t="str">
        <f t="shared" si="7"/>
        <v>GG_Nojustify;</v>
      </c>
      <c r="T58" t="str">
        <f t="shared" si="8"/>
        <v>GG_Nojustify;</v>
      </c>
      <c r="U58" t="str">
        <f t="shared" si="9"/>
        <v>GG_Nojustify;</v>
      </c>
      <c r="V58" t="str">
        <f t="shared" si="10"/>
        <v>GG_Nojustify;</v>
      </c>
      <c r="W58" t="str">
        <f t="shared" si="11"/>
        <v>GG_Nojustify;</v>
      </c>
    </row>
    <row r="59" spans="1:23">
      <c r="A59" t="str">
        <f t="shared" si="12"/>
        <v>GG_Normalize</v>
      </c>
      <c r="B59" t="s">
        <v>433</v>
      </c>
      <c r="C59" s="2" t="s">
        <v>237</v>
      </c>
      <c r="E59" s="1" t="s">
        <v>109</v>
      </c>
      <c r="F59" s="1" t="s">
        <v>109</v>
      </c>
      <c r="G59" s="1" t="s">
        <v>109</v>
      </c>
      <c r="H59" s="1" t="s">
        <v>109</v>
      </c>
      <c r="I59" s="1" t="s">
        <v>109</v>
      </c>
      <c r="L59">
        <v>5</v>
      </c>
      <c r="N59" t="str">
        <f t="shared" si="3"/>
        <v>GG_Normalize</v>
      </c>
      <c r="O59" t="str">
        <f t="shared" si="16"/>
        <v>normalizes coordinates of final layout</v>
      </c>
      <c r="P59" t="str">
        <f t="shared" si="4"/>
        <v/>
      </c>
      <c r="Q59" t="str">
        <f t="shared" si="5"/>
        <v>GG_Normalize;</v>
      </c>
      <c r="R59" t="str">
        <f t="shared" si="6"/>
        <v>GG_Normalize;</v>
      </c>
      <c r="S59" t="str">
        <f t="shared" si="7"/>
        <v>GG_Normalize;</v>
      </c>
      <c r="T59" t="str">
        <f t="shared" si="8"/>
        <v>GG_Normalize;</v>
      </c>
      <c r="U59" t="str">
        <f t="shared" si="9"/>
        <v>GG_Normalize;</v>
      </c>
      <c r="V59" t="str">
        <f t="shared" si="10"/>
        <v/>
      </c>
      <c r="W59" t="str">
        <f t="shared" si="11"/>
        <v/>
      </c>
    </row>
    <row r="60" spans="1:23">
      <c r="A60" t="str">
        <f t="shared" si="12"/>
        <v>GG_Notranslate</v>
      </c>
      <c r="B60" t="s">
        <v>434</v>
      </c>
      <c r="C60" s="2" t="s">
        <v>238</v>
      </c>
      <c r="D60" t="str">
        <f t="shared" ref="D60:K60" si="21">IF($L60=0,"●","")</f>
        <v>●</v>
      </c>
      <c r="E60" t="str">
        <f t="shared" si="21"/>
        <v>●</v>
      </c>
      <c r="F60" t="str">
        <f t="shared" si="21"/>
        <v>●</v>
      </c>
      <c r="G60" t="str">
        <f t="shared" si="21"/>
        <v>●</v>
      </c>
      <c r="H60" t="str">
        <f t="shared" si="21"/>
        <v>●</v>
      </c>
      <c r="I60" t="str">
        <f t="shared" si="21"/>
        <v>●</v>
      </c>
      <c r="J60" t="str">
        <f t="shared" si="21"/>
        <v>●</v>
      </c>
      <c r="K60" t="str">
        <f t="shared" si="21"/>
        <v>●</v>
      </c>
      <c r="L60">
        <v>0</v>
      </c>
      <c r="N60" t="str">
        <f t="shared" si="3"/>
        <v>GG_Notranslate</v>
      </c>
      <c r="O60" t="str">
        <f t="shared" si="16"/>
        <v>Whether to avoid translating layout to the origin point</v>
      </c>
      <c r="P60" t="str">
        <f t="shared" si="4"/>
        <v>GG_Notranslate;</v>
      </c>
      <c r="Q60" t="str">
        <f t="shared" si="5"/>
        <v>GG_Notranslate;</v>
      </c>
      <c r="R60" t="str">
        <f t="shared" si="6"/>
        <v>GG_Notranslate;</v>
      </c>
      <c r="S60" t="str">
        <f t="shared" si="7"/>
        <v>GG_Notranslate;</v>
      </c>
      <c r="T60" t="str">
        <f t="shared" si="8"/>
        <v>GG_Notranslate;</v>
      </c>
      <c r="U60" t="str">
        <f t="shared" si="9"/>
        <v>GG_Notranslate;</v>
      </c>
      <c r="V60" t="str">
        <f t="shared" si="10"/>
        <v>GG_Notranslate;</v>
      </c>
      <c r="W60" t="str">
        <f t="shared" si="11"/>
        <v>GG_Notranslate;</v>
      </c>
    </row>
    <row r="61" spans="1:23">
      <c r="A61" t="str">
        <f t="shared" si="12"/>
        <v>GG_Nslimit</v>
      </c>
      <c r="B61" t="s">
        <v>435</v>
      </c>
      <c r="C61" s="2" t="s">
        <v>239</v>
      </c>
      <c r="D61" s="1" t="s">
        <v>109</v>
      </c>
      <c r="L61">
        <v>1</v>
      </c>
      <c r="N61" t="str">
        <f t="shared" si="3"/>
        <v>GG_Nslimit</v>
      </c>
      <c r="O61" t="str">
        <f t="shared" si="16"/>
        <v>Sets number of iterations in network simplex applications</v>
      </c>
      <c r="P61" t="str">
        <f t="shared" si="4"/>
        <v>GG_Nslimit;</v>
      </c>
      <c r="Q61" t="str">
        <f t="shared" si="5"/>
        <v/>
      </c>
      <c r="R61" t="str">
        <f t="shared" si="6"/>
        <v/>
      </c>
      <c r="S61" t="str">
        <f t="shared" si="7"/>
        <v/>
      </c>
      <c r="T61" t="str">
        <f t="shared" si="8"/>
        <v/>
      </c>
      <c r="U61" t="str">
        <f t="shared" si="9"/>
        <v/>
      </c>
      <c r="V61" t="str">
        <f t="shared" si="10"/>
        <v/>
      </c>
      <c r="W61" t="str">
        <f t="shared" si="11"/>
        <v/>
      </c>
    </row>
    <row r="62" spans="1:23">
      <c r="A62" t="str">
        <f t="shared" si="12"/>
        <v>GG_Nslimit1</v>
      </c>
      <c r="B62" t="s">
        <v>436</v>
      </c>
      <c r="C62" s="2" t="s">
        <v>239</v>
      </c>
      <c r="D62" s="1" t="s">
        <v>109</v>
      </c>
      <c r="L62">
        <v>1</v>
      </c>
      <c r="N62" t="str">
        <f t="shared" si="3"/>
        <v>GG_Nslimit1</v>
      </c>
      <c r="O62" t="str">
        <f t="shared" si="16"/>
        <v>Sets number of iterations in network simplex applications</v>
      </c>
      <c r="P62" t="str">
        <f t="shared" si="4"/>
        <v>GG_Nslimit1;</v>
      </c>
      <c r="Q62" t="str">
        <f t="shared" si="5"/>
        <v/>
      </c>
      <c r="R62" t="str">
        <f t="shared" si="6"/>
        <v/>
      </c>
      <c r="S62" t="str">
        <f t="shared" si="7"/>
        <v/>
      </c>
      <c r="T62" t="str">
        <f t="shared" si="8"/>
        <v/>
      </c>
      <c r="U62" t="str">
        <f t="shared" si="9"/>
        <v/>
      </c>
      <c r="V62" t="str">
        <f t="shared" si="10"/>
        <v/>
      </c>
      <c r="W62" t="str">
        <f t="shared" si="11"/>
        <v/>
      </c>
    </row>
    <row r="63" spans="1:23">
      <c r="A63" t="str">
        <f t="shared" si="12"/>
        <v>GG_Oneblock</v>
      </c>
      <c r="B63" t="s">
        <v>437</v>
      </c>
      <c r="C63" s="2" t="s">
        <v>240</v>
      </c>
      <c r="H63" s="1" t="s">
        <v>109</v>
      </c>
      <c r="L63">
        <v>1</v>
      </c>
      <c r="N63" t="str">
        <f t="shared" si="3"/>
        <v>GG_Oneblock</v>
      </c>
      <c r="O63" t="str">
        <f t="shared" si="16"/>
        <v>Whether to draw circo graphs around one circle</v>
      </c>
      <c r="P63" t="str">
        <f t="shared" si="4"/>
        <v/>
      </c>
      <c r="Q63" t="str">
        <f t="shared" si="5"/>
        <v/>
      </c>
      <c r="R63" t="str">
        <f t="shared" si="6"/>
        <v/>
      </c>
      <c r="S63" t="str">
        <f t="shared" si="7"/>
        <v/>
      </c>
      <c r="T63" t="str">
        <f t="shared" si="8"/>
        <v>GG_Oneblock;</v>
      </c>
      <c r="U63" t="str">
        <f t="shared" si="9"/>
        <v/>
      </c>
      <c r="V63" t="str">
        <f t="shared" si="10"/>
        <v/>
      </c>
      <c r="W63" t="str">
        <f t="shared" si="11"/>
        <v/>
      </c>
    </row>
    <row r="64" spans="1:23">
      <c r="A64" t="str">
        <f t="shared" si="12"/>
        <v>GG_Ordering</v>
      </c>
      <c r="B64" t="s">
        <v>438</v>
      </c>
      <c r="C64" s="2" t="s">
        <v>73</v>
      </c>
      <c r="D64" s="1" t="s">
        <v>109</v>
      </c>
      <c r="L64">
        <v>1</v>
      </c>
      <c r="N64" t="str">
        <f t="shared" si="3"/>
        <v>GG_Ordering</v>
      </c>
      <c r="O64" t="str">
        <f t="shared" si="16"/>
        <v>Constrains the left-to-right ordering of node edges</v>
      </c>
      <c r="P64" t="str">
        <f t="shared" si="4"/>
        <v>GG_Ordering;</v>
      </c>
      <c r="Q64" t="str">
        <f t="shared" si="5"/>
        <v/>
      </c>
      <c r="R64" t="str">
        <f t="shared" si="6"/>
        <v/>
      </c>
      <c r="S64" t="str">
        <f t="shared" si="7"/>
        <v/>
      </c>
      <c r="T64" t="str">
        <f t="shared" si="8"/>
        <v/>
      </c>
      <c r="U64" t="str">
        <f t="shared" si="9"/>
        <v/>
      </c>
      <c r="V64" t="str">
        <f t="shared" si="10"/>
        <v/>
      </c>
      <c r="W64" t="str">
        <f t="shared" si="11"/>
        <v/>
      </c>
    </row>
    <row r="65" spans="1:23">
      <c r="A65" t="str">
        <f t="shared" si="12"/>
        <v>GG_Orientation</v>
      </c>
      <c r="B65" t="s">
        <v>439</v>
      </c>
      <c r="C65" s="2" t="s">
        <v>74</v>
      </c>
      <c r="D65" t="str">
        <f t="shared" ref="D65:K66" si="22">IF($L65=0,"●","")</f>
        <v>●</v>
      </c>
      <c r="E65" t="str">
        <f t="shared" si="22"/>
        <v>●</v>
      </c>
      <c r="F65" t="str">
        <f t="shared" si="22"/>
        <v>●</v>
      </c>
      <c r="G65" t="str">
        <f t="shared" si="22"/>
        <v>●</v>
      </c>
      <c r="H65" t="str">
        <f t="shared" si="22"/>
        <v>●</v>
      </c>
      <c r="I65" t="str">
        <f t="shared" si="22"/>
        <v>●</v>
      </c>
      <c r="J65" t="str">
        <f t="shared" si="22"/>
        <v>●</v>
      </c>
      <c r="K65" t="str">
        <f t="shared" si="22"/>
        <v>●</v>
      </c>
      <c r="L65">
        <v>0</v>
      </c>
      <c r="N65" t="str">
        <f t="shared" si="3"/>
        <v>GG_Orientation</v>
      </c>
      <c r="O65" t="str">
        <f t="shared" si="16"/>
        <v>node shape rotation angle, or graph orientation</v>
      </c>
      <c r="P65" t="str">
        <f t="shared" si="4"/>
        <v>GG_Orientation;</v>
      </c>
      <c r="Q65" t="str">
        <f t="shared" si="5"/>
        <v>GG_Orientation;</v>
      </c>
      <c r="R65" t="str">
        <f t="shared" si="6"/>
        <v>GG_Orientation;</v>
      </c>
      <c r="S65" t="str">
        <f t="shared" si="7"/>
        <v>GG_Orientation;</v>
      </c>
      <c r="T65" t="str">
        <f t="shared" si="8"/>
        <v>GG_Orientation;</v>
      </c>
      <c r="U65" t="str">
        <f t="shared" si="9"/>
        <v>GG_Orientation;</v>
      </c>
      <c r="V65" t="str">
        <f t="shared" si="10"/>
        <v>GG_Orientation;</v>
      </c>
      <c r="W65" t="str">
        <f t="shared" si="11"/>
        <v>GG_Orientation;</v>
      </c>
    </row>
    <row r="66" spans="1:23">
      <c r="A66" t="str">
        <f t="shared" si="12"/>
        <v>GG_Outputorder</v>
      </c>
      <c r="B66" t="s">
        <v>440</v>
      </c>
      <c r="C66" s="2" t="s">
        <v>241</v>
      </c>
      <c r="D66" t="str">
        <f t="shared" si="22"/>
        <v>●</v>
      </c>
      <c r="E66" t="str">
        <f t="shared" si="22"/>
        <v>●</v>
      </c>
      <c r="F66" t="str">
        <f t="shared" si="22"/>
        <v>●</v>
      </c>
      <c r="G66" t="str">
        <f t="shared" si="22"/>
        <v>●</v>
      </c>
      <c r="H66" t="str">
        <f t="shared" si="22"/>
        <v>●</v>
      </c>
      <c r="I66" t="str">
        <f t="shared" si="22"/>
        <v>●</v>
      </c>
      <c r="J66" t="str">
        <f t="shared" si="22"/>
        <v>●</v>
      </c>
      <c r="K66" t="str">
        <f t="shared" si="22"/>
        <v>●</v>
      </c>
      <c r="L66">
        <v>0</v>
      </c>
      <c r="N66" t="str">
        <f t="shared" si="3"/>
        <v>GG_Outputorder</v>
      </c>
      <c r="O66" t="str">
        <f t="shared" ref="O66:O97" si="23">TRIM(C66)</f>
        <v>Specify order in which nodes and edges are drawn</v>
      </c>
      <c r="P66" t="str">
        <f t="shared" si="4"/>
        <v>GG_Outputorder;</v>
      </c>
      <c r="Q66" t="str">
        <f t="shared" si="5"/>
        <v>GG_Outputorder;</v>
      </c>
      <c r="R66" t="str">
        <f t="shared" si="6"/>
        <v>GG_Outputorder;</v>
      </c>
      <c r="S66" t="str">
        <f t="shared" si="7"/>
        <v>GG_Outputorder;</v>
      </c>
      <c r="T66" t="str">
        <f t="shared" si="8"/>
        <v>GG_Outputorder;</v>
      </c>
      <c r="U66" t="str">
        <f t="shared" si="9"/>
        <v>GG_Outputorder;</v>
      </c>
      <c r="V66" t="str">
        <f t="shared" si="10"/>
        <v>GG_Outputorder;</v>
      </c>
      <c r="W66" t="str">
        <f t="shared" si="11"/>
        <v>GG_Outputorder;</v>
      </c>
    </row>
    <row r="67" spans="1:23">
      <c r="A67" t="str">
        <f t="shared" ref="A67:A104" si="24">"G"&amp;LEFT($B$1,1)&amp;IF(LEFT(B67,1)="_","","_")&amp;PROPER($B67)</f>
        <v>GG_Overlap</v>
      </c>
      <c r="B67" t="s">
        <v>441</v>
      </c>
      <c r="C67" s="2" t="s">
        <v>242</v>
      </c>
      <c r="E67" s="1" t="s">
        <v>109</v>
      </c>
      <c r="F67" s="1" t="s">
        <v>109</v>
      </c>
      <c r="G67" s="1" t="s">
        <v>109</v>
      </c>
      <c r="H67" s="1" t="s">
        <v>109</v>
      </c>
      <c r="I67" s="1" t="s">
        <v>109</v>
      </c>
      <c r="L67">
        <v>5</v>
      </c>
      <c r="N67" t="str">
        <f t="shared" ref="N67:N104" si="25">TRIM(A67)</f>
        <v>GG_Overlap</v>
      </c>
      <c r="O67" t="str">
        <f t="shared" si="23"/>
        <v>Determines if and how node overlaps should be removed</v>
      </c>
      <c r="P67" t="str">
        <f t="shared" ref="P67:P104" si="26">IF(D67="●",$A67&amp;";","")</f>
        <v/>
      </c>
      <c r="Q67" t="str">
        <f t="shared" ref="Q67:Q104" si="27">IF(E67="●",$A67&amp;";","")</f>
        <v>GG_Overlap;</v>
      </c>
      <c r="R67" t="str">
        <f t="shared" ref="R67:R104" si="28">IF(F67="●",$A67&amp;";","")</f>
        <v>GG_Overlap;</v>
      </c>
      <c r="S67" t="str">
        <f t="shared" ref="S67:S104" si="29">IF(G67="●",$A67&amp;";","")</f>
        <v>GG_Overlap;</v>
      </c>
      <c r="T67" t="str">
        <f t="shared" ref="T67:T104" si="30">IF(H67="●",$A67&amp;";","")</f>
        <v>GG_Overlap;</v>
      </c>
      <c r="U67" t="str">
        <f t="shared" ref="U67:U104" si="31">IF(I67="●",$A67&amp;";","")</f>
        <v>GG_Overlap;</v>
      </c>
      <c r="V67" t="str">
        <f t="shared" ref="V67:V104" si="32">IF(J67="●",$A67&amp;";","")</f>
        <v/>
      </c>
      <c r="W67" t="str">
        <f t="shared" ref="W67:W104" si="33">IF(K67="●",$A67&amp;";","")</f>
        <v/>
      </c>
    </row>
    <row r="68" spans="1:23">
      <c r="A68" t="str">
        <f t="shared" si="24"/>
        <v>GG_Overlap_Scaling</v>
      </c>
      <c r="B68" t="s">
        <v>442</v>
      </c>
      <c r="C68" s="2" t="s">
        <v>243</v>
      </c>
      <c r="D68" t="str">
        <f t="shared" ref="D68:K74" si="34">IF($L68=0,"●","")</f>
        <v>●</v>
      </c>
      <c r="E68" t="str">
        <f t="shared" si="34"/>
        <v>●</v>
      </c>
      <c r="F68" t="str">
        <f t="shared" si="34"/>
        <v>●</v>
      </c>
      <c r="G68" t="str">
        <f t="shared" si="34"/>
        <v>●</v>
      </c>
      <c r="H68" t="str">
        <f t="shared" si="34"/>
        <v>●</v>
      </c>
      <c r="I68" t="str">
        <f t="shared" si="34"/>
        <v>●</v>
      </c>
      <c r="J68" t="str">
        <f t="shared" si="34"/>
        <v>●</v>
      </c>
      <c r="K68" t="str">
        <f t="shared" si="34"/>
        <v>●</v>
      </c>
      <c r="L68">
        <v>0</v>
      </c>
      <c r="N68" t="str">
        <f t="shared" si="25"/>
        <v>GG_Overlap_Scaling</v>
      </c>
      <c r="O68" t="str">
        <f t="shared" si="23"/>
        <v>Scale layout by factor, to reduce node overlap</v>
      </c>
      <c r="P68" t="str">
        <f t="shared" si="26"/>
        <v>GG_Overlap_Scaling;</v>
      </c>
      <c r="Q68" t="str">
        <f t="shared" si="27"/>
        <v>GG_Overlap_Scaling;</v>
      </c>
      <c r="R68" t="str">
        <f t="shared" si="28"/>
        <v>GG_Overlap_Scaling;</v>
      </c>
      <c r="S68" t="str">
        <f t="shared" si="29"/>
        <v>GG_Overlap_Scaling;</v>
      </c>
      <c r="T68" t="str">
        <f t="shared" si="30"/>
        <v>GG_Overlap_Scaling;</v>
      </c>
      <c r="U68" t="str">
        <f t="shared" si="31"/>
        <v>GG_Overlap_Scaling;</v>
      </c>
      <c r="V68" t="str">
        <f t="shared" si="32"/>
        <v>GG_Overlap_Scaling;</v>
      </c>
      <c r="W68" t="str">
        <f t="shared" si="33"/>
        <v>GG_Overlap_Scaling;</v>
      </c>
    </row>
    <row r="69" spans="1:23">
      <c r="A69" t="str">
        <f t="shared" si="24"/>
        <v>GG_Overlap_Shrink</v>
      </c>
      <c r="B69" t="s">
        <v>443</v>
      </c>
      <c r="C69" s="2" t="s">
        <v>244</v>
      </c>
      <c r="D69" t="str">
        <f t="shared" si="34"/>
        <v>●</v>
      </c>
      <c r="E69" t="str">
        <f t="shared" si="34"/>
        <v>●</v>
      </c>
      <c r="F69" t="str">
        <f t="shared" si="34"/>
        <v>●</v>
      </c>
      <c r="G69" t="str">
        <f t="shared" si="34"/>
        <v>●</v>
      </c>
      <c r="H69" t="str">
        <f t="shared" si="34"/>
        <v>●</v>
      </c>
      <c r="I69" t="str">
        <f t="shared" si="34"/>
        <v>●</v>
      </c>
      <c r="J69" t="str">
        <f t="shared" si="34"/>
        <v>●</v>
      </c>
      <c r="K69" t="str">
        <f t="shared" si="34"/>
        <v>●</v>
      </c>
      <c r="L69">
        <v>0</v>
      </c>
      <c r="N69" t="str">
        <f t="shared" si="25"/>
        <v>GG_Overlap_Shrink</v>
      </c>
      <c r="O69" t="str">
        <f t="shared" si="23"/>
        <v>Whether the overlap removal algorithm should perform a compression pass to reduce the size of the layout</v>
      </c>
      <c r="P69" t="str">
        <f t="shared" si="26"/>
        <v>GG_Overlap_Shrink;</v>
      </c>
      <c r="Q69" t="str">
        <f t="shared" si="27"/>
        <v>GG_Overlap_Shrink;</v>
      </c>
      <c r="R69" t="str">
        <f t="shared" si="28"/>
        <v>GG_Overlap_Shrink;</v>
      </c>
      <c r="S69" t="str">
        <f t="shared" si="29"/>
        <v>GG_Overlap_Shrink;</v>
      </c>
      <c r="T69" t="str">
        <f t="shared" si="30"/>
        <v>GG_Overlap_Shrink;</v>
      </c>
      <c r="U69" t="str">
        <f t="shared" si="31"/>
        <v>GG_Overlap_Shrink;</v>
      </c>
      <c r="V69" t="str">
        <f t="shared" si="32"/>
        <v>GG_Overlap_Shrink;</v>
      </c>
      <c r="W69" t="str">
        <f t="shared" si="33"/>
        <v>GG_Overlap_Shrink;</v>
      </c>
    </row>
    <row r="70" spans="1:23">
      <c r="A70" t="str">
        <f t="shared" si="24"/>
        <v>GG_Pack</v>
      </c>
      <c r="B70" t="s">
        <v>444</v>
      </c>
      <c r="C70" s="2" t="s">
        <v>245</v>
      </c>
      <c r="D70" t="str">
        <f t="shared" si="34"/>
        <v>●</v>
      </c>
      <c r="E70" t="str">
        <f t="shared" si="34"/>
        <v>●</v>
      </c>
      <c r="F70" t="str">
        <f t="shared" si="34"/>
        <v>●</v>
      </c>
      <c r="G70" t="str">
        <f t="shared" si="34"/>
        <v>●</v>
      </c>
      <c r="H70" t="str">
        <f t="shared" si="34"/>
        <v>●</v>
      </c>
      <c r="I70" t="str">
        <f t="shared" si="34"/>
        <v>●</v>
      </c>
      <c r="J70" t="str">
        <f t="shared" si="34"/>
        <v>●</v>
      </c>
      <c r="K70" t="str">
        <f t="shared" si="34"/>
        <v>●</v>
      </c>
      <c r="L70">
        <v>0</v>
      </c>
      <c r="N70" t="str">
        <f t="shared" si="25"/>
        <v>GG_Pack</v>
      </c>
      <c r="O70" t="str">
        <f t="shared" si="23"/>
        <v>Whether each connected component of the graph should be laid out separately, and then the graphs packed together</v>
      </c>
      <c r="P70" t="str">
        <f t="shared" si="26"/>
        <v>GG_Pack;</v>
      </c>
      <c r="Q70" t="str">
        <f t="shared" si="27"/>
        <v>GG_Pack;</v>
      </c>
      <c r="R70" t="str">
        <f t="shared" si="28"/>
        <v>GG_Pack;</v>
      </c>
      <c r="S70" t="str">
        <f t="shared" si="29"/>
        <v>GG_Pack;</v>
      </c>
      <c r="T70" t="str">
        <f t="shared" si="30"/>
        <v>GG_Pack;</v>
      </c>
      <c r="U70" t="str">
        <f t="shared" si="31"/>
        <v>GG_Pack;</v>
      </c>
      <c r="V70" t="str">
        <f t="shared" si="32"/>
        <v>GG_Pack;</v>
      </c>
      <c r="W70" t="str">
        <f t="shared" si="33"/>
        <v>GG_Pack;</v>
      </c>
    </row>
    <row r="71" spans="1:23">
      <c r="A71" t="str">
        <f t="shared" si="24"/>
        <v>GG_Packmode</v>
      </c>
      <c r="B71" t="s">
        <v>445</v>
      </c>
      <c r="C71" s="2" t="s">
        <v>246</v>
      </c>
      <c r="D71" t="str">
        <f t="shared" si="34"/>
        <v>●</v>
      </c>
      <c r="E71" t="str">
        <f t="shared" si="34"/>
        <v>●</v>
      </c>
      <c r="F71" t="str">
        <f t="shared" si="34"/>
        <v>●</v>
      </c>
      <c r="G71" t="str">
        <f t="shared" si="34"/>
        <v>●</v>
      </c>
      <c r="H71" t="str">
        <f t="shared" si="34"/>
        <v>●</v>
      </c>
      <c r="I71" t="str">
        <f t="shared" si="34"/>
        <v>●</v>
      </c>
      <c r="J71" t="str">
        <f t="shared" si="34"/>
        <v>●</v>
      </c>
      <c r="K71" t="str">
        <f t="shared" si="34"/>
        <v>●</v>
      </c>
      <c r="L71">
        <v>0</v>
      </c>
      <c r="N71" t="str">
        <f t="shared" si="25"/>
        <v>GG_Packmode</v>
      </c>
      <c r="O71" t="str">
        <f t="shared" si="23"/>
        <v>How connected components should be packed</v>
      </c>
      <c r="P71" t="str">
        <f t="shared" si="26"/>
        <v>GG_Packmode;</v>
      </c>
      <c r="Q71" t="str">
        <f t="shared" si="27"/>
        <v>GG_Packmode;</v>
      </c>
      <c r="R71" t="str">
        <f t="shared" si="28"/>
        <v>GG_Packmode;</v>
      </c>
      <c r="S71" t="str">
        <f t="shared" si="29"/>
        <v>GG_Packmode;</v>
      </c>
      <c r="T71" t="str">
        <f t="shared" si="30"/>
        <v>GG_Packmode;</v>
      </c>
      <c r="U71" t="str">
        <f t="shared" si="31"/>
        <v>GG_Packmode;</v>
      </c>
      <c r="V71" t="str">
        <f t="shared" si="32"/>
        <v>GG_Packmode;</v>
      </c>
      <c r="W71" t="str">
        <f t="shared" si="33"/>
        <v>GG_Packmode;</v>
      </c>
    </row>
    <row r="72" spans="1:23">
      <c r="A72" t="str">
        <f t="shared" si="24"/>
        <v>GG_Pad</v>
      </c>
      <c r="B72" t="s">
        <v>446</v>
      </c>
      <c r="C72" s="2" t="s">
        <v>247</v>
      </c>
      <c r="D72" t="str">
        <f t="shared" si="34"/>
        <v>●</v>
      </c>
      <c r="E72" t="str">
        <f t="shared" si="34"/>
        <v>●</v>
      </c>
      <c r="F72" t="str">
        <f t="shared" si="34"/>
        <v>●</v>
      </c>
      <c r="G72" t="str">
        <f t="shared" si="34"/>
        <v>●</v>
      </c>
      <c r="H72" t="str">
        <f t="shared" si="34"/>
        <v>●</v>
      </c>
      <c r="I72" t="str">
        <f t="shared" si="34"/>
        <v>●</v>
      </c>
      <c r="J72" t="str">
        <f t="shared" si="34"/>
        <v>●</v>
      </c>
      <c r="K72" t="str">
        <f t="shared" si="34"/>
        <v>●</v>
      </c>
      <c r="L72">
        <v>0</v>
      </c>
      <c r="N72" t="str">
        <f t="shared" si="25"/>
        <v>GG_Pad</v>
      </c>
      <c r="O72" t="str">
        <f t="shared" si="23"/>
        <v>Inches to extend the drawing area around the minimal area needed to draw the graph</v>
      </c>
      <c r="P72" t="str">
        <f t="shared" si="26"/>
        <v>GG_Pad;</v>
      </c>
      <c r="Q72" t="str">
        <f t="shared" si="27"/>
        <v>GG_Pad;</v>
      </c>
      <c r="R72" t="str">
        <f t="shared" si="28"/>
        <v>GG_Pad;</v>
      </c>
      <c r="S72" t="str">
        <f t="shared" si="29"/>
        <v>GG_Pad;</v>
      </c>
      <c r="T72" t="str">
        <f t="shared" si="30"/>
        <v>GG_Pad;</v>
      </c>
      <c r="U72" t="str">
        <f t="shared" si="31"/>
        <v>GG_Pad;</v>
      </c>
      <c r="V72" t="str">
        <f t="shared" si="32"/>
        <v>GG_Pad;</v>
      </c>
      <c r="W72" t="str">
        <f t="shared" si="33"/>
        <v>GG_Pad;</v>
      </c>
    </row>
    <row r="73" spans="1:23">
      <c r="A73" t="str">
        <f t="shared" si="24"/>
        <v>GG_Page</v>
      </c>
      <c r="B73" t="s">
        <v>447</v>
      </c>
      <c r="C73" s="2" t="s">
        <v>248</v>
      </c>
      <c r="D73" t="str">
        <f t="shared" si="34"/>
        <v>●</v>
      </c>
      <c r="E73" t="str">
        <f t="shared" si="34"/>
        <v>●</v>
      </c>
      <c r="F73" t="str">
        <f t="shared" si="34"/>
        <v>●</v>
      </c>
      <c r="G73" t="str">
        <f t="shared" si="34"/>
        <v>●</v>
      </c>
      <c r="H73" t="str">
        <f t="shared" si="34"/>
        <v>●</v>
      </c>
      <c r="I73" t="str">
        <f t="shared" si="34"/>
        <v>●</v>
      </c>
      <c r="J73" t="str">
        <f t="shared" si="34"/>
        <v>●</v>
      </c>
      <c r="K73" t="str">
        <f t="shared" si="34"/>
        <v>●</v>
      </c>
      <c r="L73">
        <v>0</v>
      </c>
      <c r="N73" t="str">
        <f t="shared" si="25"/>
        <v>GG_Page</v>
      </c>
      <c r="O73" t="str">
        <f t="shared" si="23"/>
        <v>Width and height of output pages, in inches</v>
      </c>
      <c r="P73" t="str">
        <f t="shared" si="26"/>
        <v>GG_Page;</v>
      </c>
      <c r="Q73" t="str">
        <f t="shared" si="27"/>
        <v>GG_Page;</v>
      </c>
      <c r="R73" t="str">
        <f t="shared" si="28"/>
        <v>GG_Page;</v>
      </c>
      <c r="S73" t="str">
        <f t="shared" si="29"/>
        <v>GG_Page;</v>
      </c>
      <c r="T73" t="str">
        <f t="shared" si="30"/>
        <v>GG_Page;</v>
      </c>
      <c r="U73" t="str">
        <f t="shared" si="31"/>
        <v>GG_Page;</v>
      </c>
      <c r="V73" t="str">
        <f t="shared" si="32"/>
        <v>GG_Page;</v>
      </c>
      <c r="W73" t="str">
        <f t="shared" si="33"/>
        <v>GG_Page;</v>
      </c>
    </row>
    <row r="74" spans="1:23">
      <c r="A74" t="str">
        <f t="shared" si="24"/>
        <v>GG_Pagedir</v>
      </c>
      <c r="B74" t="s">
        <v>448</v>
      </c>
      <c r="C74" s="2" t="s">
        <v>249</v>
      </c>
      <c r="D74" t="str">
        <f t="shared" si="34"/>
        <v>●</v>
      </c>
      <c r="E74" t="str">
        <f t="shared" si="34"/>
        <v>●</v>
      </c>
      <c r="F74" t="str">
        <f t="shared" si="34"/>
        <v>●</v>
      </c>
      <c r="G74" t="str">
        <f t="shared" si="34"/>
        <v>●</v>
      </c>
      <c r="H74" t="str">
        <f t="shared" si="34"/>
        <v>●</v>
      </c>
      <c r="I74" t="str">
        <f t="shared" si="34"/>
        <v>●</v>
      </c>
      <c r="J74" t="str">
        <f t="shared" si="34"/>
        <v>●</v>
      </c>
      <c r="K74" t="str">
        <f t="shared" si="34"/>
        <v>●</v>
      </c>
      <c r="L74">
        <v>0</v>
      </c>
      <c r="N74" t="str">
        <f t="shared" si="25"/>
        <v>GG_Pagedir</v>
      </c>
      <c r="O74" t="str">
        <f t="shared" si="23"/>
        <v>The order in which pages are emitted</v>
      </c>
      <c r="P74" t="str">
        <f t="shared" si="26"/>
        <v>GG_Pagedir;</v>
      </c>
      <c r="Q74" t="str">
        <f t="shared" si="27"/>
        <v>GG_Pagedir;</v>
      </c>
      <c r="R74" t="str">
        <f t="shared" si="28"/>
        <v>GG_Pagedir;</v>
      </c>
      <c r="S74" t="str">
        <f t="shared" si="29"/>
        <v>GG_Pagedir;</v>
      </c>
      <c r="T74" t="str">
        <f t="shared" si="30"/>
        <v>GG_Pagedir;</v>
      </c>
      <c r="U74" t="str">
        <f t="shared" si="31"/>
        <v>GG_Pagedir;</v>
      </c>
      <c r="V74" t="str">
        <f t="shared" si="32"/>
        <v>GG_Pagedir;</v>
      </c>
      <c r="W74" t="str">
        <f t="shared" si="33"/>
        <v>GG_Pagedir;</v>
      </c>
    </row>
    <row r="75" spans="1:23">
      <c r="A75" t="str">
        <f t="shared" si="24"/>
        <v>GG_Quadtree</v>
      </c>
      <c r="B75" t="s">
        <v>449</v>
      </c>
      <c r="C75" s="2" t="s">
        <v>250</v>
      </c>
      <c r="G75" s="1" t="s">
        <v>109</v>
      </c>
      <c r="L75">
        <v>1</v>
      </c>
      <c r="N75" t="str">
        <f t="shared" si="25"/>
        <v>GG_Quadtree</v>
      </c>
      <c r="O75" t="str">
        <f t="shared" si="23"/>
        <v>Quadtree scheme to use</v>
      </c>
      <c r="P75" t="str">
        <f t="shared" si="26"/>
        <v/>
      </c>
      <c r="Q75" t="str">
        <f t="shared" si="27"/>
        <v/>
      </c>
      <c r="R75" t="str">
        <f t="shared" si="28"/>
        <v/>
      </c>
      <c r="S75" t="str">
        <f t="shared" si="29"/>
        <v>GG_Quadtree;</v>
      </c>
      <c r="T75" t="str">
        <f t="shared" si="30"/>
        <v/>
      </c>
      <c r="U75" t="str">
        <f t="shared" si="31"/>
        <v/>
      </c>
      <c r="V75" t="str">
        <f t="shared" si="32"/>
        <v/>
      </c>
      <c r="W75" t="str">
        <f t="shared" si="33"/>
        <v/>
      </c>
    </row>
    <row r="76" spans="1:23">
      <c r="A76" t="str">
        <f t="shared" si="24"/>
        <v>GG_Quantum</v>
      </c>
      <c r="B76" t="s">
        <v>450</v>
      </c>
      <c r="C76" s="2" t="s">
        <v>277</v>
      </c>
      <c r="D76" t="str">
        <f t="shared" ref="D76:K76" si="35">IF($L76=0,"●","")</f>
        <v>●</v>
      </c>
      <c r="E76" t="str">
        <f t="shared" si="35"/>
        <v>●</v>
      </c>
      <c r="F76" t="str">
        <f t="shared" si="35"/>
        <v>●</v>
      </c>
      <c r="G76" t="str">
        <f t="shared" si="35"/>
        <v>●</v>
      </c>
      <c r="H76" t="str">
        <f t="shared" si="35"/>
        <v>●</v>
      </c>
      <c r="I76" t="str">
        <f t="shared" si="35"/>
        <v>●</v>
      </c>
      <c r="J76" t="str">
        <f t="shared" si="35"/>
        <v>●</v>
      </c>
      <c r="K76" t="str">
        <f t="shared" si="35"/>
        <v>●</v>
      </c>
      <c r="L76">
        <v>0</v>
      </c>
      <c r="N76" t="str">
        <f t="shared" si="25"/>
        <v>GG_Quantum</v>
      </c>
      <c r="O76" t="str">
        <f t="shared" si="23"/>
        <v>If quantum &gt; 0.0, node label dimensions will be rounded to integral multiples of the quantum</v>
      </c>
      <c r="P76" t="str">
        <f t="shared" si="26"/>
        <v>GG_Quantum;</v>
      </c>
      <c r="Q76" t="str">
        <f t="shared" si="27"/>
        <v>GG_Quantum;</v>
      </c>
      <c r="R76" t="str">
        <f t="shared" si="28"/>
        <v>GG_Quantum;</v>
      </c>
      <c r="S76" t="str">
        <f t="shared" si="29"/>
        <v>GG_Quantum;</v>
      </c>
      <c r="T76" t="str">
        <f t="shared" si="30"/>
        <v>GG_Quantum;</v>
      </c>
      <c r="U76" t="str">
        <f t="shared" si="31"/>
        <v>GG_Quantum;</v>
      </c>
      <c r="V76" t="str">
        <f t="shared" si="32"/>
        <v>GG_Quantum;</v>
      </c>
      <c r="W76" t="str">
        <f t="shared" si="33"/>
        <v>GG_Quantum;</v>
      </c>
    </row>
    <row r="77" spans="1:23">
      <c r="A77" t="str">
        <f t="shared" si="24"/>
        <v>GG_Rankdir</v>
      </c>
      <c r="B77" t="s">
        <v>451</v>
      </c>
      <c r="C77" s="2" t="s">
        <v>251</v>
      </c>
      <c r="D77" s="1" t="s">
        <v>109</v>
      </c>
      <c r="L77">
        <v>1</v>
      </c>
      <c r="N77" t="str">
        <f t="shared" si="25"/>
        <v>GG_Rankdir</v>
      </c>
      <c r="O77" t="str">
        <f t="shared" si="23"/>
        <v>Sets direction of graph layout</v>
      </c>
      <c r="P77" t="str">
        <f t="shared" si="26"/>
        <v>GG_Rankdir;</v>
      </c>
      <c r="Q77" t="str">
        <f t="shared" si="27"/>
        <v/>
      </c>
      <c r="R77" t="str">
        <f t="shared" si="28"/>
        <v/>
      </c>
      <c r="S77" t="str">
        <f t="shared" si="29"/>
        <v/>
      </c>
      <c r="T77" t="str">
        <f t="shared" si="30"/>
        <v/>
      </c>
      <c r="U77" t="str">
        <f t="shared" si="31"/>
        <v/>
      </c>
      <c r="V77" t="str">
        <f t="shared" si="32"/>
        <v/>
      </c>
      <c r="W77" t="str">
        <f t="shared" si="33"/>
        <v/>
      </c>
    </row>
    <row r="78" spans="1:23">
      <c r="A78" t="str">
        <f t="shared" si="24"/>
        <v>GG_Ranksep</v>
      </c>
      <c r="B78" t="s">
        <v>452</v>
      </c>
      <c r="C78" s="2" t="s">
        <v>252</v>
      </c>
      <c r="D78" s="1" t="s">
        <v>109</v>
      </c>
      <c r="I78" s="1" t="s">
        <v>109</v>
      </c>
      <c r="L78">
        <v>2</v>
      </c>
      <c r="N78" t="str">
        <f t="shared" si="25"/>
        <v>GG_Ranksep</v>
      </c>
      <c r="O78" t="str">
        <f t="shared" si="23"/>
        <v>Specifies separation between ranks</v>
      </c>
      <c r="P78" t="str">
        <f t="shared" si="26"/>
        <v>GG_Ranksep;</v>
      </c>
      <c r="Q78" t="str">
        <f t="shared" si="27"/>
        <v/>
      </c>
      <c r="R78" t="str">
        <f t="shared" si="28"/>
        <v/>
      </c>
      <c r="S78" t="str">
        <f t="shared" si="29"/>
        <v/>
      </c>
      <c r="T78" t="str">
        <f t="shared" si="30"/>
        <v/>
      </c>
      <c r="U78" t="str">
        <f t="shared" si="31"/>
        <v>GG_Ranksep;</v>
      </c>
      <c r="V78" t="str">
        <f t="shared" si="32"/>
        <v/>
      </c>
      <c r="W78" t="str">
        <f t="shared" si="33"/>
        <v/>
      </c>
    </row>
    <row r="79" spans="1:23">
      <c r="A79" t="str">
        <f t="shared" si="24"/>
        <v>GG_Ratio</v>
      </c>
      <c r="B79" t="s">
        <v>453</v>
      </c>
      <c r="C79" s="2" t="s">
        <v>253</v>
      </c>
      <c r="D79" t="str">
        <f t="shared" ref="D79:K79" si="36">IF($L79=0,"●","")</f>
        <v>●</v>
      </c>
      <c r="E79" t="str">
        <f t="shared" si="36"/>
        <v>●</v>
      </c>
      <c r="F79" t="str">
        <f t="shared" si="36"/>
        <v>●</v>
      </c>
      <c r="G79" t="str">
        <f t="shared" si="36"/>
        <v>●</v>
      </c>
      <c r="H79" t="str">
        <f t="shared" si="36"/>
        <v>●</v>
      </c>
      <c r="I79" t="str">
        <f t="shared" si="36"/>
        <v>●</v>
      </c>
      <c r="J79" t="str">
        <f t="shared" si="36"/>
        <v>●</v>
      </c>
      <c r="K79" t="str">
        <f t="shared" si="36"/>
        <v>●</v>
      </c>
      <c r="L79">
        <v>0</v>
      </c>
      <c r="N79" t="str">
        <f t="shared" si="25"/>
        <v>GG_Ratio</v>
      </c>
      <c r="O79" t="str">
        <f t="shared" si="23"/>
        <v>Sets the aspect ratio (drawing height/drawing width) for the drawing</v>
      </c>
      <c r="P79" t="str">
        <f t="shared" si="26"/>
        <v>GG_Ratio;</v>
      </c>
      <c r="Q79" t="str">
        <f t="shared" si="27"/>
        <v>GG_Ratio;</v>
      </c>
      <c r="R79" t="str">
        <f t="shared" si="28"/>
        <v>GG_Ratio;</v>
      </c>
      <c r="S79" t="str">
        <f t="shared" si="29"/>
        <v>GG_Ratio;</v>
      </c>
      <c r="T79" t="str">
        <f t="shared" si="30"/>
        <v>GG_Ratio;</v>
      </c>
      <c r="U79" t="str">
        <f t="shared" si="31"/>
        <v>GG_Ratio;</v>
      </c>
      <c r="V79" t="str">
        <f t="shared" si="32"/>
        <v>GG_Ratio;</v>
      </c>
      <c r="W79" t="str">
        <f t="shared" si="33"/>
        <v>GG_Ratio;</v>
      </c>
    </row>
    <row r="80" spans="1:23">
      <c r="A80" t="str">
        <f t="shared" si="24"/>
        <v>GG_Remincross</v>
      </c>
      <c r="B80" t="s">
        <v>454</v>
      </c>
      <c r="C80" s="2" t="s">
        <v>254</v>
      </c>
      <c r="D80" s="1" t="s">
        <v>109</v>
      </c>
      <c r="L80">
        <v>1</v>
      </c>
      <c r="N80" t="str">
        <f t="shared" si="25"/>
        <v>GG_Remincross</v>
      </c>
      <c r="O80" t="str">
        <f t="shared" si="23"/>
        <v>If there are multiple clusters, whether to run edge crossing minimization a second time</v>
      </c>
      <c r="P80" t="str">
        <f t="shared" si="26"/>
        <v>GG_Remincross;</v>
      </c>
      <c r="Q80" t="str">
        <f t="shared" si="27"/>
        <v/>
      </c>
      <c r="R80" t="str">
        <f t="shared" si="28"/>
        <v/>
      </c>
      <c r="S80" t="str">
        <f t="shared" si="29"/>
        <v/>
      </c>
      <c r="T80" t="str">
        <f t="shared" si="30"/>
        <v/>
      </c>
      <c r="U80" t="str">
        <f t="shared" si="31"/>
        <v/>
      </c>
      <c r="V80" t="str">
        <f t="shared" si="32"/>
        <v/>
      </c>
      <c r="W80" t="str">
        <f t="shared" si="33"/>
        <v/>
      </c>
    </row>
    <row r="81" spans="1:23">
      <c r="A81" t="str">
        <f t="shared" si="24"/>
        <v>GG_Repulsiveforce</v>
      </c>
      <c r="B81" t="s">
        <v>455</v>
      </c>
      <c r="C81" s="2" t="s">
        <v>255</v>
      </c>
      <c r="G81" s="1" t="s">
        <v>109</v>
      </c>
      <c r="L81">
        <v>1</v>
      </c>
      <c r="N81" t="str">
        <f t="shared" si="25"/>
        <v>GG_Repulsiveforce</v>
      </c>
      <c r="O81" t="str">
        <f t="shared" si="23"/>
        <v>The power of the repulsive force used in an extended Fruchterman-Reingold</v>
      </c>
      <c r="P81" t="str">
        <f t="shared" si="26"/>
        <v/>
      </c>
      <c r="Q81" t="str">
        <f t="shared" si="27"/>
        <v/>
      </c>
      <c r="R81" t="str">
        <f t="shared" si="28"/>
        <v/>
      </c>
      <c r="S81" t="str">
        <f t="shared" si="29"/>
        <v>GG_Repulsiveforce;</v>
      </c>
      <c r="T81" t="str">
        <f t="shared" si="30"/>
        <v/>
      </c>
      <c r="U81" t="str">
        <f t="shared" si="31"/>
        <v/>
      </c>
      <c r="V81" t="str">
        <f t="shared" si="32"/>
        <v/>
      </c>
      <c r="W81" t="str">
        <f t="shared" si="33"/>
        <v/>
      </c>
    </row>
    <row r="82" spans="1:23">
      <c r="A82" t="str">
        <f t="shared" si="24"/>
        <v>GG_Resolution</v>
      </c>
      <c r="B82" t="s">
        <v>456</v>
      </c>
      <c r="C82" s="2" t="s">
        <v>256</v>
      </c>
      <c r="D82" t="str">
        <f t="shared" ref="D82:K82" si="37">IF($L82=0,"●","")</f>
        <v>●</v>
      </c>
      <c r="E82" t="str">
        <f t="shared" si="37"/>
        <v>●</v>
      </c>
      <c r="F82" t="str">
        <f t="shared" si="37"/>
        <v>●</v>
      </c>
      <c r="G82" t="str">
        <f t="shared" si="37"/>
        <v>●</v>
      </c>
      <c r="H82" t="str">
        <f t="shared" si="37"/>
        <v>●</v>
      </c>
      <c r="I82" t="str">
        <f t="shared" si="37"/>
        <v>●</v>
      </c>
      <c r="J82" t="str">
        <f t="shared" si="37"/>
        <v>●</v>
      </c>
      <c r="K82" t="str">
        <f t="shared" si="37"/>
        <v>●</v>
      </c>
      <c r="L82">
        <v>0</v>
      </c>
      <c r="N82" t="str">
        <f t="shared" si="25"/>
        <v>GG_Resolution</v>
      </c>
      <c r="O82" t="str">
        <f t="shared" si="23"/>
        <v>Synonym for dpi</v>
      </c>
      <c r="P82" t="str">
        <f t="shared" si="26"/>
        <v>GG_Resolution;</v>
      </c>
      <c r="Q82" t="str">
        <f t="shared" si="27"/>
        <v>GG_Resolution;</v>
      </c>
      <c r="R82" t="str">
        <f t="shared" si="28"/>
        <v>GG_Resolution;</v>
      </c>
      <c r="S82" t="str">
        <f t="shared" si="29"/>
        <v>GG_Resolution;</v>
      </c>
      <c r="T82" t="str">
        <f t="shared" si="30"/>
        <v>GG_Resolution;</v>
      </c>
      <c r="U82" t="str">
        <f t="shared" si="31"/>
        <v>GG_Resolution;</v>
      </c>
      <c r="V82" t="str">
        <f t="shared" si="32"/>
        <v>GG_Resolution;</v>
      </c>
      <c r="W82" t="str">
        <f t="shared" si="33"/>
        <v>GG_Resolution;</v>
      </c>
    </row>
    <row r="83" spans="1:23">
      <c r="A83" t="str">
        <f t="shared" si="24"/>
        <v>GG_Root</v>
      </c>
      <c r="B83" t="s">
        <v>457</v>
      </c>
      <c r="C83" s="2" t="s">
        <v>81</v>
      </c>
      <c r="H83" s="1" t="s">
        <v>109</v>
      </c>
      <c r="I83" s="1" t="s">
        <v>109</v>
      </c>
      <c r="L83">
        <v>2</v>
      </c>
      <c r="N83" t="str">
        <f t="shared" si="25"/>
        <v>GG_Root</v>
      </c>
      <c r="O83" t="str">
        <f t="shared" si="23"/>
        <v>Specifies nodes to be used as the center of the layout</v>
      </c>
      <c r="P83" t="str">
        <f t="shared" si="26"/>
        <v/>
      </c>
      <c r="Q83" t="str">
        <f t="shared" si="27"/>
        <v/>
      </c>
      <c r="R83" t="str">
        <f t="shared" si="28"/>
        <v/>
      </c>
      <c r="S83" t="str">
        <f t="shared" si="29"/>
        <v/>
      </c>
      <c r="T83" t="str">
        <f t="shared" si="30"/>
        <v>GG_Root;</v>
      </c>
      <c r="U83" t="str">
        <f t="shared" si="31"/>
        <v>GG_Root;</v>
      </c>
      <c r="V83" t="str">
        <f t="shared" si="32"/>
        <v/>
      </c>
      <c r="W83" t="str">
        <f t="shared" si="33"/>
        <v/>
      </c>
    </row>
    <row r="84" spans="1:23">
      <c r="A84" t="str">
        <f t="shared" si="24"/>
        <v>GG_Rotate</v>
      </c>
      <c r="B84" t="s">
        <v>458</v>
      </c>
      <c r="C84" s="2" t="s">
        <v>257</v>
      </c>
      <c r="D84" t="str">
        <f t="shared" ref="D84:K84" si="38">IF($L84=0,"●","")</f>
        <v>●</v>
      </c>
      <c r="E84" t="str">
        <f t="shared" si="38"/>
        <v>●</v>
      </c>
      <c r="F84" t="str">
        <f t="shared" si="38"/>
        <v>●</v>
      </c>
      <c r="G84" t="str">
        <f t="shared" si="38"/>
        <v>●</v>
      </c>
      <c r="H84" t="str">
        <f t="shared" si="38"/>
        <v>●</v>
      </c>
      <c r="I84" t="str">
        <f t="shared" si="38"/>
        <v>●</v>
      </c>
      <c r="J84" t="str">
        <f t="shared" si="38"/>
        <v>●</v>
      </c>
      <c r="K84" t="str">
        <f t="shared" si="38"/>
        <v>●</v>
      </c>
      <c r="L84">
        <v>0</v>
      </c>
      <c r="N84" t="str">
        <f t="shared" si="25"/>
        <v>GG_Rotate</v>
      </c>
      <c r="O84" t="str">
        <f t="shared" si="23"/>
        <v>If rotate=90, sets drawing orientation to landscape</v>
      </c>
      <c r="P84" t="str">
        <f t="shared" si="26"/>
        <v>GG_Rotate;</v>
      </c>
      <c r="Q84" t="str">
        <f t="shared" si="27"/>
        <v>GG_Rotate;</v>
      </c>
      <c r="R84" t="str">
        <f t="shared" si="28"/>
        <v>GG_Rotate;</v>
      </c>
      <c r="S84" t="str">
        <f t="shared" si="29"/>
        <v>GG_Rotate;</v>
      </c>
      <c r="T84" t="str">
        <f t="shared" si="30"/>
        <v>GG_Rotate;</v>
      </c>
      <c r="U84" t="str">
        <f t="shared" si="31"/>
        <v>GG_Rotate;</v>
      </c>
      <c r="V84" t="str">
        <f t="shared" si="32"/>
        <v>GG_Rotate;</v>
      </c>
      <c r="W84" t="str">
        <f t="shared" si="33"/>
        <v>GG_Rotate;</v>
      </c>
    </row>
    <row r="85" spans="1:23">
      <c r="A85" t="str">
        <f t="shared" si="24"/>
        <v>GG_Rotation</v>
      </c>
      <c r="B85" t="s">
        <v>459</v>
      </c>
      <c r="C85" s="2" t="s">
        <v>258</v>
      </c>
      <c r="E85" s="1"/>
      <c r="G85" s="1" t="s">
        <v>109</v>
      </c>
      <c r="I85" s="1"/>
      <c r="L85">
        <v>1</v>
      </c>
      <c r="N85" t="str">
        <f t="shared" si="25"/>
        <v>GG_Rotation</v>
      </c>
      <c r="O85" t="str">
        <f t="shared" si="23"/>
        <v>Rotates the final layout counter-clockwise by the specified number of degrees</v>
      </c>
      <c r="P85" t="str">
        <f t="shared" si="26"/>
        <v/>
      </c>
      <c r="Q85" t="str">
        <f t="shared" si="27"/>
        <v/>
      </c>
      <c r="R85" t="str">
        <f t="shared" si="28"/>
        <v/>
      </c>
      <c r="S85" t="str">
        <f t="shared" si="29"/>
        <v>GG_Rotation;</v>
      </c>
      <c r="T85" t="str">
        <f t="shared" si="30"/>
        <v/>
      </c>
      <c r="U85" t="str">
        <f t="shared" si="31"/>
        <v/>
      </c>
      <c r="V85" t="str">
        <f t="shared" si="32"/>
        <v/>
      </c>
      <c r="W85" t="str">
        <f t="shared" si="33"/>
        <v/>
      </c>
    </row>
    <row r="86" spans="1:23">
      <c r="A86" t="str">
        <f t="shared" si="24"/>
        <v>GG_Scale</v>
      </c>
      <c r="B86" t="s">
        <v>460</v>
      </c>
      <c r="C86" s="2" t="s">
        <v>259</v>
      </c>
      <c r="E86" s="1" t="s">
        <v>109</v>
      </c>
      <c r="I86" s="1" t="s">
        <v>109</v>
      </c>
      <c r="L86">
        <v>2</v>
      </c>
      <c r="N86" t="str">
        <f t="shared" si="25"/>
        <v>GG_Scale</v>
      </c>
      <c r="O86" t="str">
        <f t="shared" si="23"/>
        <v>Scales layout by the given factor after the initial layout</v>
      </c>
      <c r="P86" t="str">
        <f t="shared" si="26"/>
        <v/>
      </c>
      <c r="Q86" t="str">
        <f t="shared" si="27"/>
        <v>GG_Scale;</v>
      </c>
      <c r="R86" t="str">
        <f t="shared" si="28"/>
        <v/>
      </c>
      <c r="S86" t="str">
        <f t="shared" si="29"/>
        <v/>
      </c>
      <c r="T86" t="str">
        <f t="shared" si="30"/>
        <v/>
      </c>
      <c r="U86" t="str">
        <f t="shared" si="31"/>
        <v>GG_Scale;</v>
      </c>
      <c r="V86" t="str">
        <f t="shared" si="32"/>
        <v/>
      </c>
      <c r="W86" t="str">
        <f t="shared" si="33"/>
        <v/>
      </c>
    </row>
    <row r="87" spans="1:23">
      <c r="A87" t="str">
        <f t="shared" si="24"/>
        <v>GG_Searchsize</v>
      </c>
      <c r="B87" t="s">
        <v>461</v>
      </c>
      <c r="C87" s="2" t="s">
        <v>260</v>
      </c>
      <c r="D87" s="1" t="s">
        <v>109</v>
      </c>
      <c r="L87">
        <v>1</v>
      </c>
      <c r="N87" t="str">
        <f t="shared" si="25"/>
        <v>GG_Searchsize</v>
      </c>
      <c r="O87" t="str">
        <f t="shared" si="23"/>
        <v>During network simplex, the maximum number of edges with negative cut values to search when looking for an edge with minimum cut value</v>
      </c>
      <c r="P87" t="str">
        <f t="shared" si="26"/>
        <v>GG_Searchsize;</v>
      </c>
      <c r="Q87" t="str">
        <f t="shared" si="27"/>
        <v/>
      </c>
      <c r="R87" t="str">
        <f t="shared" si="28"/>
        <v/>
      </c>
      <c r="S87" t="str">
        <f t="shared" si="29"/>
        <v/>
      </c>
      <c r="T87" t="str">
        <f t="shared" si="30"/>
        <v/>
      </c>
      <c r="U87" t="str">
        <f t="shared" si="31"/>
        <v/>
      </c>
      <c r="V87" t="str">
        <f t="shared" si="32"/>
        <v/>
      </c>
      <c r="W87" t="str">
        <f t="shared" si="33"/>
        <v/>
      </c>
    </row>
    <row r="88" spans="1:23">
      <c r="A88" t="str">
        <f t="shared" si="24"/>
        <v>GG_Sep</v>
      </c>
      <c r="B88" t="s">
        <v>462</v>
      </c>
      <c r="C88" s="2" t="s">
        <v>261</v>
      </c>
      <c r="E88" s="1" t="s">
        <v>109</v>
      </c>
      <c r="F88" s="1" t="s">
        <v>109</v>
      </c>
      <c r="G88" s="1" t="s">
        <v>109</v>
      </c>
      <c r="H88" s="1" t="s">
        <v>109</v>
      </c>
      <c r="I88" s="1" t="s">
        <v>109</v>
      </c>
      <c r="J88" s="1" t="s">
        <v>109</v>
      </c>
      <c r="L88">
        <v>6</v>
      </c>
      <c r="N88" t="str">
        <f t="shared" si="25"/>
        <v>GG_Sep</v>
      </c>
      <c r="O88" t="str">
        <f t="shared" si="23"/>
        <v>Margin to leave around nodes when removing node overlap</v>
      </c>
      <c r="P88" t="str">
        <f t="shared" si="26"/>
        <v/>
      </c>
      <c r="Q88" t="str">
        <f t="shared" si="27"/>
        <v>GG_Sep;</v>
      </c>
      <c r="R88" t="str">
        <f t="shared" si="28"/>
        <v>GG_Sep;</v>
      </c>
      <c r="S88" t="str">
        <f t="shared" si="29"/>
        <v>GG_Sep;</v>
      </c>
      <c r="T88" t="str">
        <f t="shared" si="30"/>
        <v>GG_Sep;</v>
      </c>
      <c r="U88" t="str">
        <f t="shared" si="31"/>
        <v>GG_Sep;</v>
      </c>
      <c r="V88" t="str">
        <f t="shared" si="32"/>
        <v>GG_Sep;</v>
      </c>
      <c r="W88" t="str">
        <f t="shared" si="33"/>
        <v/>
      </c>
    </row>
    <row r="89" spans="1:23">
      <c r="A89" t="str">
        <f t="shared" si="24"/>
        <v>GG_Showboxes</v>
      </c>
      <c r="B89" t="s">
        <v>463</v>
      </c>
      <c r="C89" s="2" t="s">
        <v>85</v>
      </c>
      <c r="D89" s="1" t="s">
        <v>109</v>
      </c>
      <c r="L89">
        <v>1</v>
      </c>
      <c r="N89" t="str">
        <f t="shared" si="25"/>
        <v>GG_Showboxes</v>
      </c>
      <c r="O89" t="str">
        <f t="shared" si="23"/>
        <v>Print guide boxes for debugging</v>
      </c>
      <c r="P89" t="str">
        <f t="shared" si="26"/>
        <v>GG_Showboxes;</v>
      </c>
      <c r="Q89" t="str">
        <f t="shared" si="27"/>
        <v/>
      </c>
      <c r="R89" t="str">
        <f t="shared" si="28"/>
        <v/>
      </c>
      <c r="S89" t="str">
        <f t="shared" si="29"/>
        <v/>
      </c>
      <c r="T89" t="str">
        <f t="shared" si="30"/>
        <v/>
      </c>
      <c r="U89" t="str">
        <f t="shared" si="31"/>
        <v/>
      </c>
      <c r="V89" t="str">
        <f t="shared" si="32"/>
        <v/>
      </c>
      <c r="W89" t="str">
        <f t="shared" si="33"/>
        <v/>
      </c>
    </row>
    <row r="90" spans="1:23">
      <c r="A90" t="str">
        <f t="shared" si="24"/>
        <v>GG_Size</v>
      </c>
      <c r="B90" t="s">
        <v>464</v>
      </c>
      <c r="C90" s="2" t="s">
        <v>262</v>
      </c>
      <c r="D90" t="str">
        <f t="shared" ref="D90:K90" si="39">IF($L90=0,"●","")</f>
        <v>●</v>
      </c>
      <c r="E90" t="str">
        <f t="shared" si="39"/>
        <v>●</v>
      </c>
      <c r="F90" t="str">
        <f t="shared" si="39"/>
        <v>●</v>
      </c>
      <c r="G90" t="str">
        <f t="shared" si="39"/>
        <v>●</v>
      </c>
      <c r="H90" t="str">
        <f t="shared" si="39"/>
        <v>●</v>
      </c>
      <c r="I90" t="str">
        <f t="shared" si="39"/>
        <v>●</v>
      </c>
      <c r="J90" t="str">
        <f t="shared" si="39"/>
        <v>●</v>
      </c>
      <c r="K90" t="str">
        <f t="shared" si="39"/>
        <v>●</v>
      </c>
      <c r="L90">
        <v>0</v>
      </c>
      <c r="N90" t="str">
        <f t="shared" si="25"/>
        <v>GG_Size</v>
      </c>
      <c r="O90" t="str">
        <f t="shared" si="23"/>
        <v>Maximum width and height of drawing, in inches</v>
      </c>
      <c r="P90" t="str">
        <f t="shared" si="26"/>
        <v>GG_Size;</v>
      </c>
      <c r="Q90" t="str">
        <f t="shared" si="27"/>
        <v>GG_Size;</v>
      </c>
      <c r="R90" t="str">
        <f t="shared" si="28"/>
        <v>GG_Size;</v>
      </c>
      <c r="S90" t="str">
        <f t="shared" si="29"/>
        <v>GG_Size;</v>
      </c>
      <c r="T90" t="str">
        <f t="shared" si="30"/>
        <v>GG_Size;</v>
      </c>
      <c r="U90" t="str">
        <f t="shared" si="31"/>
        <v>GG_Size;</v>
      </c>
      <c r="V90" t="str">
        <f t="shared" si="32"/>
        <v>GG_Size;</v>
      </c>
      <c r="W90" t="str">
        <f t="shared" si="33"/>
        <v>GG_Size;</v>
      </c>
    </row>
    <row r="91" spans="1:23">
      <c r="A91" t="str">
        <f t="shared" si="24"/>
        <v>GG_Smoothing</v>
      </c>
      <c r="B91" t="s">
        <v>465</v>
      </c>
      <c r="C91" s="2" t="s">
        <v>263</v>
      </c>
      <c r="G91" s="1" t="s">
        <v>109</v>
      </c>
      <c r="L91">
        <v>1</v>
      </c>
      <c r="N91" t="str">
        <f t="shared" si="25"/>
        <v>GG_Smoothing</v>
      </c>
      <c r="O91" t="str">
        <f t="shared" si="23"/>
        <v>Specifies a post-processing step used to smooth out an uneven distribution of nodes</v>
      </c>
      <c r="P91" t="str">
        <f t="shared" si="26"/>
        <v/>
      </c>
      <c r="Q91" t="str">
        <f t="shared" si="27"/>
        <v/>
      </c>
      <c r="R91" t="str">
        <f t="shared" si="28"/>
        <v/>
      </c>
      <c r="S91" t="str">
        <f t="shared" si="29"/>
        <v>GG_Smoothing;</v>
      </c>
      <c r="T91" t="str">
        <f t="shared" si="30"/>
        <v/>
      </c>
      <c r="U91" t="str">
        <f t="shared" si="31"/>
        <v/>
      </c>
      <c r="V91" t="str">
        <f t="shared" si="32"/>
        <v/>
      </c>
      <c r="W91" t="str">
        <f t="shared" si="33"/>
        <v/>
      </c>
    </row>
    <row r="92" spans="1:23">
      <c r="A92" t="str">
        <f t="shared" si="24"/>
        <v>GG_Sortv</v>
      </c>
      <c r="B92" t="s">
        <v>466</v>
      </c>
      <c r="C92" s="2" t="s">
        <v>88</v>
      </c>
      <c r="D92" t="str">
        <f t="shared" ref="D92:K93" si="40">IF($L92=0,"●","")</f>
        <v>●</v>
      </c>
      <c r="E92" t="str">
        <f t="shared" si="40"/>
        <v>●</v>
      </c>
      <c r="F92" t="str">
        <f t="shared" si="40"/>
        <v>●</v>
      </c>
      <c r="G92" t="str">
        <f t="shared" si="40"/>
        <v>●</v>
      </c>
      <c r="H92" t="str">
        <f t="shared" si="40"/>
        <v>●</v>
      </c>
      <c r="I92" t="str">
        <f t="shared" si="40"/>
        <v>●</v>
      </c>
      <c r="J92" t="str">
        <f t="shared" si="40"/>
        <v>●</v>
      </c>
      <c r="K92" t="str">
        <f t="shared" si="40"/>
        <v>●</v>
      </c>
      <c r="L92">
        <v>0</v>
      </c>
      <c r="N92" t="str">
        <f t="shared" si="25"/>
        <v>GG_Sortv</v>
      </c>
      <c r="O92" t="str">
        <f t="shared" si="23"/>
        <v>Sort order of graph components for ordering packmode packing</v>
      </c>
      <c r="P92" t="str">
        <f t="shared" si="26"/>
        <v>GG_Sortv;</v>
      </c>
      <c r="Q92" t="str">
        <f t="shared" si="27"/>
        <v>GG_Sortv;</v>
      </c>
      <c r="R92" t="str">
        <f t="shared" si="28"/>
        <v>GG_Sortv;</v>
      </c>
      <c r="S92" t="str">
        <f t="shared" si="29"/>
        <v>GG_Sortv;</v>
      </c>
      <c r="T92" t="str">
        <f t="shared" si="30"/>
        <v>GG_Sortv;</v>
      </c>
      <c r="U92" t="str">
        <f t="shared" si="31"/>
        <v>GG_Sortv;</v>
      </c>
      <c r="V92" t="str">
        <f t="shared" si="32"/>
        <v>GG_Sortv;</v>
      </c>
      <c r="W92" t="str">
        <f t="shared" si="33"/>
        <v>GG_Sortv;</v>
      </c>
    </row>
    <row r="93" spans="1:23">
      <c r="A93" t="str">
        <f t="shared" si="24"/>
        <v>GG_Splines</v>
      </c>
      <c r="B93" t="s">
        <v>467</v>
      </c>
      <c r="C93" s="2" t="s">
        <v>264</v>
      </c>
      <c r="D93" t="str">
        <f t="shared" si="40"/>
        <v>●</v>
      </c>
      <c r="E93" t="str">
        <f t="shared" si="40"/>
        <v>●</v>
      </c>
      <c r="F93" t="str">
        <f t="shared" si="40"/>
        <v>●</v>
      </c>
      <c r="G93" t="str">
        <f t="shared" si="40"/>
        <v>●</v>
      </c>
      <c r="H93" t="str">
        <f t="shared" si="40"/>
        <v>●</v>
      </c>
      <c r="I93" t="str">
        <f t="shared" si="40"/>
        <v>●</v>
      </c>
      <c r="J93" t="str">
        <f t="shared" si="40"/>
        <v>●</v>
      </c>
      <c r="K93" t="str">
        <f t="shared" si="40"/>
        <v>●</v>
      </c>
      <c r="L93">
        <v>0</v>
      </c>
      <c r="N93" t="str">
        <f t="shared" si="25"/>
        <v>GG_Splines</v>
      </c>
      <c r="O93" t="str">
        <f t="shared" si="23"/>
        <v>Controls how, and if, edges are represented</v>
      </c>
      <c r="P93" t="str">
        <f t="shared" si="26"/>
        <v>GG_Splines;</v>
      </c>
      <c r="Q93" t="str">
        <f t="shared" si="27"/>
        <v>GG_Splines;</v>
      </c>
      <c r="R93" t="str">
        <f t="shared" si="28"/>
        <v>GG_Splines;</v>
      </c>
      <c r="S93" t="str">
        <f t="shared" si="29"/>
        <v>GG_Splines;</v>
      </c>
      <c r="T93" t="str">
        <f t="shared" si="30"/>
        <v>GG_Splines;</v>
      </c>
      <c r="U93" t="str">
        <f t="shared" si="31"/>
        <v>GG_Splines;</v>
      </c>
      <c r="V93" t="str">
        <f t="shared" si="32"/>
        <v>GG_Splines;</v>
      </c>
      <c r="W93" t="str">
        <f t="shared" si="33"/>
        <v>GG_Splines;</v>
      </c>
    </row>
    <row r="94" spans="1:23">
      <c r="A94" t="str">
        <f t="shared" si="24"/>
        <v>GG_Start</v>
      </c>
      <c r="B94" t="s">
        <v>468</v>
      </c>
      <c r="C94" s="2" t="s">
        <v>265</v>
      </c>
      <c r="E94" s="1" t="s">
        <v>109</v>
      </c>
      <c r="F94" s="1" t="s">
        <v>109</v>
      </c>
      <c r="G94" s="1" t="s">
        <v>109</v>
      </c>
      <c r="L94">
        <v>3</v>
      </c>
      <c r="N94" t="str">
        <f t="shared" si="25"/>
        <v>GG_Start</v>
      </c>
      <c r="O94" t="str">
        <f t="shared" si="23"/>
        <v>Parameter used to determine the initial layout of nodes</v>
      </c>
      <c r="P94" t="str">
        <f t="shared" si="26"/>
        <v/>
      </c>
      <c r="Q94" t="str">
        <f t="shared" si="27"/>
        <v>GG_Start;</v>
      </c>
      <c r="R94" t="str">
        <f t="shared" si="28"/>
        <v>GG_Start;</v>
      </c>
      <c r="S94" t="str">
        <f t="shared" si="29"/>
        <v>GG_Start;</v>
      </c>
      <c r="T94" t="str">
        <f t="shared" si="30"/>
        <v/>
      </c>
      <c r="U94" t="str">
        <f t="shared" si="31"/>
        <v/>
      </c>
      <c r="V94" t="str">
        <f t="shared" si="32"/>
        <v/>
      </c>
      <c r="W94" t="str">
        <f t="shared" si="33"/>
        <v/>
      </c>
    </row>
    <row r="95" spans="1:23">
      <c r="A95" t="str">
        <f t="shared" si="24"/>
        <v>GG_Style</v>
      </c>
      <c r="B95" t="s">
        <v>469</v>
      </c>
      <c r="C95" s="2" t="s">
        <v>89</v>
      </c>
      <c r="D95" t="str">
        <f t="shared" ref="D95:K97" si="41">IF($L95=0,"●","")</f>
        <v>●</v>
      </c>
      <c r="E95" t="str">
        <f t="shared" si="41"/>
        <v>●</v>
      </c>
      <c r="F95" t="str">
        <f t="shared" si="41"/>
        <v>●</v>
      </c>
      <c r="G95" t="str">
        <f t="shared" si="41"/>
        <v>●</v>
      </c>
      <c r="H95" t="str">
        <f t="shared" si="41"/>
        <v>●</v>
      </c>
      <c r="I95" t="str">
        <f t="shared" si="41"/>
        <v>●</v>
      </c>
      <c r="J95" t="str">
        <f t="shared" si="41"/>
        <v>●</v>
      </c>
      <c r="K95" t="str">
        <f t="shared" si="41"/>
        <v>●</v>
      </c>
      <c r="L95">
        <v>0</v>
      </c>
      <c r="N95" t="str">
        <f t="shared" si="25"/>
        <v>GG_Style</v>
      </c>
      <c r="O95" t="str">
        <f t="shared" si="23"/>
        <v>Set style information for components of the graph</v>
      </c>
      <c r="P95" t="str">
        <f t="shared" si="26"/>
        <v>GG_Style;</v>
      </c>
      <c r="Q95" t="str">
        <f t="shared" si="27"/>
        <v>GG_Style;</v>
      </c>
      <c r="R95" t="str">
        <f t="shared" si="28"/>
        <v>GG_Style;</v>
      </c>
      <c r="S95" t="str">
        <f t="shared" si="29"/>
        <v>GG_Style;</v>
      </c>
      <c r="T95" t="str">
        <f t="shared" si="30"/>
        <v>GG_Style;</v>
      </c>
      <c r="U95" t="str">
        <f t="shared" si="31"/>
        <v>GG_Style;</v>
      </c>
      <c r="V95" t="str">
        <f t="shared" si="32"/>
        <v>GG_Style;</v>
      </c>
      <c r="W95" t="str">
        <f t="shared" si="33"/>
        <v>GG_Style;</v>
      </c>
    </row>
    <row r="96" spans="1:23">
      <c r="A96" t="str">
        <f t="shared" si="24"/>
        <v>GG_Stylesheet</v>
      </c>
      <c r="B96" t="s">
        <v>470</v>
      </c>
      <c r="C96" s="2" t="s">
        <v>266</v>
      </c>
      <c r="D96" t="str">
        <f t="shared" si="41"/>
        <v>●</v>
      </c>
      <c r="E96" t="str">
        <f t="shared" si="41"/>
        <v>●</v>
      </c>
      <c r="F96" t="str">
        <f t="shared" si="41"/>
        <v>●</v>
      </c>
      <c r="G96" t="str">
        <f t="shared" si="41"/>
        <v>●</v>
      </c>
      <c r="H96" t="str">
        <f t="shared" si="41"/>
        <v>●</v>
      </c>
      <c r="I96" t="str">
        <f t="shared" si="41"/>
        <v>●</v>
      </c>
      <c r="J96" t="str">
        <f t="shared" si="41"/>
        <v>●</v>
      </c>
      <c r="K96" t="str">
        <f t="shared" si="41"/>
        <v>●</v>
      </c>
      <c r="L96">
        <v>0</v>
      </c>
      <c r="N96" t="str">
        <f t="shared" si="25"/>
        <v>GG_Stylesheet</v>
      </c>
      <c r="O96" t="str">
        <f t="shared" si="23"/>
        <v>A URL or pathname specifying an XML style sheet, used in SVG output</v>
      </c>
      <c r="P96" t="str">
        <f t="shared" si="26"/>
        <v>GG_Stylesheet;</v>
      </c>
      <c r="Q96" t="str">
        <f t="shared" si="27"/>
        <v>GG_Stylesheet;</v>
      </c>
      <c r="R96" t="str">
        <f t="shared" si="28"/>
        <v>GG_Stylesheet;</v>
      </c>
      <c r="S96" t="str">
        <f t="shared" si="29"/>
        <v>GG_Stylesheet;</v>
      </c>
      <c r="T96" t="str">
        <f t="shared" si="30"/>
        <v>GG_Stylesheet;</v>
      </c>
      <c r="U96" t="str">
        <f t="shared" si="31"/>
        <v>GG_Stylesheet;</v>
      </c>
      <c r="V96" t="str">
        <f t="shared" si="32"/>
        <v>GG_Stylesheet;</v>
      </c>
      <c r="W96" t="str">
        <f t="shared" si="33"/>
        <v>GG_Stylesheet;</v>
      </c>
    </row>
    <row r="97" spans="1:23">
      <c r="A97" t="str">
        <f t="shared" si="24"/>
        <v>GG_Target</v>
      </c>
      <c r="B97" t="s">
        <v>471</v>
      </c>
      <c r="C97" s="2" t="s">
        <v>90</v>
      </c>
      <c r="D97" t="str">
        <f t="shared" si="41"/>
        <v>●</v>
      </c>
      <c r="E97" t="str">
        <f t="shared" si="41"/>
        <v>●</v>
      </c>
      <c r="F97" t="str">
        <f t="shared" si="41"/>
        <v>●</v>
      </c>
      <c r="G97" t="str">
        <f t="shared" si="41"/>
        <v>●</v>
      </c>
      <c r="H97" t="str">
        <f t="shared" si="41"/>
        <v>●</v>
      </c>
      <c r="I97" t="str">
        <f t="shared" si="41"/>
        <v>●</v>
      </c>
      <c r="J97" t="str">
        <f t="shared" si="41"/>
        <v>●</v>
      </c>
      <c r="K97" t="str">
        <f t="shared" si="41"/>
        <v>●</v>
      </c>
      <c r="L97">
        <v>0</v>
      </c>
      <c r="N97" t="str">
        <f t="shared" si="25"/>
        <v>GG_Target</v>
      </c>
      <c r="O97" t="str">
        <f t="shared" si="23"/>
        <v>If the object has a URL, this attribute determines which window of the browser is used for the URL</v>
      </c>
      <c r="P97" t="str">
        <f t="shared" si="26"/>
        <v>GG_Target;</v>
      </c>
      <c r="Q97" t="str">
        <f t="shared" si="27"/>
        <v>GG_Target;</v>
      </c>
      <c r="R97" t="str">
        <f t="shared" si="28"/>
        <v>GG_Target;</v>
      </c>
      <c r="S97" t="str">
        <f t="shared" si="29"/>
        <v>GG_Target;</v>
      </c>
      <c r="T97" t="str">
        <f t="shared" si="30"/>
        <v>GG_Target;</v>
      </c>
      <c r="U97" t="str">
        <f t="shared" si="31"/>
        <v>GG_Target;</v>
      </c>
      <c r="V97" t="str">
        <f t="shared" si="32"/>
        <v>GG_Target;</v>
      </c>
      <c r="W97" t="str">
        <f t="shared" si="33"/>
        <v>GG_Target;</v>
      </c>
    </row>
    <row r="98" spans="1:23">
      <c r="A98" t="str">
        <f t="shared" si="24"/>
        <v>GG_Tbbalance</v>
      </c>
      <c r="B98" t="s">
        <v>472</v>
      </c>
      <c r="C98" s="2" t="s">
        <v>267</v>
      </c>
      <c r="D98" s="1" t="s">
        <v>109</v>
      </c>
      <c r="L98">
        <v>1</v>
      </c>
      <c r="N98" t="str">
        <f t="shared" si="25"/>
        <v>GG_Tbbalance</v>
      </c>
      <c r="O98" t="str">
        <f t="shared" ref="O98:O104" si="42">TRIM(C98)</f>
        <v>Which rank to move floating (loose) nodes to</v>
      </c>
      <c r="P98" t="str">
        <f t="shared" si="26"/>
        <v>GG_Tbbalance;</v>
      </c>
      <c r="Q98" t="str">
        <f t="shared" si="27"/>
        <v/>
      </c>
      <c r="R98" t="str">
        <f t="shared" si="28"/>
        <v/>
      </c>
      <c r="S98" t="str">
        <f t="shared" si="29"/>
        <v/>
      </c>
      <c r="T98" t="str">
        <f t="shared" si="30"/>
        <v/>
      </c>
      <c r="U98" t="str">
        <f t="shared" si="31"/>
        <v/>
      </c>
      <c r="V98" t="str">
        <f t="shared" si="32"/>
        <v/>
      </c>
      <c r="W98" t="str">
        <f t="shared" si="33"/>
        <v/>
      </c>
    </row>
    <row r="99" spans="1:23">
      <c r="A99" t="str">
        <f t="shared" si="24"/>
        <v>GG_Tooltip</v>
      </c>
      <c r="B99" t="s">
        <v>473</v>
      </c>
      <c r="C99" s="2" t="s">
        <v>91</v>
      </c>
      <c r="D99" t="str">
        <f t="shared" ref="D99:K102" si="43">IF($L99=0,"●","")</f>
        <v>●</v>
      </c>
      <c r="E99" t="str">
        <f t="shared" si="43"/>
        <v>●</v>
      </c>
      <c r="F99" t="str">
        <f t="shared" si="43"/>
        <v>●</v>
      </c>
      <c r="G99" t="str">
        <f t="shared" si="43"/>
        <v>●</v>
      </c>
      <c r="H99" t="str">
        <f t="shared" si="43"/>
        <v>●</v>
      </c>
      <c r="I99" t="str">
        <f t="shared" si="43"/>
        <v>●</v>
      </c>
      <c r="J99" t="str">
        <f t="shared" si="43"/>
        <v>●</v>
      </c>
      <c r="K99" t="str">
        <f t="shared" si="43"/>
        <v>●</v>
      </c>
      <c r="L99">
        <v>0</v>
      </c>
      <c r="N99" t="str">
        <f t="shared" si="25"/>
        <v>GG_Tooltip</v>
      </c>
      <c r="O99" t="str">
        <f t="shared" si="42"/>
        <v>Tooltip (mouse hover text) attached to the node, edge, cluster, or graph</v>
      </c>
      <c r="P99" t="str">
        <f t="shared" si="26"/>
        <v>GG_Tooltip;</v>
      </c>
      <c r="Q99" t="str">
        <f t="shared" si="27"/>
        <v>GG_Tooltip;</v>
      </c>
      <c r="R99" t="str">
        <f t="shared" si="28"/>
        <v>GG_Tooltip;</v>
      </c>
      <c r="S99" t="str">
        <f t="shared" si="29"/>
        <v>GG_Tooltip;</v>
      </c>
      <c r="T99" t="str">
        <f t="shared" si="30"/>
        <v>GG_Tooltip;</v>
      </c>
      <c r="U99" t="str">
        <f t="shared" si="31"/>
        <v>GG_Tooltip;</v>
      </c>
      <c r="V99" t="str">
        <f t="shared" si="32"/>
        <v>GG_Tooltip;</v>
      </c>
      <c r="W99" t="str">
        <f t="shared" si="33"/>
        <v>GG_Tooltip;</v>
      </c>
    </row>
    <row r="100" spans="1:23">
      <c r="A100" t="str">
        <f t="shared" si="24"/>
        <v>GG_Truecolor</v>
      </c>
      <c r="B100" t="s">
        <v>474</v>
      </c>
      <c r="C100" s="2" t="s">
        <v>268</v>
      </c>
      <c r="D100" t="str">
        <f t="shared" si="43"/>
        <v>●</v>
      </c>
      <c r="E100" t="str">
        <f t="shared" si="43"/>
        <v>●</v>
      </c>
      <c r="F100" t="str">
        <f t="shared" si="43"/>
        <v>●</v>
      </c>
      <c r="G100" t="str">
        <f t="shared" si="43"/>
        <v>●</v>
      </c>
      <c r="H100" t="str">
        <f t="shared" si="43"/>
        <v>●</v>
      </c>
      <c r="I100" t="str">
        <f t="shared" si="43"/>
        <v>●</v>
      </c>
      <c r="J100" t="str">
        <f t="shared" si="43"/>
        <v>●</v>
      </c>
      <c r="K100" t="str">
        <f t="shared" si="43"/>
        <v>●</v>
      </c>
      <c r="L100">
        <v>0</v>
      </c>
      <c r="N100" t="str">
        <f t="shared" si="25"/>
        <v>GG_Truecolor</v>
      </c>
      <c r="O100" t="str">
        <f t="shared" si="42"/>
        <v>Whether internal bitmap rendering relies on a truecolor color model or uses</v>
      </c>
      <c r="P100" t="str">
        <f t="shared" si="26"/>
        <v>GG_Truecolor;</v>
      </c>
      <c r="Q100" t="str">
        <f t="shared" si="27"/>
        <v>GG_Truecolor;</v>
      </c>
      <c r="R100" t="str">
        <f t="shared" si="28"/>
        <v>GG_Truecolor;</v>
      </c>
      <c r="S100" t="str">
        <f t="shared" si="29"/>
        <v>GG_Truecolor;</v>
      </c>
      <c r="T100" t="str">
        <f t="shared" si="30"/>
        <v>GG_Truecolor;</v>
      </c>
      <c r="U100" t="str">
        <f t="shared" si="31"/>
        <v>GG_Truecolor;</v>
      </c>
      <c r="V100" t="str">
        <f t="shared" si="32"/>
        <v>GG_Truecolor;</v>
      </c>
      <c r="W100" t="str">
        <f t="shared" si="33"/>
        <v>GG_Truecolor;</v>
      </c>
    </row>
    <row r="101" spans="1:23">
      <c r="A101" t="str">
        <f t="shared" si="24"/>
        <v>GG_Url</v>
      </c>
      <c r="B101" t="s">
        <v>475</v>
      </c>
      <c r="C101" s="2" t="s">
        <v>92</v>
      </c>
      <c r="D101" t="str">
        <f t="shared" si="43"/>
        <v>●</v>
      </c>
      <c r="E101" t="str">
        <f t="shared" si="43"/>
        <v>●</v>
      </c>
      <c r="F101" t="str">
        <f t="shared" si="43"/>
        <v>●</v>
      </c>
      <c r="G101" t="str">
        <f t="shared" si="43"/>
        <v>●</v>
      </c>
      <c r="H101" t="str">
        <f t="shared" si="43"/>
        <v>●</v>
      </c>
      <c r="I101" t="str">
        <f t="shared" si="43"/>
        <v>●</v>
      </c>
      <c r="J101" t="str">
        <f t="shared" si="43"/>
        <v>●</v>
      </c>
      <c r="K101" t="str">
        <f t="shared" si="43"/>
        <v>●</v>
      </c>
      <c r="L101">
        <v>0</v>
      </c>
      <c r="N101" t="str">
        <f t="shared" si="25"/>
        <v>GG_Url</v>
      </c>
      <c r="O101" t="str">
        <f t="shared" si="42"/>
        <v>Hyperlinks incorporated into device-dependent output</v>
      </c>
      <c r="P101" t="str">
        <f t="shared" si="26"/>
        <v>GG_Url;</v>
      </c>
      <c r="Q101" t="str">
        <f t="shared" si="27"/>
        <v>GG_Url;</v>
      </c>
      <c r="R101" t="str">
        <f t="shared" si="28"/>
        <v>GG_Url;</v>
      </c>
      <c r="S101" t="str">
        <f t="shared" si="29"/>
        <v>GG_Url;</v>
      </c>
      <c r="T101" t="str">
        <f t="shared" si="30"/>
        <v>GG_Url;</v>
      </c>
      <c r="U101" t="str">
        <f t="shared" si="31"/>
        <v>GG_Url;</v>
      </c>
      <c r="V101" t="str">
        <f t="shared" si="32"/>
        <v>GG_Url;</v>
      </c>
      <c r="W101" t="str">
        <f t="shared" si="33"/>
        <v>GG_Url;</v>
      </c>
    </row>
    <row r="102" spans="1:23">
      <c r="A102" t="str">
        <f t="shared" si="24"/>
        <v>GG_Viewport</v>
      </c>
      <c r="B102" t="s">
        <v>476</v>
      </c>
      <c r="C102" s="2" t="s">
        <v>269</v>
      </c>
      <c r="D102" t="str">
        <f t="shared" si="43"/>
        <v>●</v>
      </c>
      <c r="E102" t="str">
        <f t="shared" si="43"/>
        <v>●</v>
      </c>
      <c r="F102" t="str">
        <f t="shared" si="43"/>
        <v>●</v>
      </c>
      <c r="G102" t="str">
        <f t="shared" si="43"/>
        <v>●</v>
      </c>
      <c r="H102" t="str">
        <f t="shared" si="43"/>
        <v>●</v>
      </c>
      <c r="I102" t="str">
        <f t="shared" si="43"/>
        <v>●</v>
      </c>
      <c r="J102" t="str">
        <f t="shared" si="43"/>
        <v>●</v>
      </c>
      <c r="K102" t="str">
        <f t="shared" si="43"/>
        <v>●</v>
      </c>
      <c r="L102">
        <v>0</v>
      </c>
      <c r="N102" t="str">
        <f t="shared" si="25"/>
        <v>GG_Viewport</v>
      </c>
      <c r="O102" t="str">
        <f t="shared" si="42"/>
        <v>Clipping window on final drawing</v>
      </c>
      <c r="P102" t="str">
        <f t="shared" si="26"/>
        <v>GG_Viewport;</v>
      </c>
      <c r="Q102" t="str">
        <f t="shared" si="27"/>
        <v>GG_Viewport;</v>
      </c>
      <c r="R102" t="str">
        <f t="shared" si="28"/>
        <v>GG_Viewport;</v>
      </c>
      <c r="S102" t="str">
        <f t="shared" si="29"/>
        <v>GG_Viewport;</v>
      </c>
      <c r="T102" t="str">
        <f t="shared" si="30"/>
        <v>GG_Viewport;</v>
      </c>
      <c r="U102" t="str">
        <f t="shared" si="31"/>
        <v>GG_Viewport;</v>
      </c>
      <c r="V102" t="str">
        <f t="shared" si="32"/>
        <v>GG_Viewport;</v>
      </c>
      <c r="W102" t="str">
        <f t="shared" si="33"/>
        <v>GG_Viewport;</v>
      </c>
    </row>
    <row r="103" spans="1:23">
      <c r="A103" t="str">
        <f t="shared" si="24"/>
        <v>GG_Voro_Margin</v>
      </c>
      <c r="B103" t="s">
        <v>477</v>
      </c>
      <c r="C103" s="2" t="s">
        <v>270</v>
      </c>
      <c r="E103" s="1" t="s">
        <v>109</v>
      </c>
      <c r="F103" s="1" t="s">
        <v>109</v>
      </c>
      <c r="G103" s="1" t="s">
        <v>109</v>
      </c>
      <c r="H103" s="1" t="s">
        <v>109</v>
      </c>
      <c r="I103" s="1" t="s">
        <v>109</v>
      </c>
      <c r="L103">
        <v>5</v>
      </c>
      <c r="N103" t="str">
        <f t="shared" si="25"/>
        <v>GG_Voro_Margin</v>
      </c>
      <c r="O103" t="str">
        <f t="shared" si="42"/>
        <v>Tuning margin of Voronoi technique</v>
      </c>
      <c r="P103" t="str">
        <f t="shared" si="26"/>
        <v/>
      </c>
      <c r="Q103" t="str">
        <f t="shared" si="27"/>
        <v>GG_Voro_Margin;</v>
      </c>
      <c r="R103" t="str">
        <f t="shared" si="28"/>
        <v>GG_Voro_Margin;</v>
      </c>
      <c r="S103" t="str">
        <f t="shared" si="29"/>
        <v>GG_Voro_Margin;</v>
      </c>
      <c r="T103" t="str">
        <f t="shared" si="30"/>
        <v>GG_Voro_Margin;</v>
      </c>
      <c r="U103" t="str">
        <f t="shared" si="31"/>
        <v>GG_Voro_Margin;</v>
      </c>
      <c r="V103" t="str">
        <f t="shared" si="32"/>
        <v/>
      </c>
      <c r="W103" t="str">
        <f t="shared" si="33"/>
        <v/>
      </c>
    </row>
    <row r="104" spans="1:23">
      <c r="A104" t="str">
        <f t="shared" si="24"/>
        <v>GG_Xdotversion</v>
      </c>
      <c r="B104" t="s">
        <v>478</v>
      </c>
      <c r="C104" s="2" t="s">
        <v>271</v>
      </c>
      <c r="D104" t="str">
        <f t="shared" ref="D104:K104" si="44">IF($L104=0,"●","")</f>
        <v>●</v>
      </c>
      <c r="E104" t="str">
        <f t="shared" si="44"/>
        <v>●</v>
      </c>
      <c r="F104" t="str">
        <f t="shared" si="44"/>
        <v>●</v>
      </c>
      <c r="G104" t="str">
        <f t="shared" si="44"/>
        <v>●</v>
      </c>
      <c r="H104" t="str">
        <f t="shared" si="44"/>
        <v>●</v>
      </c>
      <c r="I104" t="str">
        <f t="shared" si="44"/>
        <v>●</v>
      </c>
      <c r="J104" t="str">
        <f t="shared" si="44"/>
        <v>●</v>
      </c>
      <c r="K104" t="str">
        <f t="shared" si="44"/>
        <v>●</v>
      </c>
      <c r="L104">
        <v>0</v>
      </c>
      <c r="N104" t="str">
        <f t="shared" si="25"/>
        <v>GG_Xdotversion</v>
      </c>
      <c r="O104" t="str">
        <f t="shared" si="42"/>
        <v>Determines the version of xdot used in output</v>
      </c>
      <c r="P104" t="str">
        <f t="shared" si="26"/>
        <v>GG_Xdotversion;</v>
      </c>
      <c r="Q104" t="str">
        <f t="shared" si="27"/>
        <v>GG_Xdotversion;</v>
      </c>
      <c r="R104" t="str">
        <f t="shared" si="28"/>
        <v>GG_Xdotversion;</v>
      </c>
      <c r="S104" t="str">
        <f t="shared" si="29"/>
        <v>GG_Xdotversion;</v>
      </c>
      <c r="T104" t="str">
        <f t="shared" si="30"/>
        <v>GG_Xdotversion;</v>
      </c>
      <c r="U104" t="str">
        <f t="shared" si="31"/>
        <v>GG_Xdotversion;</v>
      </c>
      <c r="V104" t="str">
        <f t="shared" si="32"/>
        <v>GG_Xdotversion;</v>
      </c>
      <c r="W104" t="str">
        <f t="shared" si="33"/>
        <v>GG_Xdotversion;</v>
      </c>
    </row>
    <row r="105" spans="1:23" ht="409.6">
      <c r="P105" s="4" t="str">
        <f>_xlfn.CONCAT(P2:P104)</f>
        <v>GG_Background;GG_Bb;GG_Bgcolor;GG_Center;GG_Charset;GG_Class;GG_Clusterrank;GG_Colorscheme;GG_Comment;GG_Compound;GG_Concentrate;GG_Dpi;GG_Fontcolor;GG_Fontname;GG_Fontnames;GG_Fontpath;GG_Fontsize;GG_Forcelabels;GG_Gradientangle;GG_Href;GG_Id;GG_Imagepath;GG_Label;GG_Labeljust;GG_Labelloc;GG_Landscape;GG_Layerlistsep;GG_Layers;GG_Layerselect;GG_Layersep;GG_Layout;GG_Lheight;GG_Linelength;GG_Lp;GG_Lwidth;GG_Maxiter;GG_Mclimit;GG_Newrank;GG_Nodesep;GG_Nojustify;GG_Notranslate;GG_Nslimit;GG_Nslimit1;GG_Ordering;GG_Orientation;GG_Outputorder;GG_Overlap_Scaling;GG_Overlap_Shrink;GG_Pack;GG_Packmode;GG_Pad;GG_Page;GG_Pagedir;GG_Quantum;GG_Rankdir;GG_Ranksep;GG_Ratio;GG_Remincross;GG_Resolution;GG_Rotate;GG_Searchsize;GG_Showboxes;GG_Size;GG_Sortv;GG_Splines;GG_Style;GG_Stylesheet;GG_Target;GG_Tbbalance;GG_Tooltip;GG_Truecolor;GG_Url;GG_Viewport;GG_Xdotversion;</v>
      </c>
      <c r="Q105" s="4" t="str">
        <f t="shared" ref="Q105:W105" si="45">_xlfn.CONCAT(Q2:Q104)</f>
        <v>GG_Bb;GG_Bgcolor;GG_Center;GG_Charset;GG_Class;GG_Colorscheme;GG_Comment;GG_Concentrate;GG_Damping;GG_Defaultdist;GG_Dim;GG_Dimen;GG_Diredgeconstraints;GG_Dpi;GG_Epsilon;GG_Esep;GG_Fontcolor;GG_Fontname;GG_Fontnames;GG_Fontpath;GG_Fontsize;GG_Forcelabels;GG_Gradientangle;GG_Href;GG_Id;GG_Imagepath;GG_Inputscale;GG_Label;GG_Labeljust;GG_Labelloc;GG_Landscape;GG_Layerlistsep;GG_Layers;GG_Layerselect;GG_Layersep;GG_Layout;GG_Levelsgap;GG_Lheight;GG_Linelength;GG_Lp;GG_Lwidth;GG_Margin;GG_Maxiter;GG_Mode;GG_Model;GG_Nodesep;GG_Nojustify;GG_Normalize;GG_Notranslate;GG_Orientation;GG_Outputorder;GG_Overlap;GG_Overlap_Scaling;GG_Overlap_Shrink;GG_Pack;GG_Packmode;GG_Pad;GG_Page;GG_Pagedir;GG_Quantum;GG_Ratio;GG_Resolution;GG_Rotate;GG_Scale;GG_Sep;GG_Size;GG_Sortv;GG_Splines;GG_Start;GG_Style;GG_Stylesheet;GG_Target;GG_Tooltip;GG_Truecolor;GG_Url;GG_Viewport;GG_Voro_Margin;GG_Xdotversion;</v>
      </c>
      <c r="R105" s="4" t="str">
        <f t="shared" si="45"/>
        <v>GG_Bb;GG_Bgcolor;GG_Center;GG_Charset;GG_Class;GG_Colorscheme;GG_Comment;GG_Concentrate;GG_Dim;GG_Dimen;GG_Dpi;GG_Esep;GG_Fontcolor;GG_Fontname;GG_Fontnames;GG_Fontpath;GG_Fontsize;GG_Forcelabels;GG_Gradientangle;GG_Href;GG_Id;GG_Imagepath;GG_Inputscale;GG_K;GG_Label;GG_Labeljust;GG_Labelloc;GG_Landscape;GG_Layerlistsep;GG_Layers;GG_Layerselect;GG_Layersep;GG_Layout;GG_Lheight;GG_Linelength;GG_Lp;GG_Lwidth;GG_Margin;GG_Maxiter;GG_Nodesep;GG_Nojustify;GG_Normalize;GG_Notranslate;GG_Orientation;GG_Outputorder;GG_Overlap;GG_Overlap_Scaling;GG_Overlap_Shrink;GG_Pack;GG_Packmode;GG_Pad;GG_Page;GG_Pagedir;GG_Quantum;GG_Ratio;GG_Resolution;GG_Rotate;GG_Sep;GG_Size;GG_Sortv;GG_Splines;GG_Start;GG_Style;GG_Stylesheet;GG_Target;GG_Tooltip;GG_Truecolor;GG_Url;GG_Viewport;GG_Voro_Margin;GG_Xdotversion;</v>
      </c>
      <c r="S105" s="4" t="str">
        <f t="shared" si="45"/>
        <v>GG_Bb;GG_Beautify;GG_Bgcolor;GG_Center;GG_Charset;GG_Class;GG_Colorscheme;GG_Comment;GG_Concentrate;GG_Dim;GG_Dimen;GG_Dpi;GG_Esep;GG_Fontcolor;GG_Fontname;GG_Fontnames;GG_Fontpath;GG_Fontsize;GG_Forcelabels;GG_Gradientangle;GG_Href;GG_Id;GG_Imagepath;GG_K;GG_Label;GG_Label_Scheme;GG_Labeljust;GG_Labelloc;GG_Landscape;GG_Layerlistsep;GG_Layers;GG_Layerselect;GG_Layersep;GG_Layout;GG_Levels;GG_Lheight;GG_Linelength;GG_Lp;GG_Lwidth;GG_Maxiter;GG_Nodesep;GG_Nojustify;GG_Normalize;GG_Notranslate;GG_Orientation;GG_Outputorder;GG_Overlap;GG_Overlap_Scaling;GG_Overlap_Shrink;GG_Pack;GG_Packmode;GG_Pad;GG_Page;GG_Pagedir;GG_Quadtree;GG_Quantum;GG_Ratio;GG_Repulsiveforce;GG_Resolution;GG_Rotate;GG_Rotation;GG_Sep;GG_Size;GG_Smoothing;GG_Sortv;GG_Splines;GG_Start;GG_Style;GG_Stylesheet;GG_Target;GG_Tooltip;GG_Truecolor;GG_Url;GG_Viewport;GG_Voro_Margin;GG_Xdotversion;</v>
      </c>
      <c r="T105" s="4" t="str">
        <f t="shared" si="45"/>
        <v>GG_Bb;GG_Bgcolor;GG_Center;GG_Charset;GG_Class;GG_Colorscheme;GG_Comment;GG_Concentrate;GG_Dpi;GG_Esep;GG_Fontcolor;GG_Fontname;GG_Fontnames;GG_Fontpath;GG_Fontsize;GG_Forcelabels;GG_Gradientangle;GG_Href;GG_Id;GG_Imagepath;GG_Label;GG_Labeljust;GG_Labelloc;GG_Landscape;GG_Layerlistsep;GG_Layers;GG_Layerselect;GG_Layersep;GG_Layout;GG_Lheight;GG_Linelength;GG_Lp;GG_Lwidth;GG_Maxiter;GG_Mindist;GG_Nodesep;GG_Nojustify;GG_Normalize;GG_Notranslate;GG_Oneblock;GG_Orientation;GG_Outputorder;GG_Overlap;GG_Overlap_Scaling;GG_Overlap_Shrink;GG_Pack;GG_Packmode;GG_Pad;GG_Page;GG_Pagedir;GG_Quantum;GG_Ratio;GG_Resolution;GG_Root;GG_Rotate;GG_Sep;GG_Size;GG_Sortv;GG_Splines;GG_Style;GG_Stylesheet;GG_Target;GG_Tooltip;GG_Truecolor;GG_Url;GG_Viewport;GG_Voro_Margin;GG_Xdotversion;</v>
      </c>
      <c r="U105" s="4" t="str">
        <f t="shared" si="45"/>
        <v>GG_Bb;GG_Bgcolor;GG_Center;GG_Charset;GG_Class;GG_Colorscheme;GG_Comment;GG_Concentrate;GG_Dpi;GG_Esep;GG_Fontcolor;GG_Fontname;GG_Fontnames;GG_Fontpath;GG_Fontsize;GG_Forcelabels;GG_Gradientangle;GG_Href;GG_Id;GG_Imagepath;GG_Label;GG_Labeljust;GG_Labelloc;GG_Landscape;GG_Layerlistsep;GG_Layers;GG_Layerselect;GG_Layersep;GG_Layout;GG_Lheight;GG_Linelength;GG_Lp;GG_Lwidth;GG_Maxiter;GG_Nodesep;GG_Nojustify;GG_Normalize;GG_Notranslate;GG_Orientation;GG_Outputorder;GG_Overlap;GG_Overlap_Scaling;GG_Overlap_Shrink;GG_Pack;GG_Packmode;GG_Pad;GG_Page;GG_Pagedir;GG_Quantum;GG_Ranksep;GG_Ratio;GG_Resolution;GG_Root;GG_Rotate;GG_Scale;GG_Sep;GG_Size;GG_Sortv;GG_Splines;GG_Style;GG_Stylesheet;GG_Target;GG_Tooltip;GG_Truecolor;GG_Url;GG_Viewport;GG_Voro_Margin;GG_Xdotversion;</v>
      </c>
      <c r="V105" s="4" t="str">
        <f t="shared" si="45"/>
        <v>GG_Bb;GG_Bgcolor;GG_Center;GG_Charset;GG_Class;GG_Colorscheme;GG_Comment;GG_Concentrate;GG_Dpi;GG_Fontcolor;GG_Fontname;GG_Fontnames;GG_Fontpath;GG_Fontsize;GG_Forcelabels;GG_Gradientangle;GG_Href;GG_Id;GG_Imagepath;GG_Label;GG_Labeljust;GG_Labelloc;GG_Landscape;GG_Layerlistsep;GG_Layers;GG_Layerselect;GG_Layersep;GG_Layout;GG_Lheight;GG_Linelength;GG_Lp;GG_Lwidth;GG_Maxiter;GG_Nodesep;GG_Nojustify;GG_Notranslate;GG_Orientation;GG_Outputorder;GG_Overlap_Scaling;GG_Overlap_Shrink;GG_Pack;GG_Packmode;GG_Pad;GG_Page;GG_Pagedir;GG_Quantum;GG_Ratio;GG_Resolution;GG_Rotate;GG_Sep;GG_Size;GG_Sortv;GG_Splines;GG_Style;GG_Stylesheet;GG_Target;GG_Tooltip;GG_Truecolor;GG_Url;GG_Viewport;GG_Xdotversion;</v>
      </c>
      <c r="W105" s="4" t="str">
        <f t="shared" si="45"/>
        <v>GG_Bb;GG_Bgcolor;GG_Center;GG_Charset;GG_Class;GG_Colorscheme;GG_Comment;GG_Concentrate;GG_Dpi;GG_Fontcolor;GG_Fontname;GG_Fontnames;GG_Fontpath;GG_Fontsize;GG_Forcelabels;GG_Gradientangle;GG_Href;GG_Id;GG_Imagepath;GG_Label;GG_Labeljust;GG_Labelloc;GG_Landscape;GG_Layerlistsep;GG_Layers;GG_Layerselect;GG_Layersep;GG_Layout;GG_Lheight;GG_Linelength;GG_Lp;GG_Lwidth;GG_Maxiter;GG_Nodesep;GG_Nojustify;GG_Notranslate;GG_Orientation;GG_Outputorder;GG_Overlap_Scaling;GG_Overlap_Shrink;GG_Pack;GG_Packmode;GG_Pad;GG_Page;GG_Pagedir;GG_Quantum;GG_Ratio;GG_Resolution;GG_Rotate;GG_Size;GG_Sortv;GG_Splines;GG_Style;GG_Stylesheet;GG_Target;GG_Tooltip;GG_Truecolor;GG_Url;GG_Viewport;GG_Xdotversion;</v>
      </c>
    </row>
    <row r="106" spans="1:23">
      <c r="P106" t="str">
        <f t="shared" ref="P106:W106" si="46">_xlfn.CONCAT(P1,":",P105)</f>
        <v>dot:GG_Background;GG_Bb;GG_Bgcolor;GG_Center;GG_Charset;GG_Class;GG_Clusterrank;GG_Colorscheme;GG_Comment;GG_Compound;GG_Concentrate;GG_Dpi;GG_Fontcolor;GG_Fontname;GG_Fontnames;GG_Fontpath;GG_Fontsize;GG_Forcelabels;GG_Gradientangle;GG_Href;GG_Id;GG_Imagepath;GG_Label;GG_Labeljust;GG_Labelloc;GG_Landscape;GG_Layerlistsep;GG_Layers;GG_Layerselect;GG_Layersep;GG_Layout;GG_Lheight;GG_Linelength;GG_Lp;GG_Lwidth;GG_Maxiter;GG_Mclimit;GG_Newrank;GG_Nodesep;GG_Nojustify;GG_Notranslate;GG_Nslimit;GG_Nslimit1;GG_Ordering;GG_Orientation;GG_Outputorder;GG_Overlap_Scaling;GG_Overlap_Shrink;GG_Pack;GG_Packmode;GG_Pad;GG_Page;GG_Pagedir;GG_Quantum;GG_Rankdir;GG_Ranksep;GG_Ratio;GG_Remincross;GG_Resolution;GG_Rotate;GG_Searchsize;GG_Showboxes;GG_Size;GG_Sortv;GG_Splines;GG_Style;GG_Stylesheet;GG_Target;GG_Tbbalance;GG_Tooltip;GG_Truecolor;GG_Url;GG_Viewport;GG_Xdotversion;</v>
      </c>
      <c r="Q106" t="str">
        <f t="shared" si="46"/>
        <v>neato:GG_Bb;GG_Bgcolor;GG_Center;GG_Charset;GG_Class;GG_Colorscheme;GG_Comment;GG_Concentrate;GG_Damping;GG_Defaultdist;GG_Dim;GG_Dimen;GG_Diredgeconstraints;GG_Dpi;GG_Epsilon;GG_Esep;GG_Fontcolor;GG_Fontname;GG_Fontnames;GG_Fontpath;GG_Fontsize;GG_Forcelabels;GG_Gradientangle;GG_Href;GG_Id;GG_Imagepath;GG_Inputscale;GG_Label;GG_Labeljust;GG_Labelloc;GG_Landscape;GG_Layerlistsep;GG_Layers;GG_Layerselect;GG_Layersep;GG_Layout;GG_Levelsgap;GG_Lheight;GG_Linelength;GG_Lp;GG_Lwidth;GG_Margin;GG_Maxiter;GG_Mode;GG_Model;GG_Nodesep;GG_Nojustify;GG_Normalize;GG_Notranslate;GG_Orientation;GG_Outputorder;GG_Overlap;GG_Overlap_Scaling;GG_Overlap_Shrink;GG_Pack;GG_Packmode;GG_Pad;GG_Page;GG_Pagedir;GG_Quantum;GG_Ratio;GG_Resolution;GG_Rotate;GG_Scale;GG_Sep;GG_Size;GG_Sortv;GG_Splines;GG_Start;GG_Style;GG_Stylesheet;GG_Target;GG_Tooltip;GG_Truecolor;GG_Url;GG_Viewport;GG_Voro_Margin;GG_Xdotversion;</v>
      </c>
      <c r="R106" t="str">
        <f t="shared" si="46"/>
        <v>fdp:GG_Bb;GG_Bgcolor;GG_Center;GG_Charset;GG_Class;GG_Colorscheme;GG_Comment;GG_Concentrate;GG_Dim;GG_Dimen;GG_Dpi;GG_Esep;GG_Fontcolor;GG_Fontname;GG_Fontnames;GG_Fontpath;GG_Fontsize;GG_Forcelabels;GG_Gradientangle;GG_Href;GG_Id;GG_Imagepath;GG_Inputscale;GG_K;GG_Label;GG_Labeljust;GG_Labelloc;GG_Landscape;GG_Layerlistsep;GG_Layers;GG_Layerselect;GG_Layersep;GG_Layout;GG_Lheight;GG_Linelength;GG_Lp;GG_Lwidth;GG_Margin;GG_Maxiter;GG_Nodesep;GG_Nojustify;GG_Normalize;GG_Notranslate;GG_Orientation;GG_Outputorder;GG_Overlap;GG_Overlap_Scaling;GG_Overlap_Shrink;GG_Pack;GG_Packmode;GG_Pad;GG_Page;GG_Pagedir;GG_Quantum;GG_Ratio;GG_Resolution;GG_Rotate;GG_Sep;GG_Size;GG_Sortv;GG_Splines;GG_Start;GG_Style;GG_Stylesheet;GG_Target;GG_Tooltip;GG_Truecolor;GG_Url;GG_Viewport;GG_Voro_Margin;GG_Xdotversion;</v>
      </c>
      <c r="S106" t="str">
        <f t="shared" si="46"/>
        <v>sfdp:GG_Bb;GG_Beautify;GG_Bgcolor;GG_Center;GG_Charset;GG_Class;GG_Colorscheme;GG_Comment;GG_Concentrate;GG_Dim;GG_Dimen;GG_Dpi;GG_Esep;GG_Fontcolor;GG_Fontname;GG_Fontnames;GG_Fontpath;GG_Fontsize;GG_Forcelabels;GG_Gradientangle;GG_Href;GG_Id;GG_Imagepath;GG_K;GG_Label;GG_Label_Scheme;GG_Labeljust;GG_Labelloc;GG_Landscape;GG_Layerlistsep;GG_Layers;GG_Layerselect;GG_Layersep;GG_Layout;GG_Levels;GG_Lheight;GG_Linelength;GG_Lp;GG_Lwidth;GG_Maxiter;GG_Nodesep;GG_Nojustify;GG_Normalize;GG_Notranslate;GG_Orientation;GG_Outputorder;GG_Overlap;GG_Overlap_Scaling;GG_Overlap_Shrink;GG_Pack;GG_Packmode;GG_Pad;GG_Page;GG_Pagedir;GG_Quadtree;GG_Quantum;GG_Ratio;GG_Repulsiveforce;GG_Resolution;GG_Rotate;GG_Rotation;GG_Sep;GG_Size;GG_Smoothing;GG_Sortv;GG_Splines;GG_Start;GG_Style;GG_Stylesheet;GG_Target;GG_Tooltip;GG_Truecolor;GG_Url;GG_Viewport;GG_Voro_Margin;GG_Xdotversion;</v>
      </c>
      <c r="T106" t="str">
        <f t="shared" si="46"/>
        <v>circo:GG_Bb;GG_Bgcolor;GG_Center;GG_Charset;GG_Class;GG_Colorscheme;GG_Comment;GG_Concentrate;GG_Dpi;GG_Esep;GG_Fontcolor;GG_Fontname;GG_Fontnames;GG_Fontpath;GG_Fontsize;GG_Forcelabels;GG_Gradientangle;GG_Href;GG_Id;GG_Imagepath;GG_Label;GG_Labeljust;GG_Labelloc;GG_Landscape;GG_Layerlistsep;GG_Layers;GG_Layerselect;GG_Layersep;GG_Layout;GG_Lheight;GG_Linelength;GG_Lp;GG_Lwidth;GG_Maxiter;GG_Mindist;GG_Nodesep;GG_Nojustify;GG_Normalize;GG_Notranslate;GG_Oneblock;GG_Orientation;GG_Outputorder;GG_Overlap;GG_Overlap_Scaling;GG_Overlap_Shrink;GG_Pack;GG_Packmode;GG_Pad;GG_Page;GG_Pagedir;GG_Quantum;GG_Ratio;GG_Resolution;GG_Root;GG_Rotate;GG_Sep;GG_Size;GG_Sortv;GG_Splines;GG_Style;GG_Stylesheet;GG_Target;GG_Tooltip;GG_Truecolor;GG_Url;GG_Viewport;GG_Voro_Margin;GG_Xdotversion;</v>
      </c>
      <c r="U106" t="str">
        <f t="shared" si="46"/>
        <v>twopi:GG_Bb;GG_Bgcolor;GG_Center;GG_Charset;GG_Class;GG_Colorscheme;GG_Comment;GG_Concentrate;GG_Dpi;GG_Esep;GG_Fontcolor;GG_Fontname;GG_Fontnames;GG_Fontpath;GG_Fontsize;GG_Forcelabels;GG_Gradientangle;GG_Href;GG_Id;GG_Imagepath;GG_Label;GG_Labeljust;GG_Labelloc;GG_Landscape;GG_Layerlistsep;GG_Layers;GG_Layerselect;GG_Layersep;GG_Layout;GG_Lheight;GG_Linelength;GG_Lp;GG_Lwidth;GG_Maxiter;GG_Nodesep;GG_Nojustify;GG_Normalize;GG_Notranslate;GG_Orientation;GG_Outputorder;GG_Overlap;GG_Overlap_Scaling;GG_Overlap_Shrink;GG_Pack;GG_Packmode;GG_Pad;GG_Page;GG_Pagedir;GG_Quantum;GG_Ranksep;GG_Ratio;GG_Resolution;GG_Root;GG_Rotate;GG_Scale;GG_Sep;GG_Size;GG_Sortv;GG_Splines;GG_Style;GG_Stylesheet;GG_Target;GG_Tooltip;GG_Truecolor;GG_Url;GG_Viewport;GG_Voro_Margin;GG_Xdotversion;</v>
      </c>
      <c r="V106" t="str">
        <f t="shared" si="46"/>
        <v>osage:GG_Bb;GG_Bgcolor;GG_Center;GG_Charset;GG_Class;GG_Colorscheme;GG_Comment;GG_Concentrate;GG_Dpi;GG_Fontcolor;GG_Fontname;GG_Fontnames;GG_Fontpath;GG_Fontsize;GG_Forcelabels;GG_Gradientangle;GG_Href;GG_Id;GG_Imagepath;GG_Label;GG_Labeljust;GG_Labelloc;GG_Landscape;GG_Layerlistsep;GG_Layers;GG_Layerselect;GG_Layersep;GG_Layout;GG_Lheight;GG_Linelength;GG_Lp;GG_Lwidth;GG_Maxiter;GG_Nodesep;GG_Nojustify;GG_Notranslate;GG_Orientation;GG_Outputorder;GG_Overlap_Scaling;GG_Overlap_Shrink;GG_Pack;GG_Packmode;GG_Pad;GG_Page;GG_Pagedir;GG_Quantum;GG_Ratio;GG_Resolution;GG_Rotate;GG_Sep;GG_Size;GG_Sortv;GG_Splines;GG_Style;GG_Stylesheet;GG_Target;GG_Tooltip;GG_Truecolor;GG_Url;GG_Viewport;GG_Xdotversion;</v>
      </c>
      <c r="W106" t="str">
        <f t="shared" si="46"/>
        <v>patchwork:GG_Bb;GG_Bgcolor;GG_Center;GG_Charset;GG_Class;GG_Colorscheme;GG_Comment;GG_Concentrate;GG_Dpi;GG_Fontcolor;GG_Fontname;GG_Fontnames;GG_Fontpath;GG_Fontsize;GG_Forcelabels;GG_Gradientangle;GG_Href;GG_Id;GG_Imagepath;GG_Label;GG_Labeljust;GG_Labelloc;GG_Landscape;GG_Layerlistsep;GG_Layers;GG_Layerselect;GG_Layersep;GG_Layout;GG_Lheight;GG_Linelength;GG_Lp;GG_Lwidth;GG_Maxiter;GG_Nodesep;GG_Nojustify;GG_Notranslate;GG_Orientation;GG_Outputorder;GG_Overlap_Scaling;GG_Overlap_Shrink;GG_Pack;GG_Packmode;GG_Pad;GG_Page;GG_Pagedir;GG_Quantum;GG_Ratio;GG_Resolution;GG_Rotate;GG_Size;GG_Sortv;GG_Splines;GG_Style;GG_Stylesheet;GG_Target;GG_Tooltip;GG_Truecolor;GG_Url;GG_Viewport;GG_Xdotversion;</v>
      </c>
    </row>
  </sheetData>
  <autoFilter ref="B1:L104" xr:uid="{CA7F2D64-387C-FD42-961A-9BB461F6C2E1}"/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AC3C-0D73-7140-A86F-FB9C1BD8B8E9}">
  <dimension ref="A1:W106"/>
  <sheetViews>
    <sheetView workbookViewId="0">
      <pane xSplit="2" ySplit="1" topLeftCell="C36" activePane="bottomRight" state="frozen"/>
      <selection activeCell="B93" sqref="B93"/>
      <selection pane="topRight" activeCell="B93" sqref="B93"/>
      <selection pane="bottomLeft" activeCell="B93" sqref="B93"/>
      <selection pane="bottomRight" activeCell="P106" sqref="P106:W106"/>
    </sheetView>
  </sheetViews>
  <sheetFormatPr baseColWidth="10" defaultRowHeight="20"/>
  <cols>
    <col min="2" max="2" width="13.28515625" bestFit="1" customWidth="1"/>
    <col min="3" max="3" width="63.85546875" customWidth="1"/>
    <col min="4" max="4" width="4.28515625" bestFit="1" customWidth="1"/>
    <col min="5" max="5" width="6.28515625" bestFit="1" customWidth="1"/>
    <col min="6" max="6" width="4.28515625" bestFit="1" customWidth="1"/>
    <col min="7" max="7" width="5.140625" bestFit="1" customWidth="1"/>
    <col min="8" max="8" width="5.42578125" bestFit="1" customWidth="1"/>
    <col min="9" max="9" width="6" bestFit="1" customWidth="1"/>
    <col min="10" max="10" width="6.5703125" customWidth="1"/>
    <col min="11" max="11" width="9.85546875" bestFit="1" customWidth="1"/>
  </cols>
  <sheetData>
    <row r="1" spans="1:23">
      <c r="B1" t="s">
        <v>278</v>
      </c>
      <c r="C1" t="s">
        <v>111</v>
      </c>
      <c r="D1" t="s">
        <v>99</v>
      </c>
      <c r="E1" t="s">
        <v>103</v>
      </c>
      <c r="F1" t="s">
        <v>104</v>
      </c>
      <c r="G1" t="s">
        <v>273</v>
      </c>
      <c r="H1" t="s">
        <v>107</v>
      </c>
      <c r="I1" t="s">
        <v>106</v>
      </c>
      <c r="J1" t="s">
        <v>275</v>
      </c>
      <c r="K1" t="s">
        <v>100</v>
      </c>
      <c r="L1" t="s">
        <v>372</v>
      </c>
      <c r="M1" t="s">
        <v>371</v>
      </c>
      <c r="N1" t="s">
        <v>373</v>
      </c>
      <c r="O1" t="s">
        <v>618</v>
      </c>
      <c r="P1" t="s">
        <v>99</v>
      </c>
      <c r="Q1" t="s">
        <v>103</v>
      </c>
      <c r="R1" t="s">
        <v>104</v>
      </c>
      <c r="S1" t="s">
        <v>273</v>
      </c>
      <c r="T1" t="s">
        <v>107</v>
      </c>
      <c r="U1" t="s">
        <v>106</v>
      </c>
      <c r="V1" t="s">
        <v>275</v>
      </c>
      <c r="W1" t="s">
        <v>100</v>
      </c>
    </row>
    <row r="2" spans="1:23">
      <c r="A2" t="str">
        <f t="shared" ref="A2:A33" si="0">"G"&amp;LEFT($B$1,1)&amp;IF(LEFT(B2,1)="_","","_")&amp;PROPER($B2)</f>
        <v>GN_Area</v>
      </c>
      <c r="B2" t="s">
        <v>375</v>
      </c>
      <c r="C2" s="2" t="s">
        <v>374</v>
      </c>
      <c r="K2" s="1" t="s">
        <v>109</v>
      </c>
      <c r="L2">
        <v>1</v>
      </c>
      <c r="N2" t="str">
        <f t="shared" ref="N2:N58" si="1">TRIM(A2)</f>
        <v>GN_Area</v>
      </c>
      <c r="O2" t="str">
        <f t="shared" ref="O2:O58" si="2">TRIM(C2)</f>
        <v>Indicates the preferred area for a node or empty cluster</v>
      </c>
      <c r="P2" t="str">
        <f>IF(D2="●",$A2&amp;";","")</f>
        <v/>
      </c>
      <c r="Q2" t="str">
        <f t="shared" ref="Q2:W2" si="3">IF(E2="●",$A2&amp;";","")</f>
        <v/>
      </c>
      <c r="R2" t="str">
        <f t="shared" si="3"/>
        <v/>
      </c>
      <c r="S2" t="str">
        <f t="shared" si="3"/>
        <v/>
      </c>
      <c r="T2" t="str">
        <f t="shared" si="3"/>
        <v/>
      </c>
      <c r="U2" t="str">
        <f t="shared" si="3"/>
        <v/>
      </c>
      <c r="V2" t="str">
        <f t="shared" si="3"/>
        <v/>
      </c>
      <c r="W2" t="str">
        <f t="shared" si="3"/>
        <v>GN_Area;</v>
      </c>
    </row>
    <row r="3" spans="1:23">
      <c r="A3" t="str">
        <f t="shared" si="0"/>
        <v>GN_Class</v>
      </c>
      <c r="B3" t="s">
        <v>382</v>
      </c>
      <c r="C3" s="2" t="s">
        <v>50</v>
      </c>
      <c r="D3" t="str">
        <f t="shared" ref="D3:K13" si="4">IF($L3=0,"●","")</f>
        <v>●</v>
      </c>
      <c r="E3" t="str">
        <f t="shared" si="4"/>
        <v>●</v>
      </c>
      <c r="F3" t="str">
        <f t="shared" si="4"/>
        <v>●</v>
      </c>
      <c r="G3" t="str">
        <f t="shared" si="4"/>
        <v>●</v>
      </c>
      <c r="H3" t="str">
        <f t="shared" si="4"/>
        <v>●</v>
      </c>
      <c r="I3" t="str">
        <f t="shared" si="4"/>
        <v>●</v>
      </c>
      <c r="J3" t="str">
        <f t="shared" si="4"/>
        <v>●</v>
      </c>
      <c r="K3" t="str">
        <f t="shared" si="4"/>
        <v>●</v>
      </c>
      <c r="L3">
        <v>0</v>
      </c>
      <c r="N3" t="str">
        <f t="shared" si="1"/>
        <v>GN_Class</v>
      </c>
      <c r="O3" t="str">
        <f t="shared" si="2"/>
        <v>Classnames to attach to the node, edge, graph, or cluster's SVG element</v>
      </c>
      <c r="P3" t="str">
        <f t="shared" ref="P3:P64" si="5">IF($D3="●",$A3&amp;";","")</f>
        <v>GN_Class;</v>
      </c>
      <c r="Q3" t="str">
        <f t="shared" ref="Q3:W38" si="6">IF($D3="●",$A3&amp;";","")</f>
        <v>GN_Class;</v>
      </c>
      <c r="R3" t="str">
        <f t="shared" si="6"/>
        <v>GN_Class;</v>
      </c>
      <c r="S3" t="str">
        <f t="shared" si="6"/>
        <v>GN_Class;</v>
      </c>
      <c r="T3" t="str">
        <f t="shared" si="6"/>
        <v>GN_Class;</v>
      </c>
      <c r="U3" t="str">
        <f t="shared" si="6"/>
        <v>GN_Class;</v>
      </c>
      <c r="V3" t="str">
        <f t="shared" si="6"/>
        <v>GN_Class;</v>
      </c>
      <c r="W3" t="str">
        <f t="shared" si="6"/>
        <v>GN_Class;</v>
      </c>
    </row>
    <row r="4" spans="1:23">
      <c r="A4" t="str">
        <f t="shared" si="0"/>
        <v>GN_Color</v>
      </c>
      <c r="B4" t="s">
        <v>479</v>
      </c>
      <c r="C4" s="2" t="s">
        <v>51</v>
      </c>
      <c r="D4" t="str">
        <f t="shared" si="4"/>
        <v>●</v>
      </c>
      <c r="E4" t="str">
        <f t="shared" si="4"/>
        <v>●</v>
      </c>
      <c r="F4" t="str">
        <f t="shared" si="4"/>
        <v>●</v>
      </c>
      <c r="G4" t="str">
        <f t="shared" si="4"/>
        <v>●</v>
      </c>
      <c r="H4" t="str">
        <f t="shared" si="4"/>
        <v>●</v>
      </c>
      <c r="I4" t="str">
        <f t="shared" si="4"/>
        <v>●</v>
      </c>
      <c r="J4" t="str">
        <f t="shared" si="4"/>
        <v>●</v>
      </c>
      <c r="K4" t="str">
        <f t="shared" si="4"/>
        <v>●</v>
      </c>
      <c r="L4">
        <v>0</v>
      </c>
      <c r="N4" t="str">
        <f t="shared" si="1"/>
        <v>GN_Color</v>
      </c>
      <c r="O4" t="str">
        <f t="shared" si="2"/>
        <v>Basic drawing color for graphics, not text</v>
      </c>
      <c r="P4" t="str">
        <f t="shared" si="5"/>
        <v>GN_Color;</v>
      </c>
      <c r="Q4" t="str">
        <f t="shared" si="6"/>
        <v>GN_Color;</v>
      </c>
      <c r="R4" t="str">
        <f t="shared" si="6"/>
        <v>GN_Color;</v>
      </c>
      <c r="S4" t="str">
        <f t="shared" si="6"/>
        <v>GN_Color;</v>
      </c>
      <c r="T4" t="str">
        <f t="shared" si="6"/>
        <v>GN_Color;</v>
      </c>
      <c r="U4" t="str">
        <f t="shared" si="6"/>
        <v>GN_Color;</v>
      </c>
      <c r="V4" t="str">
        <f t="shared" si="6"/>
        <v>GN_Color;</v>
      </c>
      <c r="W4" t="str">
        <f t="shared" si="6"/>
        <v>GN_Color;</v>
      </c>
    </row>
    <row r="5" spans="1:23">
      <c r="A5" t="str">
        <f t="shared" si="0"/>
        <v>GN_Colorscheme</v>
      </c>
      <c r="B5" t="s">
        <v>384</v>
      </c>
      <c r="C5" s="2" t="s">
        <v>52</v>
      </c>
      <c r="D5" t="str">
        <f t="shared" si="4"/>
        <v>●</v>
      </c>
      <c r="E5" t="str">
        <f t="shared" si="4"/>
        <v>●</v>
      </c>
      <c r="F5" t="str">
        <f t="shared" si="4"/>
        <v>●</v>
      </c>
      <c r="G5" t="str">
        <f t="shared" si="4"/>
        <v>●</v>
      </c>
      <c r="H5" t="str">
        <f t="shared" si="4"/>
        <v>●</v>
      </c>
      <c r="I5" t="str">
        <f t="shared" si="4"/>
        <v>●</v>
      </c>
      <c r="J5" t="str">
        <f t="shared" si="4"/>
        <v>●</v>
      </c>
      <c r="K5" t="str">
        <f t="shared" si="4"/>
        <v>●</v>
      </c>
      <c r="L5">
        <v>0</v>
      </c>
      <c r="N5" t="str">
        <f t="shared" si="1"/>
        <v>GN_Colorscheme</v>
      </c>
      <c r="O5" t="str">
        <f t="shared" si="2"/>
        <v>A color scheme namespace: the context for interpreting color names</v>
      </c>
      <c r="P5" t="str">
        <f t="shared" si="5"/>
        <v>GN_Colorscheme;</v>
      </c>
      <c r="Q5" t="str">
        <f t="shared" si="6"/>
        <v>GN_Colorscheme;</v>
      </c>
      <c r="R5" t="str">
        <f t="shared" si="6"/>
        <v>GN_Colorscheme;</v>
      </c>
      <c r="S5" t="str">
        <f t="shared" si="6"/>
        <v>GN_Colorscheme;</v>
      </c>
      <c r="T5" t="str">
        <f t="shared" si="6"/>
        <v>GN_Colorscheme;</v>
      </c>
      <c r="U5" t="str">
        <f t="shared" si="6"/>
        <v>GN_Colorscheme;</v>
      </c>
      <c r="V5" t="str">
        <f t="shared" si="6"/>
        <v>GN_Colorscheme;</v>
      </c>
      <c r="W5" t="str">
        <f t="shared" si="6"/>
        <v>GN_Colorscheme;</v>
      </c>
    </row>
    <row r="6" spans="1:23">
      <c r="A6" t="str">
        <f t="shared" si="0"/>
        <v>GN_Comment</v>
      </c>
      <c r="B6" t="s">
        <v>385</v>
      </c>
      <c r="C6" s="2" t="s">
        <v>53</v>
      </c>
      <c r="D6" t="str">
        <f t="shared" si="4"/>
        <v>●</v>
      </c>
      <c r="E6" t="str">
        <f t="shared" si="4"/>
        <v>●</v>
      </c>
      <c r="F6" t="str">
        <f t="shared" si="4"/>
        <v>●</v>
      </c>
      <c r="G6" t="str">
        <f t="shared" si="4"/>
        <v>●</v>
      </c>
      <c r="H6" t="str">
        <f t="shared" si="4"/>
        <v>●</v>
      </c>
      <c r="I6" t="str">
        <f t="shared" si="4"/>
        <v>●</v>
      </c>
      <c r="J6" t="str">
        <f t="shared" si="4"/>
        <v>●</v>
      </c>
      <c r="K6" t="str">
        <f t="shared" si="4"/>
        <v>●</v>
      </c>
      <c r="L6">
        <v>0</v>
      </c>
      <c r="N6" t="str">
        <f t="shared" si="1"/>
        <v>GN_Comment</v>
      </c>
      <c r="O6" t="str">
        <f t="shared" si="2"/>
        <v>Comments are inserted into output</v>
      </c>
      <c r="P6" t="str">
        <f t="shared" si="5"/>
        <v>GN_Comment;</v>
      </c>
      <c r="Q6" t="str">
        <f t="shared" si="6"/>
        <v>GN_Comment;</v>
      </c>
      <c r="R6" t="str">
        <f t="shared" si="6"/>
        <v>GN_Comment;</v>
      </c>
      <c r="S6" t="str">
        <f t="shared" si="6"/>
        <v>GN_Comment;</v>
      </c>
      <c r="T6" t="str">
        <f t="shared" si="6"/>
        <v>GN_Comment;</v>
      </c>
      <c r="U6" t="str">
        <f t="shared" si="6"/>
        <v>GN_Comment;</v>
      </c>
      <c r="V6" t="str">
        <f t="shared" si="6"/>
        <v>GN_Comment;</v>
      </c>
      <c r="W6" t="str">
        <f t="shared" si="6"/>
        <v>GN_Comment;</v>
      </c>
    </row>
    <row r="7" spans="1:23">
      <c r="A7" t="str">
        <f t="shared" si="0"/>
        <v>GN_Distortion</v>
      </c>
      <c r="B7" t="s">
        <v>480</v>
      </c>
      <c r="C7" s="2" t="s">
        <v>54</v>
      </c>
      <c r="D7" t="str">
        <f t="shared" si="4"/>
        <v>●</v>
      </c>
      <c r="E7" t="str">
        <f t="shared" si="4"/>
        <v>●</v>
      </c>
      <c r="F7" t="str">
        <f t="shared" si="4"/>
        <v>●</v>
      </c>
      <c r="G7" t="str">
        <f t="shared" si="4"/>
        <v>●</v>
      </c>
      <c r="H7" t="str">
        <f t="shared" si="4"/>
        <v>●</v>
      </c>
      <c r="I7" t="str">
        <f t="shared" si="4"/>
        <v>●</v>
      </c>
      <c r="J7" t="str">
        <f t="shared" si="4"/>
        <v>●</v>
      </c>
      <c r="K7" t="str">
        <f t="shared" si="4"/>
        <v>●</v>
      </c>
      <c r="L7">
        <v>0</v>
      </c>
      <c r="N7" t="str">
        <f t="shared" si="1"/>
        <v>GN_Distortion</v>
      </c>
      <c r="O7" t="str">
        <f t="shared" si="2"/>
        <v>Distortion factor for shape=polygon</v>
      </c>
      <c r="P7" t="str">
        <f t="shared" si="5"/>
        <v>GN_Distortion;</v>
      </c>
      <c r="Q7" t="str">
        <f t="shared" si="6"/>
        <v>GN_Distortion;</v>
      </c>
      <c r="R7" t="str">
        <f t="shared" si="6"/>
        <v>GN_Distortion;</v>
      </c>
      <c r="S7" t="str">
        <f t="shared" si="6"/>
        <v>GN_Distortion;</v>
      </c>
      <c r="T7" t="str">
        <f t="shared" si="6"/>
        <v>GN_Distortion;</v>
      </c>
      <c r="U7" t="str">
        <f t="shared" si="6"/>
        <v>GN_Distortion;</v>
      </c>
      <c r="V7" t="str">
        <f t="shared" si="6"/>
        <v>GN_Distortion;</v>
      </c>
      <c r="W7" t="str">
        <f t="shared" si="6"/>
        <v>GN_Distortion;</v>
      </c>
    </row>
    <row r="8" spans="1:23">
      <c r="A8" t="str">
        <f t="shared" si="0"/>
        <v>GN_Fillcolor</v>
      </c>
      <c r="B8" t="s">
        <v>481</v>
      </c>
      <c r="C8" s="2" t="s">
        <v>55</v>
      </c>
      <c r="D8" t="str">
        <f t="shared" si="4"/>
        <v>●</v>
      </c>
      <c r="E8" t="str">
        <f t="shared" si="4"/>
        <v>●</v>
      </c>
      <c r="F8" t="str">
        <f t="shared" si="4"/>
        <v>●</v>
      </c>
      <c r="G8" t="str">
        <f t="shared" si="4"/>
        <v>●</v>
      </c>
      <c r="H8" t="str">
        <f t="shared" si="4"/>
        <v>●</v>
      </c>
      <c r="I8" t="str">
        <f t="shared" si="4"/>
        <v>●</v>
      </c>
      <c r="J8" t="str">
        <f t="shared" si="4"/>
        <v>●</v>
      </c>
      <c r="K8" t="str">
        <f t="shared" si="4"/>
        <v>●</v>
      </c>
      <c r="L8">
        <v>0</v>
      </c>
      <c r="N8" t="str">
        <f t="shared" si="1"/>
        <v>GN_Fillcolor</v>
      </c>
      <c r="O8" t="str">
        <f t="shared" si="2"/>
        <v>Color used to fill the background of a node or cluster</v>
      </c>
      <c r="P8" t="str">
        <f t="shared" si="5"/>
        <v>GN_Fillcolor;</v>
      </c>
      <c r="Q8" t="str">
        <f t="shared" si="6"/>
        <v>GN_Fillcolor;</v>
      </c>
      <c r="R8" t="str">
        <f t="shared" si="6"/>
        <v>GN_Fillcolor;</v>
      </c>
      <c r="S8" t="str">
        <f t="shared" si="6"/>
        <v>GN_Fillcolor;</v>
      </c>
      <c r="T8" t="str">
        <f t="shared" si="6"/>
        <v>GN_Fillcolor;</v>
      </c>
      <c r="U8" t="str">
        <f t="shared" si="6"/>
        <v>GN_Fillcolor;</v>
      </c>
      <c r="V8" t="str">
        <f t="shared" si="6"/>
        <v>GN_Fillcolor;</v>
      </c>
      <c r="W8" t="str">
        <f t="shared" si="6"/>
        <v>GN_Fillcolor;</v>
      </c>
    </row>
    <row r="9" spans="1:23">
      <c r="A9" t="str">
        <f t="shared" si="0"/>
        <v>GN_Fixedsize</v>
      </c>
      <c r="B9" t="s">
        <v>482</v>
      </c>
      <c r="C9" s="2" t="s">
        <v>56</v>
      </c>
      <c r="D9" t="str">
        <f t="shared" si="4"/>
        <v>●</v>
      </c>
      <c r="E9" t="str">
        <f t="shared" si="4"/>
        <v>●</v>
      </c>
      <c r="F9" t="str">
        <f t="shared" si="4"/>
        <v>●</v>
      </c>
      <c r="G9" t="str">
        <f t="shared" si="4"/>
        <v>●</v>
      </c>
      <c r="H9" t="str">
        <f t="shared" si="4"/>
        <v>●</v>
      </c>
      <c r="I9" t="str">
        <f t="shared" si="4"/>
        <v>●</v>
      </c>
      <c r="J9" t="str">
        <f t="shared" si="4"/>
        <v>●</v>
      </c>
      <c r="K9" t="str">
        <f t="shared" si="4"/>
        <v>●</v>
      </c>
      <c r="L9">
        <v>0</v>
      </c>
      <c r="N9" t="str">
        <f t="shared" si="1"/>
        <v>GN_Fixedsize</v>
      </c>
      <c r="O9" t="str">
        <f t="shared" si="2"/>
        <v>Whether to use the specified width and height attributes to choose node size (rather than sizing to fit the node contents)</v>
      </c>
      <c r="P9" t="str">
        <f t="shared" si="5"/>
        <v>GN_Fixedsize;</v>
      </c>
      <c r="Q9" t="str">
        <f t="shared" si="6"/>
        <v>GN_Fixedsize;</v>
      </c>
      <c r="R9" t="str">
        <f t="shared" si="6"/>
        <v>GN_Fixedsize;</v>
      </c>
      <c r="S9" t="str">
        <f t="shared" si="6"/>
        <v>GN_Fixedsize;</v>
      </c>
      <c r="T9" t="str">
        <f t="shared" si="6"/>
        <v>GN_Fixedsize;</v>
      </c>
      <c r="U9" t="str">
        <f t="shared" si="6"/>
        <v>GN_Fixedsize;</v>
      </c>
      <c r="V9" t="str">
        <f t="shared" si="6"/>
        <v>GN_Fixedsize;</v>
      </c>
      <c r="W9" t="str">
        <f t="shared" si="6"/>
        <v>GN_Fixedsize;</v>
      </c>
    </row>
    <row r="10" spans="1:23">
      <c r="A10" t="str">
        <f t="shared" si="0"/>
        <v>GN_Fontcolor</v>
      </c>
      <c r="B10" t="s">
        <v>396</v>
      </c>
      <c r="C10" s="2" t="s">
        <v>57</v>
      </c>
      <c r="D10" t="str">
        <f t="shared" si="4"/>
        <v>●</v>
      </c>
      <c r="E10" t="str">
        <f t="shared" si="4"/>
        <v>●</v>
      </c>
      <c r="F10" t="str">
        <f t="shared" si="4"/>
        <v>●</v>
      </c>
      <c r="G10" t="str">
        <f t="shared" si="4"/>
        <v>●</v>
      </c>
      <c r="H10" t="str">
        <f t="shared" si="4"/>
        <v>●</v>
      </c>
      <c r="I10" t="str">
        <f t="shared" si="4"/>
        <v>●</v>
      </c>
      <c r="J10" t="str">
        <f t="shared" si="4"/>
        <v>●</v>
      </c>
      <c r="K10" t="str">
        <f t="shared" si="4"/>
        <v>●</v>
      </c>
      <c r="L10">
        <v>0</v>
      </c>
      <c r="N10" t="str">
        <f t="shared" si="1"/>
        <v>GN_Fontcolor</v>
      </c>
      <c r="O10" t="str">
        <f t="shared" si="2"/>
        <v>Color used for text</v>
      </c>
      <c r="P10" t="str">
        <f t="shared" si="5"/>
        <v>GN_Fontcolor;</v>
      </c>
      <c r="Q10" t="str">
        <f t="shared" si="6"/>
        <v>GN_Fontcolor;</v>
      </c>
      <c r="R10" t="str">
        <f t="shared" si="6"/>
        <v>GN_Fontcolor;</v>
      </c>
      <c r="S10" t="str">
        <f t="shared" si="6"/>
        <v>GN_Fontcolor;</v>
      </c>
      <c r="T10" t="str">
        <f t="shared" si="6"/>
        <v>GN_Fontcolor;</v>
      </c>
      <c r="U10" t="str">
        <f t="shared" si="6"/>
        <v>GN_Fontcolor;</v>
      </c>
      <c r="V10" t="str">
        <f t="shared" si="6"/>
        <v>GN_Fontcolor;</v>
      </c>
      <c r="W10" t="str">
        <f t="shared" si="6"/>
        <v>GN_Fontcolor;</v>
      </c>
    </row>
    <row r="11" spans="1:23">
      <c r="A11" t="str">
        <f t="shared" si="0"/>
        <v>GN_Fontname</v>
      </c>
      <c r="B11" t="s">
        <v>397</v>
      </c>
      <c r="C11" s="2" t="s">
        <v>58</v>
      </c>
      <c r="D11" t="str">
        <f t="shared" si="4"/>
        <v>●</v>
      </c>
      <c r="E11" t="str">
        <f t="shared" si="4"/>
        <v>●</v>
      </c>
      <c r="F11" t="str">
        <f t="shared" si="4"/>
        <v>●</v>
      </c>
      <c r="G11" t="str">
        <f t="shared" si="4"/>
        <v>●</v>
      </c>
      <c r="H11" t="str">
        <f t="shared" si="4"/>
        <v>●</v>
      </c>
      <c r="I11" t="str">
        <f t="shared" si="4"/>
        <v>●</v>
      </c>
      <c r="J11" t="str">
        <f t="shared" si="4"/>
        <v>●</v>
      </c>
      <c r="K11" t="str">
        <f t="shared" si="4"/>
        <v>●</v>
      </c>
      <c r="L11">
        <v>0</v>
      </c>
      <c r="N11" t="str">
        <f t="shared" si="1"/>
        <v>GN_Fontname</v>
      </c>
      <c r="O11" t="str">
        <f t="shared" si="2"/>
        <v>Font used for text</v>
      </c>
      <c r="P11" t="str">
        <f t="shared" si="5"/>
        <v>GN_Fontname;</v>
      </c>
      <c r="Q11" t="str">
        <f t="shared" si="6"/>
        <v>GN_Fontname;</v>
      </c>
      <c r="R11" t="str">
        <f t="shared" si="6"/>
        <v>GN_Fontname;</v>
      </c>
      <c r="S11" t="str">
        <f t="shared" si="6"/>
        <v>GN_Fontname;</v>
      </c>
      <c r="T11" t="str">
        <f t="shared" si="6"/>
        <v>GN_Fontname;</v>
      </c>
      <c r="U11" t="str">
        <f t="shared" si="6"/>
        <v>GN_Fontname;</v>
      </c>
      <c r="V11" t="str">
        <f t="shared" si="6"/>
        <v>GN_Fontname;</v>
      </c>
      <c r="W11" t="str">
        <f t="shared" si="6"/>
        <v>GN_Fontname;</v>
      </c>
    </row>
    <row r="12" spans="1:23">
      <c r="A12" t="str">
        <f t="shared" si="0"/>
        <v>GN_Fontsize</v>
      </c>
      <c r="B12" t="s">
        <v>400</v>
      </c>
      <c r="C12" s="2" t="s">
        <v>59</v>
      </c>
      <c r="D12" t="str">
        <f t="shared" si="4"/>
        <v>●</v>
      </c>
      <c r="E12" t="str">
        <f t="shared" si="4"/>
        <v>●</v>
      </c>
      <c r="F12" t="str">
        <f t="shared" si="4"/>
        <v>●</v>
      </c>
      <c r="G12" t="str">
        <f t="shared" si="4"/>
        <v>●</v>
      </c>
      <c r="H12" t="str">
        <f t="shared" si="4"/>
        <v>●</v>
      </c>
      <c r="I12" t="str">
        <f t="shared" si="4"/>
        <v>●</v>
      </c>
      <c r="J12" t="str">
        <f t="shared" si="4"/>
        <v>●</v>
      </c>
      <c r="K12" t="str">
        <f t="shared" si="4"/>
        <v>●</v>
      </c>
      <c r="L12">
        <v>0</v>
      </c>
      <c r="N12" t="str">
        <f t="shared" si="1"/>
        <v>GN_Fontsize</v>
      </c>
      <c r="O12" t="str">
        <f t="shared" si="2"/>
        <v>Font size, in points, used for text</v>
      </c>
      <c r="P12" t="str">
        <f t="shared" si="5"/>
        <v>GN_Fontsize;</v>
      </c>
      <c r="Q12" t="str">
        <f t="shared" si="6"/>
        <v>GN_Fontsize;</v>
      </c>
      <c r="R12" t="str">
        <f t="shared" si="6"/>
        <v>GN_Fontsize;</v>
      </c>
      <c r="S12" t="str">
        <f t="shared" si="6"/>
        <v>GN_Fontsize;</v>
      </c>
      <c r="T12" t="str">
        <f t="shared" si="6"/>
        <v>GN_Fontsize;</v>
      </c>
      <c r="U12" t="str">
        <f t="shared" si="6"/>
        <v>GN_Fontsize;</v>
      </c>
      <c r="V12" t="str">
        <f t="shared" si="6"/>
        <v>GN_Fontsize;</v>
      </c>
      <c r="W12" t="str">
        <f t="shared" si="6"/>
        <v>GN_Fontsize;</v>
      </c>
    </row>
    <row r="13" spans="1:23">
      <c r="A13" t="str">
        <f t="shared" si="0"/>
        <v>GN_Gradientangle</v>
      </c>
      <c r="B13" t="s">
        <v>402</v>
      </c>
      <c r="C13" s="2" t="s">
        <v>60</v>
      </c>
      <c r="D13" t="str">
        <f t="shared" si="4"/>
        <v>●</v>
      </c>
      <c r="E13" t="str">
        <f t="shared" si="4"/>
        <v>●</v>
      </c>
      <c r="F13" t="str">
        <f t="shared" si="4"/>
        <v>●</v>
      </c>
      <c r="G13" t="str">
        <f t="shared" si="4"/>
        <v>●</v>
      </c>
      <c r="H13" t="str">
        <f t="shared" si="4"/>
        <v>●</v>
      </c>
      <c r="I13" t="str">
        <f t="shared" si="4"/>
        <v>●</v>
      </c>
      <c r="J13" t="str">
        <f t="shared" si="4"/>
        <v>●</v>
      </c>
      <c r="K13" t="str">
        <f t="shared" si="4"/>
        <v>●</v>
      </c>
      <c r="L13">
        <v>0</v>
      </c>
      <c r="N13" t="str">
        <f t="shared" si="1"/>
        <v>GN_Gradientangle</v>
      </c>
      <c r="O13" t="str">
        <f t="shared" si="2"/>
        <v>If a gradient fill is being used, this determines the angle of the fill</v>
      </c>
      <c r="P13" t="str">
        <f t="shared" si="5"/>
        <v>GN_Gradientangle;</v>
      </c>
      <c r="Q13" t="str">
        <f t="shared" si="6"/>
        <v>GN_Gradientangle;</v>
      </c>
      <c r="R13" t="str">
        <f t="shared" si="6"/>
        <v>GN_Gradientangle;</v>
      </c>
      <c r="S13" t="str">
        <f t="shared" si="6"/>
        <v>GN_Gradientangle;</v>
      </c>
      <c r="T13" t="str">
        <f t="shared" si="6"/>
        <v>GN_Gradientangle;</v>
      </c>
      <c r="U13" t="str">
        <f t="shared" si="6"/>
        <v>GN_Gradientangle;</v>
      </c>
      <c r="V13" t="str">
        <f t="shared" si="6"/>
        <v>GN_Gradientangle;</v>
      </c>
      <c r="W13" t="str">
        <f t="shared" si="6"/>
        <v>GN_Gradientangle;</v>
      </c>
    </row>
    <row r="14" spans="1:23">
      <c r="A14" t="str">
        <f t="shared" si="0"/>
        <v>GN_Group</v>
      </c>
      <c r="B14" t="s">
        <v>483</v>
      </c>
      <c r="C14" s="2" t="s">
        <v>61</v>
      </c>
      <c r="D14" s="1" t="s">
        <v>109</v>
      </c>
      <c r="L14">
        <v>1</v>
      </c>
      <c r="N14" t="str">
        <f t="shared" si="1"/>
        <v>GN_Group</v>
      </c>
      <c r="O14" t="str">
        <f t="shared" si="2"/>
        <v>Name for a group of nodes, for bundling edges avoiding crossings</v>
      </c>
      <c r="P14" t="str">
        <f t="shared" si="5"/>
        <v>GN_Group;</v>
      </c>
      <c r="Q14" t="str">
        <f t="shared" si="6"/>
        <v>GN_Group;</v>
      </c>
      <c r="R14" t="str">
        <f t="shared" si="6"/>
        <v>GN_Group;</v>
      </c>
      <c r="S14" t="str">
        <f t="shared" si="6"/>
        <v>GN_Group;</v>
      </c>
      <c r="T14" t="str">
        <f t="shared" si="6"/>
        <v>GN_Group;</v>
      </c>
      <c r="U14" t="str">
        <f t="shared" si="6"/>
        <v>GN_Group;</v>
      </c>
      <c r="V14" t="str">
        <f t="shared" si="6"/>
        <v>GN_Group;</v>
      </c>
      <c r="W14" t="str">
        <f t="shared" si="6"/>
        <v>GN_Group;</v>
      </c>
    </row>
    <row r="15" spans="1:23">
      <c r="A15" t="str">
        <f t="shared" si="0"/>
        <v>GN_Height</v>
      </c>
      <c r="B15" t="s">
        <v>484</v>
      </c>
      <c r="C15" s="2" t="s">
        <v>62</v>
      </c>
      <c r="D15" t="str">
        <f t="shared" ref="D15:K25" si="7">IF($L15=0,"●","")</f>
        <v>●</v>
      </c>
      <c r="E15" t="str">
        <f t="shared" si="7"/>
        <v>●</v>
      </c>
      <c r="F15" t="str">
        <f t="shared" si="7"/>
        <v>●</v>
      </c>
      <c r="G15" t="str">
        <f t="shared" si="7"/>
        <v>●</v>
      </c>
      <c r="H15" t="str">
        <f t="shared" si="7"/>
        <v>●</v>
      </c>
      <c r="I15" t="str">
        <f t="shared" si="7"/>
        <v>●</v>
      </c>
      <c r="J15" t="str">
        <f t="shared" si="7"/>
        <v>●</v>
      </c>
      <c r="K15" t="str">
        <f t="shared" si="7"/>
        <v>●</v>
      </c>
      <c r="L15">
        <v>0</v>
      </c>
      <c r="N15" t="str">
        <f t="shared" si="1"/>
        <v>GN_Height</v>
      </c>
      <c r="O15" t="str">
        <f t="shared" si="2"/>
        <v>Height of node, in inches</v>
      </c>
      <c r="P15" t="str">
        <f t="shared" si="5"/>
        <v>GN_Height;</v>
      </c>
      <c r="Q15" t="str">
        <f t="shared" si="6"/>
        <v>GN_Height;</v>
      </c>
      <c r="R15" t="str">
        <f t="shared" si="6"/>
        <v>GN_Height;</v>
      </c>
      <c r="S15" t="str">
        <f t="shared" si="6"/>
        <v>GN_Height;</v>
      </c>
      <c r="T15" t="str">
        <f t="shared" si="6"/>
        <v>GN_Height;</v>
      </c>
      <c r="U15" t="str">
        <f t="shared" si="6"/>
        <v>GN_Height;</v>
      </c>
      <c r="V15" t="str">
        <f t="shared" si="6"/>
        <v>GN_Height;</v>
      </c>
      <c r="W15" t="str">
        <f t="shared" si="6"/>
        <v>GN_Height;</v>
      </c>
    </row>
    <row r="16" spans="1:23">
      <c r="A16" t="str">
        <f t="shared" si="0"/>
        <v>GN_Href</v>
      </c>
      <c r="B16" t="s">
        <v>403</v>
      </c>
      <c r="C16" s="2" t="s">
        <v>63</v>
      </c>
      <c r="D16" t="str">
        <f t="shared" si="7"/>
        <v>●</v>
      </c>
      <c r="E16" t="str">
        <f t="shared" si="7"/>
        <v>●</v>
      </c>
      <c r="F16" t="str">
        <f t="shared" si="7"/>
        <v>●</v>
      </c>
      <c r="G16" t="str">
        <f t="shared" si="7"/>
        <v>●</v>
      </c>
      <c r="H16" t="str">
        <f t="shared" si="7"/>
        <v>●</v>
      </c>
      <c r="I16" t="str">
        <f t="shared" si="7"/>
        <v>●</v>
      </c>
      <c r="J16" t="str">
        <f t="shared" si="7"/>
        <v>●</v>
      </c>
      <c r="K16" t="str">
        <f t="shared" si="7"/>
        <v>●</v>
      </c>
      <c r="L16">
        <v>0</v>
      </c>
      <c r="N16" t="str">
        <f t="shared" si="1"/>
        <v>GN_Href</v>
      </c>
      <c r="O16" t="str">
        <f t="shared" si="2"/>
        <v>Synonym for URL</v>
      </c>
      <c r="P16" t="str">
        <f t="shared" si="5"/>
        <v>GN_Href;</v>
      </c>
      <c r="Q16" t="str">
        <f t="shared" si="6"/>
        <v>GN_Href;</v>
      </c>
      <c r="R16" t="str">
        <f t="shared" si="6"/>
        <v>GN_Href;</v>
      </c>
      <c r="S16" t="str">
        <f t="shared" si="6"/>
        <v>GN_Href;</v>
      </c>
      <c r="T16" t="str">
        <f t="shared" si="6"/>
        <v>GN_Href;</v>
      </c>
      <c r="U16" t="str">
        <f t="shared" si="6"/>
        <v>GN_Href;</v>
      </c>
      <c r="V16" t="str">
        <f t="shared" si="6"/>
        <v>GN_Href;</v>
      </c>
      <c r="W16" t="str">
        <f t="shared" si="6"/>
        <v>GN_Href;</v>
      </c>
    </row>
    <row r="17" spans="1:23">
      <c r="A17" t="str">
        <f t="shared" si="0"/>
        <v>GN_Id</v>
      </c>
      <c r="B17" t="s">
        <v>404</v>
      </c>
      <c r="C17" s="2" t="s">
        <v>64</v>
      </c>
      <c r="D17" t="str">
        <f t="shared" si="7"/>
        <v>●</v>
      </c>
      <c r="E17" t="str">
        <f t="shared" si="7"/>
        <v>●</v>
      </c>
      <c r="F17" t="str">
        <f t="shared" si="7"/>
        <v>●</v>
      </c>
      <c r="G17" t="str">
        <f t="shared" si="7"/>
        <v>●</v>
      </c>
      <c r="H17" t="str">
        <f t="shared" si="7"/>
        <v>●</v>
      </c>
      <c r="I17" t="str">
        <f t="shared" si="7"/>
        <v>●</v>
      </c>
      <c r="J17" t="str">
        <f t="shared" si="7"/>
        <v>●</v>
      </c>
      <c r="K17" t="str">
        <f t="shared" si="7"/>
        <v>●</v>
      </c>
      <c r="L17">
        <v>0</v>
      </c>
      <c r="N17" t="str">
        <f t="shared" si="1"/>
        <v>GN_Id</v>
      </c>
      <c r="O17" t="str">
        <f t="shared" si="2"/>
        <v>Identifier for graph objects</v>
      </c>
      <c r="P17" t="str">
        <f t="shared" si="5"/>
        <v>GN_Id;</v>
      </c>
      <c r="Q17" t="str">
        <f t="shared" si="6"/>
        <v>GN_Id;</v>
      </c>
      <c r="R17" t="str">
        <f t="shared" si="6"/>
        <v>GN_Id;</v>
      </c>
      <c r="S17" t="str">
        <f t="shared" si="6"/>
        <v>GN_Id;</v>
      </c>
      <c r="T17" t="str">
        <f t="shared" si="6"/>
        <v>GN_Id;</v>
      </c>
      <c r="U17" t="str">
        <f t="shared" si="6"/>
        <v>GN_Id;</v>
      </c>
      <c r="V17" t="str">
        <f t="shared" si="6"/>
        <v>GN_Id;</v>
      </c>
      <c r="W17" t="str">
        <f t="shared" si="6"/>
        <v>GN_Id;</v>
      </c>
    </row>
    <row r="18" spans="1:23">
      <c r="A18" t="str">
        <f t="shared" si="0"/>
        <v>GN_Image</v>
      </c>
      <c r="B18" t="s">
        <v>485</v>
      </c>
      <c r="C18" s="2" t="s">
        <v>65</v>
      </c>
      <c r="D18" t="str">
        <f t="shared" si="7"/>
        <v>●</v>
      </c>
      <c r="E18" t="str">
        <f t="shared" si="7"/>
        <v>●</v>
      </c>
      <c r="F18" t="str">
        <f t="shared" si="7"/>
        <v>●</v>
      </c>
      <c r="G18" t="str">
        <f t="shared" si="7"/>
        <v>●</v>
      </c>
      <c r="H18" t="str">
        <f t="shared" si="7"/>
        <v>●</v>
      </c>
      <c r="I18" t="str">
        <f t="shared" si="7"/>
        <v>●</v>
      </c>
      <c r="J18" t="str">
        <f t="shared" si="7"/>
        <v>●</v>
      </c>
      <c r="K18" t="str">
        <f t="shared" si="7"/>
        <v>●</v>
      </c>
      <c r="L18">
        <v>0</v>
      </c>
      <c r="N18" t="str">
        <f t="shared" si="1"/>
        <v>GN_Image</v>
      </c>
      <c r="O18" t="str">
        <f t="shared" si="2"/>
        <v>Gives the name of a file containing an image to be displayed inside a node</v>
      </c>
      <c r="P18" t="str">
        <f t="shared" si="5"/>
        <v>GN_Image;</v>
      </c>
      <c r="Q18" t="str">
        <f t="shared" si="6"/>
        <v>GN_Image;</v>
      </c>
      <c r="R18" t="str">
        <f t="shared" si="6"/>
        <v>GN_Image;</v>
      </c>
      <c r="S18" t="str">
        <f t="shared" si="6"/>
        <v>GN_Image;</v>
      </c>
      <c r="T18" t="str">
        <f t="shared" si="6"/>
        <v>GN_Image;</v>
      </c>
      <c r="U18" t="str">
        <f t="shared" si="6"/>
        <v>GN_Image;</v>
      </c>
      <c r="V18" t="str">
        <f t="shared" si="6"/>
        <v>GN_Image;</v>
      </c>
      <c r="W18" t="str">
        <f t="shared" si="6"/>
        <v>GN_Image;</v>
      </c>
    </row>
    <row r="19" spans="1:23">
      <c r="A19" t="str">
        <f t="shared" si="0"/>
        <v>GN_Imagepos</v>
      </c>
      <c r="B19" t="s">
        <v>486</v>
      </c>
      <c r="C19" s="2" t="s">
        <v>66</v>
      </c>
      <c r="D19" t="str">
        <f t="shared" si="7"/>
        <v>●</v>
      </c>
      <c r="E19" t="str">
        <f t="shared" si="7"/>
        <v>●</v>
      </c>
      <c r="F19" t="str">
        <f t="shared" si="7"/>
        <v>●</v>
      </c>
      <c r="G19" t="str">
        <f t="shared" si="7"/>
        <v>●</v>
      </c>
      <c r="H19" t="str">
        <f t="shared" si="7"/>
        <v>●</v>
      </c>
      <c r="I19" t="str">
        <f t="shared" si="7"/>
        <v>●</v>
      </c>
      <c r="J19" t="str">
        <f t="shared" si="7"/>
        <v>●</v>
      </c>
      <c r="K19" t="str">
        <f t="shared" si="7"/>
        <v>●</v>
      </c>
      <c r="L19">
        <v>0</v>
      </c>
      <c r="N19" t="str">
        <f t="shared" si="1"/>
        <v>GN_Imagepos</v>
      </c>
      <c r="O19" t="str">
        <f t="shared" si="2"/>
        <v>Controls how an image is positioned within its containing node</v>
      </c>
      <c r="P19" t="str">
        <f t="shared" si="5"/>
        <v>GN_Imagepos;</v>
      </c>
      <c r="Q19" t="str">
        <f t="shared" si="6"/>
        <v>GN_Imagepos;</v>
      </c>
      <c r="R19" t="str">
        <f t="shared" si="6"/>
        <v>GN_Imagepos;</v>
      </c>
      <c r="S19" t="str">
        <f t="shared" si="6"/>
        <v>GN_Imagepos;</v>
      </c>
      <c r="T19" t="str">
        <f t="shared" si="6"/>
        <v>GN_Imagepos;</v>
      </c>
      <c r="U19" t="str">
        <f t="shared" si="6"/>
        <v>GN_Imagepos;</v>
      </c>
      <c r="V19" t="str">
        <f t="shared" si="6"/>
        <v>GN_Imagepos;</v>
      </c>
      <c r="W19" t="str">
        <f t="shared" si="6"/>
        <v>GN_Imagepos;</v>
      </c>
    </row>
    <row r="20" spans="1:23">
      <c r="A20" t="str">
        <f t="shared" si="0"/>
        <v>GN_Imagescale</v>
      </c>
      <c r="B20" t="s">
        <v>487</v>
      </c>
      <c r="C20" s="2" t="s">
        <v>67</v>
      </c>
      <c r="D20" t="str">
        <f t="shared" si="7"/>
        <v>●</v>
      </c>
      <c r="E20" t="str">
        <f t="shared" si="7"/>
        <v>●</v>
      </c>
      <c r="F20" t="str">
        <f t="shared" si="7"/>
        <v>●</v>
      </c>
      <c r="G20" t="str">
        <f t="shared" si="7"/>
        <v>●</v>
      </c>
      <c r="H20" t="str">
        <f t="shared" si="7"/>
        <v>●</v>
      </c>
      <c r="I20" t="str">
        <f t="shared" si="7"/>
        <v>●</v>
      </c>
      <c r="J20" t="str">
        <f t="shared" si="7"/>
        <v>●</v>
      </c>
      <c r="K20" t="str">
        <f t="shared" si="7"/>
        <v>●</v>
      </c>
      <c r="L20">
        <v>0</v>
      </c>
      <c r="N20" t="str">
        <f t="shared" si="1"/>
        <v>GN_Imagescale</v>
      </c>
      <c r="O20" t="str">
        <f t="shared" si="2"/>
        <v>Controls how an image fills its containing node</v>
      </c>
      <c r="P20" t="str">
        <f t="shared" si="5"/>
        <v>GN_Imagescale;</v>
      </c>
      <c r="Q20" t="str">
        <f t="shared" si="6"/>
        <v>GN_Imagescale;</v>
      </c>
      <c r="R20" t="str">
        <f t="shared" si="6"/>
        <v>GN_Imagescale;</v>
      </c>
      <c r="S20" t="str">
        <f t="shared" si="6"/>
        <v>GN_Imagescale;</v>
      </c>
      <c r="T20" t="str">
        <f t="shared" si="6"/>
        <v>GN_Imagescale;</v>
      </c>
      <c r="U20" t="str">
        <f t="shared" si="6"/>
        <v>GN_Imagescale;</v>
      </c>
      <c r="V20" t="str">
        <f t="shared" si="6"/>
        <v>GN_Imagescale;</v>
      </c>
      <c r="W20" t="str">
        <f t="shared" si="6"/>
        <v>GN_Imagescale;</v>
      </c>
    </row>
    <row r="21" spans="1:23">
      <c r="A21" t="str">
        <f t="shared" si="0"/>
        <v>GN_Label</v>
      </c>
      <c r="B21" t="s">
        <v>408</v>
      </c>
      <c r="C21" s="2" t="s">
        <v>68</v>
      </c>
      <c r="D21" t="str">
        <f t="shared" si="7"/>
        <v>●</v>
      </c>
      <c r="E21" t="str">
        <f t="shared" si="7"/>
        <v>●</v>
      </c>
      <c r="F21" t="str">
        <f t="shared" si="7"/>
        <v>●</v>
      </c>
      <c r="G21" t="str">
        <f t="shared" si="7"/>
        <v>●</v>
      </c>
      <c r="H21" t="str">
        <f t="shared" si="7"/>
        <v>●</v>
      </c>
      <c r="I21" t="str">
        <f t="shared" si="7"/>
        <v>●</v>
      </c>
      <c r="J21" t="str">
        <f t="shared" si="7"/>
        <v>●</v>
      </c>
      <c r="K21" t="str">
        <f t="shared" si="7"/>
        <v>●</v>
      </c>
      <c r="L21">
        <v>0</v>
      </c>
      <c r="N21" t="str">
        <f t="shared" si="1"/>
        <v>GN_Label</v>
      </c>
      <c r="O21" t="str">
        <f t="shared" si="2"/>
        <v>Text label attached to objects</v>
      </c>
      <c r="P21" t="str">
        <f t="shared" si="5"/>
        <v>GN_Label;</v>
      </c>
      <c r="Q21" t="str">
        <f t="shared" si="6"/>
        <v>GN_Label;</v>
      </c>
      <c r="R21" t="str">
        <f t="shared" si="6"/>
        <v>GN_Label;</v>
      </c>
      <c r="S21" t="str">
        <f t="shared" si="6"/>
        <v>GN_Label;</v>
      </c>
      <c r="T21" t="str">
        <f t="shared" si="6"/>
        <v>GN_Label;</v>
      </c>
      <c r="U21" t="str">
        <f t="shared" si="6"/>
        <v>GN_Label;</v>
      </c>
      <c r="V21" t="str">
        <f t="shared" si="6"/>
        <v>GN_Label;</v>
      </c>
      <c r="W21" t="str">
        <f t="shared" si="6"/>
        <v>GN_Label;</v>
      </c>
    </row>
    <row r="22" spans="1:23">
      <c r="A22" t="str">
        <f t="shared" si="0"/>
        <v>GN_Labelloc</v>
      </c>
      <c r="B22" t="s">
        <v>411</v>
      </c>
      <c r="C22" s="2" t="s">
        <v>69</v>
      </c>
      <c r="D22" t="str">
        <f t="shared" si="7"/>
        <v>●</v>
      </c>
      <c r="E22" t="str">
        <f t="shared" si="7"/>
        <v>●</v>
      </c>
      <c r="F22" t="str">
        <f t="shared" si="7"/>
        <v>●</v>
      </c>
      <c r="G22" t="str">
        <f t="shared" si="7"/>
        <v>●</v>
      </c>
      <c r="H22" t="str">
        <f t="shared" si="7"/>
        <v>●</v>
      </c>
      <c r="I22" t="str">
        <f t="shared" si="7"/>
        <v>●</v>
      </c>
      <c r="J22" t="str">
        <f t="shared" si="7"/>
        <v>●</v>
      </c>
      <c r="K22" t="str">
        <f t="shared" si="7"/>
        <v>●</v>
      </c>
      <c r="L22">
        <v>0</v>
      </c>
      <c r="N22" t="str">
        <f t="shared" si="1"/>
        <v>GN_Labelloc</v>
      </c>
      <c r="O22" t="str">
        <f t="shared" si="2"/>
        <v>Vertical placement of labels for nodes, root graphs and clusters</v>
      </c>
      <c r="P22" t="str">
        <f t="shared" si="5"/>
        <v>GN_Labelloc;</v>
      </c>
      <c r="Q22" t="str">
        <f t="shared" si="6"/>
        <v>GN_Labelloc;</v>
      </c>
      <c r="R22" t="str">
        <f t="shared" si="6"/>
        <v>GN_Labelloc;</v>
      </c>
      <c r="S22" t="str">
        <f t="shared" si="6"/>
        <v>GN_Labelloc;</v>
      </c>
      <c r="T22" t="str">
        <f t="shared" si="6"/>
        <v>GN_Labelloc;</v>
      </c>
      <c r="U22" t="str">
        <f t="shared" si="6"/>
        <v>GN_Labelloc;</v>
      </c>
      <c r="V22" t="str">
        <f t="shared" si="6"/>
        <v>GN_Labelloc;</v>
      </c>
      <c r="W22" t="str">
        <f t="shared" si="6"/>
        <v>GN_Labelloc;</v>
      </c>
    </row>
    <row r="23" spans="1:23">
      <c r="A23" t="str">
        <f t="shared" si="0"/>
        <v>GN_Layer</v>
      </c>
      <c r="B23" t="s">
        <v>488</v>
      </c>
      <c r="C23" s="2" t="s">
        <v>70</v>
      </c>
      <c r="D23" t="str">
        <f t="shared" si="7"/>
        <v>●</v>
      </c>
      <c r="E23" t="str">
        <f t="shared" si="7"/>
        <v>●</v>
      </c>
      <c r="F23" t="str">
        <f t="shared" si="7"/>
        <v>●</v>
      </c>
      <c r="G23" t="str">
        <f t="shared" si="7"/>
        <v>●</v>
      </c>
      <c r="H23" t="str">
        <f t="shared" si="7"/>
        <v>●</v>
      </c>
      <c r="I23" t="str">
        <f t="shared" si="7"/>
        <v>●</v>
      </c>
      <c r="J23" t="str">
        <f t="shared" si="7"/>
        <v>●</v>
      </c>
      <c r="K23" t="str">
        <f t="shared" si="7"/>
        <v>●</v>
      </c>
      <c r="L23">
        <v>0</v>
      </c>
      <c r="N23" t="str">
        <f t="shared" si="1"/>
        <v>GN_Layer</v>
      </c>
      <c r="O23" t="str">
        <f t="shared" si="2"/>
        <v>Specifies layers in which the node, edge or cluster is present</v>
      </c>
      <c r="P23" t="str">
        <f t="shared" si="5"/>
        <v>GN_Layer;</v>
      </c>
      <c r="Q23" t="str">
        <f t="shared" si="6"/>
        <v>GN_Layer;</v>
      </c>
      <c r="R23" t="str">
        <f t="shared" si="6"/>
        <v>GN_Layer;</v>
      </c>
      <c r="S23" t="str">
        <f t="shared" si="6"/>
        <v>GN_Layer;</v>
      </c>
      <c r="T23" t="str">
        <f t="shared" si="6"/>
        <v>GN_Layer;</v>
      </c>
      <c r="U23" t="str">
        <f t="shared" si="6"/>
        <v>GN_Layer;</v>
      </c>
      <c r="V23" t="str">
        <f t="shared" si="6"/>
        <v>GN_Layer;</v>
      </c>
      <c r="W23" t="str">
        <f t="shared" si="6"/>
        <v>GN_Layer;</v>
      </c>
    </row>
    <row r="24" spans="1:23">
      <c r="A24" t="str">
        <f t="shared" si="0"/>
        <v>GN_Margin</v>
      </c>
      <c r="B24" t="s">
        <v>424</v>
      </c>
      <c r="C24" s="2" t="s">
        <v>71</v>
      </c>
      <c r="D24" t="str">
        <f t="shared" si="7"/>
        <v>●</v>
      </c>
      <c r="E24" t="str">
        <f t="shared" si="7"/>
        <v>●</v>
      </c>
      <c r="F24" t="str">
        <f t="shared" si="7"/>
        <v>●</v>
      </c>
      <c r="G24" t="str">
        <f t="shared" si="7"/>
        <v>●</v>
      </c>
      <c r="H24" t="str">
        <f t="shared" si="7"/>
        <v>●</v>
      </c>
      <c r="I24" t="str">
        <f t="shared" si="7"/>
        <v>●</v>
      </c>
      <c r="J24" t="str">
        <f t="shared" si="7"/>
        <v>●</v>
      </c>
      <c r="K24" t="str">
        <f t="shared" si="7"/>
        <v>●</v>
      </c>
      <c r="L24">
        <v>0</v>
      </c>
      <c r="N24" t="str">
        <f t="shared" si="1"/>
        <v>GN_Margin</v>
      </c>
      <c r="O24" t="str">
        <f t="shared" si="2"/>
        <v>For graphs, this sets x and y margins of canvas, in inches</v>
      </c>
      <c r="P24" t="str">
        <f t="shared" si="5"/>
        <v>GN_Margin;</v>
      </c>
      <c r="Q24" t="str">
        <f t="shared" si="6"/>
        <v>GN_Margin;</v>
      </c>
      <c r="R24" t="str">
        <f t="shared" si="6"/>
        <v>GN_Margin;</v>
      </c>
      <c r="S24" t="str">
        <f t="shared" si="6"/>
        <v>GN_Margin;</v>
      </c>
      <c r="T24" t="str">
        <f t="shared" si="6"/>
        <v>GN_Margin;</v>
      </c>
      <c r="U24" t="str">
        <f t="shared" si="6"/>
        <v>GN_Margin;</v>
      </c>
      <c r="V24" t="str">
        <f t="shared" si="6"/>
        <v>GN_Margin;</v>
      </c>
      <c r="W24" t="str">
        <f t="shared" si="6"/>
        <v>GN_Margin;</v>
      </c>
    </row>
    <row r="25" spans="1:23">
      <c r="A25" t="str">
        <f t="shared" si="0"/>
        <v>GN_Nojustify</v>
      </c>
      <c r="B25" t="s">
        <v>432</v>
      </c>
      <c r="C25" s="2" t="s">
        <v>72</v>
      </c>
      <c r="D25" t="str">
        <f t="shared" si="7"/>
        <v>●</v>
      </c>
      <c r="E25" t="str">
        <f t="shared" si="7"/>
        <v>●</v>
      </c>
      <c r="F25" t="str">
        <f t="shared" si="7"/>
        <v>●</v>
      </c>
      <c r="G25" t="str">
        <f t="shared" si="7"/>
        <v>●</v>
      </c>
      <c r="H25" t="str">
        <f t="shared" si="7"/>
        <v>●</v>
      </c>
      <c r="I25" t="str">
        <f t="shared" si="7"/>
        <v>●</v>
      </c>
      <c r="J25" t="str">
        <f t="shared" si="7"/>
        <v>●</v>
      </c>
      <c r="K25" t="str">
        <f t="shared" si="7"/>
        <v>●</v>
      </c>
      <c r="L25">
        <v>0</v>
      </c>
      <c r="N25" t="str">
        <f t="shared" si="1"/>
        <v>GN_Nojustify</v>
      </c>
      <c r="O25" t="str">
        <f t="shared" si="2"/>
        <v>Whether to justify multiline text vs the previous text line (rather than the side of the container)</v>
      </c>
      <c r="P25" t="str">
        <f t="shared" si="5"/>
        <v>GN_Nojustify;</v>
      </c>
      <c r="Q25" t="str">
        <f t="shared" si="6"/>
        <v>GN_Nojustify;</v>
      </c>
      <c r="R25" t="str">
        <f t="shared" si="6"/>
        <v>GN_Nojustify;</v>
      </c>
      <c r="S25" t="str">
        <f t="shared" si="6"/>
        <v>GN_Nojustify;</v>
      </c>
      <c r="T25" t="str">
        <f t="shared" si="6"/>
        <v>GN_Nojustify;</v>
      </c>
      <c r="U25" t="str">
        <f t="shared" si="6"/>
        <v>GN_Nojustify;</v>
      </c>
      <c r="V25" t="str">
        <f t="shared" si="6"/>
        <v>GN_Nojustify;</v>
      </c>
      <c r="W25" t="str">
        <f t="shared" si="6"/>
        <v>GN_Nojustify;</v>
      </c>
    </row>
    <row r="26" spans="1:23">
      <c r="A26" t="str">
        <f t="shared" si="0"/>
        <v>GN_Ordering</v>
      </c>
      <c r="B26" t="s">
        <v>438</v>
      </c>
      <c r="C26" s="2" t="s">
        <v>73</v>
      </c>
      <c r="D26" s="1" t="s">
        <v>109</v>
      </c>
      <c r="L26">
        <v>1</v>
      </c>
      <c r="N26" t="str">
        <f t="shared" si="1"/>
        <v>GN_Ordering</v>
      </c>
      <c r="O26" t="str">
        <f t="shared" si="2"/>
        <v>Constrains the left-to-right ordering of node edges</v>
      </c>
      <c r="P26" t="str">
        <f t="shared" si="5"/>
        <v>GN_Ordering;</v>
      </c>
      <c r="Q26" t="str">
        <f t="shared" si="6"/>
        <v>GN_Ordering;</v>
      </c>
      <c r="R26" t="str">
        <f t="shared" si="6"/>
        <v>GN_Ordering;</v>
      </c>
      <c r="S26" t="str">
        <f t="shared" si="6"/>
        <v>GN_Ordering;</v>
      </c>
      <c r="T26" t="str">
        <f t="shared" si="6"/>
        <v>GN_Ordering;</v>
      </c>
      <c r="U26" t="str">
        <f t="shared" si="6"/>
        <v>GN_Ordering;</v>
      </c>
      <c r="V26" t="str">
        <f t="shared" si="6"/>
        <v>GN_Ordering;</v>
      </c>
      <c r="W26" t="str">
        <f t="shared" si="6"/>
        <v>GN_Ordering;</v>
      </c>
    </row>
    <row r="27" spans="1:23">
      <c r="A27" t="str">
        <f t="shared" si="0"/>
        <v>GN_Orientation</v>
      </c>
      <c r="B27" t="s">
        <v>439</v>
      </c>
      <c r="C27" s="2" t="s">
        <v>74</v>
      </c>
      <c r="D27" t="str">
        <f t="shared" ref="D27:K29" si="8">IF($L27=0,"●","")</f>
        <v>●</v>
      </c>
      <c r="E27" t="str">
        <f t="shared" si="8"/>
        <v>●</v>
      </c>
      <c r="F27" t="str">
        <f t="shared" si="8"/>
        <v>●</v>
      </c>
      <c r="G27" t="str">
        <f t="shared" si="8"/>
        <v>●</v>
      </c>
      <c r="H27" t="str">
        <f t="shared" si="8"/>
        <v>●</v>
      </c>
      <c r="I27" t="str">
        <f t="shared" si="8"/>
        <v>●</v>
      </c>
      <c r="J27" t="str">
        <f t="shared" si="8"/>
        <v>●</v>
      </c>
      <c r="K27" t="str">
        <f t="shared" si="8"/>
        <v>●</v>
      </c>
      <c r="L27">
        <v>0</v>
      </c>
      <c r="N27" t="str">
        <f t="shared" si="1"/>
        <v>GN_Orientation</v>
      </c>
      <c r="O27" t="str">
        <f t="shared" si="2"/>
        <v>node shape rotation angle, or graph orientation</v>
      </c>
      <c r="P27" t="str">
        <f t="shared" si="5"/>
        <v>GN_Orientation;</v>
      </c>
      <c r="Q27" t="str">
        <f t="shared" si="6"/>
        <v>GN_Orientation;</v>
      </c>
      <c r="R27" t="str">
        <f t="shared" si="6"/>
        <v>GN_Orientation;</v>
      </c>
      <c r="S27" t="str">
        <f t="shared" si="6"/>
        <v>GN_Orientation;</v>
      </c>
      <c r="T27" t="str">
        <f t="shared" si="6"/>
        <v>GN_Orientation;</v>
      </c>
      <c r="U27" t="str">
        <f t="shared" si="6"/>
        <v>GN_Orientation;</v>
      </c>
      <c r="V27" t="str">
        <f t="shared" si="6"/>
        <v>GN_Orientation;</v>
      </c>
      <c r="W27" t="str">
        <f t="shared" si="6"/>
        <v>GN_Orientation;</v>
      </c>
    </row>
    <row r="28" spans="1:23">
      <c r="A28" t="str">
        <f t="shared" si="0"/>
        <v>GN_Penwidth</v>
      </c>
      <c r="B28" t="s">
        <v>489</v>
      </c>
      <c r="C28" s="2" t="s">
        <v>75</v>
      </c>
      <c r="D28" t="str">
        <f t="shared" si="8"/>
        <v>●</v>
      </c>
      <c r="E28" t="str">
        <f t="shared" si="8"/>
        <v>●</v>
      </c>
      <c r="F28" t="str">
        <f t="shared" si="8"/>
        <v>●</v>
      </c>
      <c r="G28" t="str">
        <f t="shared" si="8"/>
        <v>●</v>
      </c>
      <c r="H28" t="str">
        <f t="shared" si="8"/>
        <v>●</v>
      </c>
      <c r="I28" t="str">
        <f t="shared" si="8"/>
        <v>●</v>
      </c>
      <c r="J28" t="str">
        <f t="shared" si="8"/>
        <v>●</v>
      </c>
      <c r="K28" t="str">
        <f t="shared" si="8"/>
        <v>●</v>
      </c>
      <c r="L28">
        <v>0</v>
      </c>
      <c r="N28" t="str">
        <f t="shared" si="1"/>
        <v>GN_Penwidth</v>
      </c>
      <c r="O28" t="str">
        <f t="shared" si="2"/>
        <v>Specifies the width of the pen, in points, used to draw lines and curves</v>
      </c>
      <c r="P28" t="str">
        <f t="shared" si="5"/>
        <v>GN_Penwidth;</v>
      </c>
      <c r="Q28" t="str">
        <f t="shared" si="6"/>
        <v>GN_Penwidth;</v>
      </c>
      <c r="R28" t="str">
        <f t="shared" si="6"/>
        <v>GN_Penwidth;</v>
      </c>
      <c r="S28" t="str">
        <f t="shared" si="6"/>
        <v>GN_Penwidth;</v>
      </c>
      <c r="T28" t="str">
        <f t="shared" si="6"/>
        <v>GN_Penwidth;</v>
      </c>
      <c r="U28" t="str">
        <f t="shared" si="6"/>
        <v>GN_Penwidth;</v>
      </c>
      <c r="V28" t="str">
        <f t="shared" si="6"/>
        <v>GN_Penwidth;</v>
      </c>
      <c r="W28" t="str">
        <f t="shared" si="6"/>
        <v>GN_Penwidth;</v>
      </c>
    </row>
    <row r="29" spans="1:23">
      <c r="A29" t="str">
        <f t="shared" si="0"/>
        <v>GN_Peripheries</v>
      </c>
      <c r="B29" t="s">
        <v>490</v>
      </c>
      <c r="C29" s="2" t="s">
        <v>76</v>
      </c>
      <c r="D29" t="str">
        <f t="shared" si="8"/>
        <v>●</v>
      </c>
      <c r="E29" t="str">
        <f t="shared" si="8"/>
        <v>●</v>
      </c>
      <c r="F29" t="str">
        <f t="shared" si="8"/>
        <v>●</v>
      </c>
      <c r="G29" t="str">
        <f t="shared" si="8"/>
        <v>●</v>
      </c>
      <c r="H29" t="str">
        <f t="shared" si="8"/>
        <v>●</v>
      </c>
      <c r="I29" t="str">
        <f t="shared" si="8"/>
        <v>●</v>
      </c>
      <c r="J29" t="str">
        <f t="shared" si="8"/>
        <v>●</v>
      </c>
      <c r="K29" t="str">
        <f t="shared" si="8"/>
        <v>●</v>
      </c>
      <c r="L29">
        <v>0</v>
      </c>
      <c r="N29" t="str">
        <f t="shared" si="1"/>
        <v>GN_Peripheries</v>
      </c>
      <c r="O29" t="str">
        <f t="shared" si="2"/>
        <v>Set number of peripheries used in polygonal shapes and cluster boundaries</v>
      </c>
      <c r="P29" t="str">
        <f t="shared" si="5"/>
        <v>GN_Peripheries;</v>
      </c>
      <c r="Q29" t="str">
        <f t="shared" si="6"/>
        <v>GN_Peripheries;</v>
      </c>
      <c r="R29" t="str">
        <f t="shared" si="6"/>
        <v>GN_Peripheries;</v>
      </c>
      <c r="S29" t="str">
        <f t="shared" si="6"/>
        <v>GN_Peripheries;</v>
      </c>
      <c r="T29" t="str">
        <f t="shared" si="6"/>
        <v>GN_Peripheries;</v>
      </c>
      <c r="U29" t="str">
        <f t="shared" si="6"/>
        <v>GN_Peripheries;</v>
      </c>
      <c r="V29" t="str">
        <f t="shared" si="6"/>
        <v>GN_Peripheries;</v>
      </c>
      <c r="W29" t="str">
        <f t="shared" si="6"/>
        <v>GN_Peripheries;</v>
      </c>
    </row>
    <row r="30" spans="1:23">
      <c r="A30" t="str">
        <f t="shared" si="0"/>
        <v>GN_Pin</v>
      </c>
      <c r="B30" t="s">
        <v>491</v>
      </c>
      <c r="C30" s="2" t="s">
        <v>77</v>
      </c>
      <c r="E30" s="1" t="s">
        <v>109</v>
      </c>
      <c r="F30" s="1" t="s">
        <v>109</v>
      </c>
      <c r="L30">
        <v>2</v>
      </c>
      <c r="N30" t="str">
        <f t="shared" si="1"/>
        <v>GN_Pin</v>
      </c>
      <c r="O30" t="str">
        <f t="shared" si="2"/>
        <v>Keeps the node at the node's given input position</v>
      </c>
      <c r="P30" t="str">
        <f t="shared" si="5"/>
        <v/>
      </c>
      <c r="Q30" t="str">
        <f t="shared" si="6"/>
        <v/>
      </c>
      <c r="R30" t="str">
        <f t="shared" si="6"/>
        <v/>
      </c>
      <c r="S30" t="str">
        <f t="shared" si="6"/>
        <v/>
      </c>
      <c r="T30" t="str">
        <f t="shared" si="6"/>
        <v/>
      </c>
      <c r="U30" t="str">
        <f t="shared" si="6"/>
        <v/>
      </c>
      <c r="V30" t="str">
        <f t="shared" si="6"/>
        <v/>
      </c>
      <c r="W30" t="str">
        <f t="shared" si="6"/>
        <v/>
      </c>
    </row>
    <row r="31" spans="1:23">
      <c r="A31" t="str">
        <f t="shared" si="0"/>
        <v>GN_Pos</v>
      </c>
      <c r="B31" t="s">
        <v>492</v>
      </c>
      <c r="C31" s="2" t="s">
        <v>78</v>
      </c>
      <c r="E31" s="1" t="s">
        <v>109</v>
      </c>
      <c r="F31" s="1" t="s">
        <v>109</v>
      </c>
      <c r="L31">
        <v>2</v>
      </c>
      <c r="N31" t="str">
        <f t="shared" si="1"/>
        <v>GN_Pos</v>
      </c>
      <c r="O31" t="str">
        <f t="shared" si="2"/>
        <v>Position of node, or spline control points</v>
      </c>
      <c r="P31" t="str">
        <f t="shared" si="5"/>
        <v/>
      </c>
      <c r="Q31" t="str">
        <f t="shared" si="6"/>
        <v/>
      </c>
      <c r="R31" t="str">
        <f t="shared" si="6"/>
        <v/>
      </c>
      <c r="S31" t="str">
        <f t="shared" si="6"/>
        <v/>
      </c>
      <c r="T31" t="str">
        <f t="shared" si="6"/>
        <v/>
      </c>
      <c r="U31" t="str">
        <f t="shared" si="6"/>
        <v/>
      </c>
      <c r="V31" t="str">
        <f t="shared" si="6"/>
        <v/>
      </c>
      <c r="W31" t="str">
        <f t="shared" si="6"/>
        <v/>
      </c>
    </row>
    <row r="32" spans="1:23">
      <c r="A32" t="str">
        <f t="shared" si="0"/>
        <v>GN_Rects</v>
      </c>
      <c r="B32" t="s">
        <v>493</v>
      </c>
      <c r="C32" s="2" t="s">
        <v>79</v>
      </c>
      <c r="D32" t="str">
        <f t="shared" ref="D32:K33" si="9">IF($L32=0,"●","")</f>
        <v>●</v>
      </c>
      <c r="E32" t="str">
        <f t="shared" si="9"/>
        <v>●</v>
      </c>
      <c r="F32" t="str">
        <f t="shared" si="9"/>
        <v>●</v>
      </c>
      <c r="G32" t="str">
        <f t="shared" si="9"/>
        <v>●</v>
      </c>
      <c r="H32" t="str">
        <f t="shared" si="9"/>
        <v>●</v>
      </c>
      <c r="I32" t="str">
        <f t="shared" si="9"/>
        <v>●</v>
      </c>
      <c r="J32" t="str">
        <f t="shared" si="9"/>
        <v>●</v>
      </c>
      <c r="K32" t="str">
        <f t="shared" si="9"/>
        <v>●</v>
      </c>
      <c r="L32">
        <v>0</v>
      </c>
      <c r="N32" t="str">
        <f t="shared" si="1"/>
        <v>GN_Rects</v>
      </c>
      <c r="O32" t="str">
        <f t="shared" si="2"/>
        <v>Rectangles for fields of records, in points</v>
      </c>
      <c r="P32" t="str">
        <f t="shared" si="5"/>
        <v>GN_Rects;</v>
      </c>
      <c r="Q32" t="str">
        <f t="shared" si="6"/>
        <v>GN_Rects;</v>
      </c>
      <c r="R32" t="str">
        <f t="shared" si="6"/>
        <v>GN_Rects;</v>
      </c>
      <c r="S32" t="str">
        <f t="shared" si="6"/>
        <v>GN_Rects;</v>
      </c>
      <c r="T32" t="str">
        <f t="shared" si="6"/>
        <v>GN_Rects;</v>
      </c>
      <c r="U32" t="str">
        <f t="shared" si="6"/>
        <v>GN_Rects;</v>
      </c>
      <c r="V32" t="str">
        <f t="shared" si="6"/>
        <v>GN_Rects;</v>
      </c>
      <c r="W32" t="str">
        <f t="shared" si="6"/>
        <v>GN_Rects;</v>
      </c>
    </row>
    <row r="33" spans="1:23">
      <c r="A33" t="str">
        <f t="shared" si="0"/>
        <v>GN_Regular</v>
      </c>
      <c r="B33" t="s">
        <v>494</v>
      </c>
      <c r="C33" s="2" t="s">
        <v>80</v>
      </c>
      <c r="D33" t="str">
        <f t="shared" si="9"/>
        <v>●</v>
      </c>
      <c r="E33" t="str">
        <f t="shared" si="9"/>
        <v>●</v>
      </c>
      <c r="F33" t="str">
        <f t="shared" si="9"/>
        <v>●</v>
      </c>
      <c r="G33" t="str">
        <f t="shared" si="9"/>
        <v>●</v>
      </c>
      <c r="H33" t="str">
        <f t="shared" si="9"/>
        <v>●</v>
      </c>
      <c r="I33" t="str">
        <f t="shared" si="9"/>
        <v>●</v>
      </c>
      <c r="J33" t="str">
        <f t="shared" si="9"/>
        <v>●</v>
      </c>
      <c r="K33" t="str">
        <f t="shared" si="9"/>
        <v>●</v>
      </c>
      <c r="L33">
        <v>0</v>
      </c>
      <c r="N33" t="str">
        <f t="shared" si="1"/>
        <v>GN_Regular</v>
      </c>
      <c r="O33" t="str">
        <f t="shared" si="2"/>
        <v>If true, force polygon to be regular</v>
      </c>
      <c r="P33" t="str">
        <f t="shared" si="5"/>
        <v>GN_Regular;</v>
      </c>
      <c r="Q33" t="str">
        <f t="shared" si="6"/>
        <v>GN_Regular;</v>
      </c>
      <c r="R33" t="str">
        <f t="shared" si="6"/>
        <v>GN_Regular;</v>
      </c>
      <c r="S33" t="str">
        <f t="shared" si="6"/>
        <v>GN_Regular;</v>
      </c>
      <c r="T33" t="str">
        <f t="shared" si="6"/>
        <v>GN_Regular;</v>
      </c>
      <c r="U33" t="str">
        <f t="shared" si="6"/>
        <v>GN_Regular;</v>
      </c>
      <c r="V33" t="str">
        <f t="shared" si="6"/>
        <v>GN_Regular;</v>
      </c>
      <c r="W33" t="str">
        <f t="shared" si="6"/>
        <v>GN_Regular;</v>
      </c>
    </row>
    <row r="34" spans="1:23">
      <c r="A34" t="str">
        <f t="shared" ref="A34:A50" si="10">"G"&amp;LEFT($B$1,1)&amp;IF(LEFT(B34,1)="_","","_")&amp;PROPER($B34)</f>
        <v>GN_Root</v>
      </c>
      <c r="B34" t="s">
        <v>457</v>
      </c>
      <c r="C34" s="2" t="s">
        <v>81</v>
      </c>
      <c r="H34" s="1" t="s">
        <v>109</v>
      </c>
      <c r="I34" s="1" t="s">
        <v>109</v>
      </c>
      <c r="L34">
        <v>2</v>
      </c>
      <c r="N34" t="str">
        <f t="shared" si="1"/>
        <v>GN_Root</v>
      </c>
      <c r="O34" t="str">
        <f t="shared" si="2"/>
        <v>Specifies nodes to be used as the center of the layout</v>
      </c>
      <c r="P34" t="str">
        <f t="shared" si="5"/>
        <v/>
      </c>
      <c r="Q34" t="str">
        <f t="shared" si="6"/>
        <v/>
      </c>
      <c r="R34" t="str">
        <f t="shared" si="6"/>
        <v/>
      </c>
      <c r="S34" t="str">
        <f t="shared" si="6"/>
        <v/>
      </c>
      <c r="T34" t="str">
        <f t="shared" si="6"/>
        <v/>
      </c>
      <c r="U34" t="str">
        <f t="shared" si="6"/>
        <v/>
      </c>
      <c r="V34" t="str">
        <f t="shared" si="6"/>
        <v/>
      </c>
      <c r="W34" t="str">
        <f t="shared" si="6"/>
        <v/>
      </c>
    </row>
    <row r="35" spans="1:23">
      <c r="A35" t="str">
        <f t="shared" si="10"/>
        <v>GN_Samplepoints</v>
      </c>
      <c r="B35" t="s">
        <v>495</v>
      </c>
      <c r="C35" s="2" t="s">
        <v>82</v>
      </c>
      <c r="D35" t="str">
        <f t="shared" ref="D35:K37" si="11">IF($L35=0,"●","")</f>
        <v>●</v>
      </c>
      <c r="E35" t="str">
        <f t="shared" si="11"/>
        <v>●</v>
      </c>
      <c r="F35" t="str">
        <f t="shared" si="11"/>
        <v>●</v>
      </c>
      <c r="G35" t="str">
        <f t="shared" si="11"/>
        <v>●</v>
      </c>
      <c r="H35" t="str">
        <f t="shared" si="11"/>
        <v>●</v>
      </c>
      <c r="I35" t="str">
        <f t="shared" si="11"/>
        <v>●</v>
      </c>
      <c r="J35" t="str">
        <f t="shared" si="11"/>
        <v>●</v>
      </c>
      <c r="K35" t="str">
        <f t="shared" si="11"/>
        <v>●</v>
      </c>
      <c r="L35">
        <v>0</v>
      </c>
      <c r="N35" t="str">
        <f t="shared" si="1"/>
        <v>GN_Samplepoints</v>
      </c>
      <c r="O35" t="str">
        <f t="shared" si="2"/>
        <v>Gives the number of points used for a circle/ellipse node</v>
      </c>
      <c r="P35" t="str">
        <f t="shared" si="5"/>
        <v>GN_Samplepoints;</v>
      </c>
      <c r="Q35" t="str">
        <f t="shared" si="6"/>
        <v>GN_Samplepoints;</v>
      </c>
      <c r="R35" t="str">
        <f t="shared" si="6"/>
        <v>GN_Samplepoints;</v>
      </c>
      <c r="S35" t="str">
        <f t="shared" si="6"/>
        <v>GN_Samplepoints;</v>
      </c>
      <c r="T35" t="str">
        <f t="shared" si="6"/>
        <v>GN_Samplepoints;</v>
      </c>
      <c r="U35" t="str">
        <f t="shared" si="6"/>
        <v>GN_Samplepoints;</v>
      </c>
      <c r="V35" t="str">
        <f t="shared" si="6"/>
        <v>GN_Samplepoints;</v>
      </c>
      <c r="W35" t="str">
        <f t="shared" si="6"/>
        <v>GN_Samplepoints;</v>
      </c>
    </row>
    <row r="36" spans="1:23">
      <c r="A36" t="str">
        <f t="shared" si="10"/>
        <v>GN_Shape</v>
      </c>
      <c r="B36" t="s">
        <v>496</v>
      </c>
      <c r="C36" s="2" t="s">
        <v>83</v>
      </c>
      <c r="D36" t="str">
        <f t="shared" si="11"/>
        <v>●</v>
      </c>
      <c r="E36" t="str">
        <f t="shared" si="11"/>
        <v>●</v>
      </c>
      <c r="F36" t="str">
        <f t="shared" si="11"/>
        <v>●</v>
      </c>
      <c r="G36" t="str">
        <f t="shared" si="11"/>
        <v>●</v>
      </c>
      <c r="H36" t="str">
        <f t="shared" si="11"/>
        <v>●</v>
      </c>
      <c r="I36" t="str">
        <f t="shared" si="11"/>
        <v>●</v>
      </c>
      <c r="J36" t="str">
        <f t="shared" si="11"/>
        <v>●</v>
      </c>
      <c r="K36" t="str">
        <f t="shared" si="11"/>
        <v>●</v>
      </c>
      <c r="L36">
        <v>0</v>
      </c>
      <c r="N36" t="str">
        <f t="shared" si="1"/>
        <v>GN_Shape</v>
      </c>
      <c r="O36" t="str">
        <f t="shared" si="2"/>
        <v>Sets the shape of a node</v>
      </c>
      <c r="P36" t="str">
        <f t="shared" si="5"/>
        <v>GN_Shape;</v>
      </c>
      <c r="Q36" t="str">
        <f t="shared" si="6"/>
        <v>GN_Shape;</v>
      </c>
      <c r="R36" t="str">
        <f t="shared" si="6"/>
        <v>GN_Shape;</v>
      </c>
      <c r="S36" t="str">
        <f t="shared" si="6"/>
        <v>GN_Shape;</v>
      </c>
      <c r="T36" t="str">
        <f t="shared" si="6"/>
        <v>GN_Shape;</v>
      </c>
      <c r="U36" t="str">
        <f t="shared" si="6"/>
        <v>GN_Shape;</v>
      </c>
      <c r="V36" t="str">
        <f t="shared" si="6"/>
        <v>GN_Shape;</v>
      </c>
      <c r="W36" t="str">
        <f t="shared" si="6"/>
        <v>GN_Shape;</v>
      </c>
    </row>
    <row r="37" spans="1:23">
      <c r="A37" t="str">
        <f t="shared" si="10"/>
        <v>GN_Shapefile</v>
      </c>
      <c r="B37" t="s">
        <v>497</v>
      </c>
      <c r="C37" s="2" t="s">
        <v>84</v>
      </c>
      <c r="D37" t="str">
        <f t="shared" si="11"/>
        <v>●</v>
      </c>
      <c r="E37" t="str">
        <f t="shared" si="11"/>
        <v>●</v>
      </c>
      <c r="F37" t="str">
        <f t="shared" si="11"/>
        <v>●</v>
      </c>
      <c r="G37" t="str">
        <f t="shared" si="11"/>
        <v>●</v>
      </c>
      <c r="H37" t="str">
        <f t="shared" si="11"/>
        <v>●</v>
      </c>
      <c r="I37" t="str">
        <f t="shared" si="11"/>
        <v>●</v>
      </c>
      <c r="J37" t="str">
        <f t="shared" si="11"/>
        <v>●</v>
      </c>
      <c r="K37" t="str">
        <f t="shared" si="11"/>
        <v>●</v>
      </c>
      <c r="L37">
        <v>0</v>
      </c>
      <c r="N37" t="str">
        <f t="shared" si="1"/>
        <v>GN_Shapefile</v>
      </c>
      <c r="O37" t="str">
        <f t="shared" si="2"/>
        <v>A file containing user-supplied node content</v>
      </c>
      <c r="P37" t="str">
        <f t="shared" si="5"/>
        <v>GN_Shapefile;</v>
      </c>
      <c r="Q37" t="str">
        <f t="shared" si="6"/>
        <v>GN_Shapefile;</v>
      </c>
      <c r="R37" t="str">
        <f t="shared" si="6"/>
        <v>GN_Shapefile;</v>
      </c>
      <c r="S37" t="str">
        <f t="shared" si="6"/>
        <v>GN_Shapefile;</v>
      </c>
      <c r="T37" t="str">
        <f t="shared" si="6"/>
        <v>GN_Shapefile;</v>
      </c>
      <c r="U37" t="str">
        <f t="shared" si="6"/>
        <v>GN_Shapefile;</v>
      </c>
      <c r="V37" t="str">
        <f t="shared" si="6"/>
        <v>GN_Shapefile;</v>
      </c>
      <c r="W37" t="str">
        <f t="shared" si="6"/>
        <v>GN_Shapefile;</v>
      </c>
    </row>
    <row r="38" spans="1:23">
      <c r="A38" t="str">
        <f t="shared" si="10"/>
        <v>GN_Showboxes</v>
      </c>
      <c r="B38" t="s">
        <v>463</v>
      </c>
      <c r="C38" s="2" t="s">
        <v>85</v>
      </c>
      <c r="D38" s="1" t="s">
        <v>109</v>
      </c>
      <c r="L38">
        <v>1</v>
      </c>
      <c r="N38" t="str">
        <f t="shared" si="1"/>
        <v>GN_Showboxes</v>
      </c>
      <c r="O38" t="str">
        <f t="shared" si="2"/>
        <v>Print guide boxes for debugging</v>
      </c>
      <c r="P38" t="str">
        <f t="shared" si="5"/>
        <v>GN_Showboxes;</v>
      </c>
      <c r="Q38" t="str">
        <f t="shared" si="6"/>
        <v>GN_Showboxes;</v>
      </c>
      <c r="R38" t="str">
        <f t="shared" si="6"/>
        <v>GN_Showboxes;</v>
      </c>
      <c r="S38" t="str">
        <f t="shared" si="6"/>
        <v>GN_Showboxes;</v>
      </c>
      <c r="T38" t="str">
        <f t="shared" ref="Q38:W64" si="12">IF($D38="●",$A38&amp;";","")</f>
        <v>GN_Showboxes;</v>
      </c>
      <c r="U38" t="str">
        <f t="shared" si="12"/>
        <v>GN_Showboxes;</v>
      </c>
      <c r="V38" t="str">
        <f t="shared" si="12"/>
        <v>GN_Showboxes;</v>
      </c>
      <c r="W38" t="str">
        <f t="shared" si="12"/>
        <v>GN_Showboxes;</v>
      </c>
    </row>
    <row r="39" spans="1:23">
      <c r="A39" t="str">
        <f t="shared" si="10"/>
        <v>GN_Sides</v>
      </c>
      <c r="B39" t="s">
        <v>498</v>
      </c>
      <c r="C39" s="2" t="s">
        <v>86</v>
      </c>
      <c r="D39" t="str">
        <f t="shared" ref="D39:K50" si="13">IF($L39=0,"●","")</f>
        <v>●</v>
      </c>
      <c r="E39" t="str">
        <f t="shared" si="13"/>
        <v>●</v>
      </c>
      <c r="F39" t="str">
        <f t="shared" si="13"/>
        <v>●</v>
      </c>
      <c r="G39" t="str">
        <f t="shared" si="13"/>
        <v>●</v>
      </c>
      <c r="H39" t="str">
        <f t="shared" si="13"/>
        <v>●</v>
      </c>
      <c r="I39" t="str">
        <f t="shared" si="13"/>
        <v>●</v>
      </c>
      <c r="J39" t="str">
        <f t="shared" si="13"/>
        <v>●</v>
      </c>
      <c r="K39" t="str">
        <f t="shared" si="13"/>
        <v>●</v>
      </c>
      <c r="L39">
        <v>0</v>
      </c>
      <c r="N39" t="str">
        <f t="shared" si="1"/>
        <v>GN_Sides</v>
      </c>
      <c r="O39" t="str">
        <f t="shared" si="2"/>
        <v>Number of sides when shape=polygon</v>
      </c>
      <c r="P39" t="str">
        <f t="shared" si="5"/>
        <v>GN_Sides;</v>
      </c>
      <c r="Q39" t="str">
        <f t="shared" si="12"/>
        <v>GN_Sides;</v>
      </c>
      <c r="R39" t="str">
        <f t="shared" si="12"/>
        <v>GN_Sides;</v>
      </c>
      <c r="S39" t="str">
        <f t="shared" si="12"/>
        <v>GN_Sides;</v>
      </c>
      <c r="T39" t="str">
        <f t="shared" si="12"/>
        <v>GN_Sides;</v>
      </c>
      <c r="U39" t="str">
        <f t="shared" si="12"/>
        <v>GN_Sides;</v>
      </c>
      <c r="V39" t="str">
        <f t="shared" si="12"/>
        <v>GN_Sides;</v>
      </c>
      <c r="W39" t="str">
        <f t="shared" si="12"/>
        <v>GN_Sides;</v>
      </c>
    </row>
    <row r="40" spans="1:23">
      <c r="A40" t="str">
        <f t="shared" si="10"/>
        <v>GN_Skew</v>
      </c>
      <c r="B40" t="s">
        <v>499</v>
      </c>
      <c r="C40" s="2" t="s">
        <v>87</v>
      </c>
      <c r="D40" t="str">
        <f t="shared" si="13"/>
        <v>●</v>
      </c>
      <c r="E40" t="str">
        <f t="shared" si="13"/>
        <v>●</v>
      </c>
      <c r="F40" t="str">
        <f t="shared" si="13"/>
        <v>●</v>
      </c>
      <c r="G40" t="str">
        <f t="shared" si="13"/>
        <v>●</v>
      </c>
      <c r="H40" t="str">
        <f t="shared" si="13"/>
        <v>●</v>
      </c>
      <c r="I40" t="str">
        <f t="shared" si="13"/>
        <v>●</v>
      </c>
      <c r="J40" t="str">
        <f t="shared" si="13"/>
        <v>●</v>
      </c>
      <c r="K40" t="str">
        <f t="shared" si="13"/>
        <v>●</v>
      </c>
      <c r="L40">
        <v>0</v>
      </c>
      <c r="N40" t="str">
        <f t="shared" si="1"/>
        <v>GN_Skew</v>
      </c>
      <c r="O40" t="str">
        <f t="shared" si="2"/>
        <v>Skew factor for shape=polygon</v>
      </c>
      <c r="P40" t="str">
        <f t="shared" si="5"/>
        <v>GN_Skew;</v>
      </c>
      <c r="Q40" t="str">
        <f t="shared" si="12"/>
        <v>GN_Skew;</v>
      </c>
      <c r="R40" t="str">
        <f t="shared" si="12"/>
        <v>GN_Skew;</v>
      </c>
      <c r="S40" t="str">
        <f t="shared" si="12"/>
        <v>GN_Skew;</v>
      </c>
      <c r="T40" t="str">
        <f t="shared" si="12"/>
        <v>GN_Skew;</v>
      </c>
      <c r="U40" t="str">
        <f t="shared" si="12"/>
        <v>GN_Skew;</v>
      </c>
      <c r="V40" t="str">
        <f t="shared" si="12"/>
        <v>GN_Skew;</v>
      </c>
      <c r="W40" t="str">
        <f t="shared" si="12"/>
        <v>GN_Skew;</v>
      </c>
    </row>
    <row r="41" spans="1:23">
      <c r="A41" t="str">
        <f t="shared" si="10"/>
        <v>GN_Sortv</v>
      </c>
      <c r="B41" t="s">
        <v>466</v>
      </c>
      <c r="C41" s="2" t="s">
        <v>88</v>
      </c>
      <c r="D41" t="str">
        <f t="shared" si="13"/>
        <v>●</v>
      </c>
      <c r="E41" t="str">
        <f t="shared" si="13"/>
        <v>●</v>
      </c>
      <c r="F41" t="str">
        <f t="shared" si="13"/>
        <v>●</v>
      </c>
      <c r="G41" t="str">
        <f t="shared" si="13"/>
        <v>●</v>
      </c>
      <c r="H41" t="str">
        <f t="shared" si="13"/>
        <v>●</v>
      </c>
      <c r="I41" t="str">
        <f t="shared" si="13"/>
        <v>●</v>
      </c>
      <c r="J41" t="str">
        <f t="shared" si="13"/>
        <v>●</v>
      </c>
      <c r="K41" t="str">
        <f t="shared" si="13"/>
        <v>●</v>
      </c>
      <c r="L41">
        <v>0</v>
      </c>
      <c r="N41" t="str">
        <f t="shared" si="1"/>
        <v>GN_Sortv</v>
      </c>
      <c r="O41" t="str">
        <f t="shared" si="2"/>
        <v>Sort order of graph components for ordering packmode packing</v>
      </c>
      <c r="P41" t="str">
        <f t="shared" si="5"/>
        <v>GN_Sortv;</v>
      </c>
      <c r="Q41" t="str">
        <f t="shared" si="12"/>
        <v>GN_Sortv;</v>
      </c>
      <c r="R41" t="str">
        <f t="shared" si="12"/>
        <v>GN_Sortv;</v>
      </c>
      <c r="S41" t="str">
        <f t="shared" si="12"/>
        <v>GN_Sortv;</v>
      </c>
      <c r="T41" t="str">
        <f t="shared" si="12"/>
        <v>GN_Sortv;</v>
      </c>
      <c r="U41" t="str">
        <f t="shared" si="12"/>
        <v>GN_Sortv;</v>
      </c>
      <c r="V41" t="str">
        <f t="shared" si="12"/>
        <v>GN_Sortv;</v>
      </c>
      <c r="W41" t="str">
        <f t="shared" si="12"/>
        <v>GN_Sortv;</v>
      </c>
    </row>
    <row r="42" spans="1:23">
      <c r="A42" t="str">
        <f t="shared" si="10"/>
        <v>GN_Style</v>
      </c>
      <c r="B42" t="s">
        <v>469</v>
      </c>
      <c r="C42" s="2" t="s">
        <v>89</v>
      </c>
      <c r="D42" t="str">
        <f t="shared" si="13"/>
        <v>●</v>
      </c>
      <c r="E42" t="str">
        <f t="shared" si="13"/>
        <v>●</v>
      </c>
      <c r="F42" t="str">
        <f t="shared" si="13"/>
        <v>●</v>
      </c>
      <c r="G42" t="str">
        <f t="shared" si="13"/>
        <v>●</v>
      </c>
      <c r="H42" t="str">
        <f t="shared" si="13"/>
        <v>●</v>
      </c>
      <c r="I42" t="str">
        <f t="shared" si="13"/>
        <v>●</v>
      </c>
      <c r="J42" t="str">
        <f t="shared" si="13"/>
        <v>●</v>
      </c>
      <c r="K42" t="str">
        <f t="shared" si="13"/>
        <v>●</v>
      </c>
      <c r="L42">
        <v>0</v>
      </c>
      <c r="N42" t="str">
        <f t="shared" si="1"/>
        <v>GN_Style</v>
      </c>
      <c r="O42" t="str">
        <f t="shared" si="2"/>
        <v>Set style information for components of the graph</v>
      </c>
      <c r="P42" t="str">
        <f t="shared" si="5"/>
        <v>GN_Style;</v>
      </c>
      <c r="Q42" t="str">
        <f t="shared" si="12"/>
        <v>GN_Style;</v>
      </c>
      <c r="R42" t="str">
        <f t="shared" si="12"/>
        <v>GN_Style;</v>
      </c>
      <c r="S42" t="str">
        <f t="shared" si="12"/>
        <v>GN_Style;</v>
      </c>
      <c r="T42" t="str">
        <f t="shared" si="12"/>
        <v>GN_Style;</v>
      </c>
      <c r="U42" t="str">
        <f t="shared" si="12"/>
        <v>GN_Style;</v>
      </c>
      <c r="V42" t="str">
        <f t="shared" si="12"/>
        <v>GN_Style;</v>
      </c>
      <c r="W42" t="str">
        <f t="shared" si="12"/>
        <v>GN_Style;</v>
      </c>
    </row>
    <row r="43" spans="1:23">
      <c r="A43" t="str">
        <f t="shared" si="10"/>
        <v>GN_Target</v>
      </c>
      <c r="B43" t="s">
        <v>471</v>
      </c>
      <c r="C43" s="2" t="s">
        <v>90</v>
      </c>
      <c r="D43" t="str">
        <f t="shared" si="13"/>
        <v>●</v>
      </c>
      <c r="E43" t="str">
        <f t="shared" si="13"/>
        <v>●</v>
      </c>
      <c r="F43" t="str">
        <f t="shared" si="13"/>
        <v>●</v>
      </c>
      <c r="G43" t="str">
        <f t="shared" si="13"/>
        <v>●</v>
      </c>
      <c r="H43" t="str">
        <f t="shared" si="13"/>
        <v>●</v>
      </c>
      <c r="I43" t="str">
        <f t="shared" si="13"/>
        <v>●</v>
      </c>
      <c r="J43" t="str">
        <f t="shared" si="13"/>
        <v>●</v>
      </c>
      <c r="K43" t="str">
        <f t="shared" si="13"/>
        <v>●</v>
      </c>
      <c r="L43">
        <v>0</v>
      </c>
      <c r="N43" t="str">
        <f t="shared" si="1"/>
        <v>GN_Target</v>
      </c>
      <c r="O43" t="str">
        <f t="shared" si="2"/>
        <v>If the object has a URL, this attribute determines which window of the browser is used for the URL</v>
      </c>
      <c r="P43" t="str">
        <f t="shared" si="5"/>
        <v>GN_Target;</v>
      </c>
      <c r="Q43" t="str">
        <f t="shared" si="12"/>
        <v>GN_Target;</v>
      </c>
      <c r="R43" t="str">
        <f t="shared" si="12"/>
        <v>GN_Target;</v>
      </c>
      <c r="S43" t="str">
        <f t="shared" si="12"/>
        <v>GN_Target;</v>
      </c>
      <c r="T43" t="str">
        <f t="shared" si="12"/>
        <v>GN_Target;</v>
      </c>
      <c r="U43" t="str">
        <f t="shared" si="12"/>
        <v>GN_Target;</v>
      </c>
      <c r="V43" t="str">
        <f t="shared" si="12"/>
        <v>GN_Target;</v>
      </c>
      <c r="W43" t="str">
        <f t="shared" si="12"/>
        <v>GN_Target;</v>
      </c>
    </row>
    <row r="44" spans="1:23">
      <c r="A44" t="str">
        <f t="shared" si="10"/>
        <v>GN_Tooltip</v>
      </c>
      <c r="B44" t="s">
        <v>473</v>
      </c>
      <c r="C44" s="2" t="s">
        <v>91</v>
      </c>
      <c r="D44" t="str">
        <f t="shared" si="13"/>
        <v>●</v>
      </c>
      <c r="E44" t="str">
        <f t="shared" si="13"/>
        <v>●</v>
      </c>
      <c r="F44" t="str">
        <f t="shared" si="13"/>
        <v>●</v>
      </c>
      <c r="G44" t="str">
        <f t="shared" si="13"/>
        <v>●</v>
      </c>
      <c r="H44" t="str">
        <f t="shared" si="13"/>
        <v>●</v>
      </c>
      <c r="I44" t="str">
        <f t="shared" si="13"/>
        <v>●</v>
      </c>
      <c r="J44" t="str">
        <f t="shared" si="13"/>
        <v>●</v>
      </c>
      <c r="K44" t="str">
        <f t="shared" si="13"/>
        <v>●</v>
      </c>
      <c r="L44">
        <v>0</v>
      </c>
      <c r="N44" t="str">
        <f t="shared" si="1"/>
        <v>GN_Tooltip</v>
      </c>
      <c r="O44" t="str">
        <f t="shared" si="2"/>
        <v>Tooltip (mouse hover text) attached to the node, edge, cluster, or graph</v>
      </c>
      <c r="P44" t="str">
        <f t="shared" si="5"/>
        <v>GN_Tooltip;</v>
      </c>
      <c r="Q44" t="str">
        <f t="shared" si="12"/>
        <v>GN_Tooltip;</v>
      </c>
      <c r="R44" t="str">
        <f t="shared" si="12"/>
        <v>GN_Tooltip;</v>
      </c>
      <c r="S44" t="str">
        <f t="shared" si="12"/>
        <v>GN_Tooltip;</v>
      </c>
      <c r="T44" t="str">
        <f t="shared" si="12"/>
        <v>GN_Tooltip;</v>
      </c>
      <c r="U44" t="str">
        <f t="shared" si="12"/>
        <v>GN_Tooltip;</v>
      </c>
      <c r="V44" t="str">
        <f t="shared" si="12"/>
        <v>GN_Tooltip;</v>
      </c>
      <c r="W44" t="str">
        <f t="shared" si="12"/>
        <v>GN_Tooltip;</v>
      </c>
    </row>
    <row r="45" spans="1:23">
      <c r="A45" t="str">
        <f t="shared" si="10"/>
        <v>GN_Url</v>
      </c>
      <c r="B45" t="s">
        <v>475</v>
      </c>
      <c r="C45" s="2" t="s">
        <v>92</v>
      </c>
      <c r="D45" t="str">
        <f t="shared" si="13"/>
        <v>●</v>
      </c>
      <c r="E45" t="str">
        <f t="shared" si="13"/>
        <v>●</v>
      </c>
      <c r="F45" t="str">
        <f t="shared" si="13"/>
        <v>●</v>
      </c>
      <c r="G45" t="str">
        <f t="shared" si="13"/>
        <v>●</v>
      </c>
      <c r="H45" t="str">
        <f t="shared" si="13"/>
        <v>●</v>
      </c>
      <c r="I45" t="str">
        <f t="shared" si="13"/>
        <v>●</v>
      </c>
      <c r="J45" t="str">
        <f t="shared" si="13"/>
        <v>●</v>
      </c>
      <c r="K45" t="str">
        <f t="shared" si="13"/>
        <v>●</v>
      </c>
      <c r="L45">
        <v>0</v>
      </c>
      <c r="N45" t="str">
        <f t="shared" si="1"/>
        <v>GN_Url</v>
      </c>
      <c r="O45" t="str">
        <f t="shared" si="2"/>
        <v>Hyperlinks incorporated into device-dependent output</v>
      </c>
      <c r="P45" t="str">
        <f t="shared" si="5"/>
        <v>GN_Url;</v>
      </c>
      <c r="Q45" t="str">
        <f t="shared" si="12"/>
        <v>GN_Url;</v>
      </c>
      <c r="R45" t="str">
        <f t="shared" si="12"/>
        <v>GN_Url;</v>
      </c>
      <c r="S45" t="str">
        <f t="shared" si="12"/>
        <v>GN_Url;</v>
      </c>
      <c r="T45" t="str">
        <f t="shared" si="12"/>
        <v>GN_Url;</v>
      </c>
      <c r="U45" t="str">
        <f t="shared" si="12"/>
        <v>GN_Url;</v>
      </c>
      <c r="V45" t="str">
        <f t="shared" si="12"/>
        <v>GN_Url;</v>
      </c>
      <c r="W45" t="str">
        <f t="shared" si="12"/>
        <v>GN_Url;</v>
      </c>
    </row>
    <row r="46" spans="1:23">
      <c r="A46" t="str">
        <f t="shared" si="10"/>
        <v>GN_Vertices</v>
      </c>
      <c r="B46" t="s">
        <v>500</v>
      </c>
      <c r="C46" s="2" t="s">
        <v>93</v>
      </c>
      <c r="D46" t="str">
        <f t="shared" si="13"/>
        <v>●</v>
      </c>
      <c r="E46" t="str">
        <f t="shared" si="13"/>
        <v>●</v>
      </c>
      <c r="F46" t="str">
        <f t="shared" si="13"/>
        <v>●</v>
      </c>
      <c r="G46" t="str">
        <f t="shared" si="13"/>
        <v>●</v>
      </c>
      <c r="H46" t="str">
        <f t="shared" si="13"/>
        <v>●</v>
      </c>
      <c r="I46" t="str">
        <f t="shared" si="13"/>
        <v>●</v>
      </c>
      <c r="J46" t="str">
        <f t="shared" si="13"/>
        <v>●</v>
      </c>
      <c r="K46" t="str">
        <f t="shared" si="13"/>
        <v>●</v>
      </c>
      <c r="L46">
        <v>0</v>
      </c>
      <c r="N46" t="str">
        <f t="shared" si="1"/>
        <v>GN_Vertices</v>
      </c>
      <c r="O46" t="str">
        <f t="shared" si="2"/>
        <v>Sets the coordinates of the vertices of the node's polygon, in inches</v>
      </c>
      <c r="P46" t="str">
        <f t="shared" si="5"/>
        <v>GN_Vertices;</v>
      </c>
      <c r="Q46" t="str">
        <f t="shared" si="12"/>
        <v>GN_Vertices;</v>
      </c>
      <c r="R46" t="str">
        <f t="shared" si="12"/>
        <v>GN_Vertices;</v>
      </c>
      <c r="S46" t="str">
        <f t="shared" si="12"/>
        <v>GN_Vertices;</v>
      </c>
      <c r="T46" t="str">
        <f t="shared" si="12"/>
        <v>GN_Vertices;</v>
      </c>
      <c r="U46" t="str">
        <f t="shared" si="12"/>
        <v>GN_Vertices;</v>
      </c>
      <c r="V46" t="str">
        <f t="shared" si="12"/>
        <v>GN_Vertices;</v>
      </c>
      <c r="W46" t="str">
        <f t="shared" si="12"/>
        <v>GN_Vertices;</v>
      </c>
    </row>
    <row r="47" spans="1:23">
      <c r="A47" t="str">
        <f t="shared" si="10"/>
        <v>GN_Width</v>
      </c>
      <c r="B47" t="s">
        <v>501</v>
      </c>
      <c r="C47" s="2" t="s">
        <v>94</v>
      </c>
      <c r="D47" t="str">
        <f t="shared" si="13"/>
        <v>●</v>
      </c>
      <c r="E47" t="str">
        <f t="shared" si="13"/>
        <v>●</v>
      </c>
      <c r="F47" t="str">
        <f t="shared" si="13"/>
        <v>●</v>
      </c>
      <c r="G47" t="str">
        <f t="shared" si="13"/>
        <v>●</v>
      </c>
      <c r="H47" t="str">
        <f t="shared" si="13"/>
        <v>●</v>
      </c>
      <c r="I47" t="str">
        <f t="shared" si="13"/>
        <v>●</v>
      </c>
      <c r="J47" t="str">
        <f t="shared" si="13"/>
        <v>●</v>
      </c>
      <c r="K47" t="str">
        <f t="shared" si="13"/>
        <v>●</v>
      </c>
      <c r="L47">
        <v>0</v>
      </c>
      <c r="N47" t="str">
        <f t="shared" si="1"/>
        <v>GN_Width</v>
      </c>
      <c r="O47" t="str">
        <f t="shared" si="2"/>
        <v>Width of node, in inches</v>
      </c>
      <c r="P47" t="str">
        <f t="shared" si="5"/>
        <v>GN_Width;</v>
      </c>
      <c r="Q47" t="str">
        <f t="shared" si="12"/>
        <v>GN_Width;</v>
      </c>
      <c r="R47" t="str">
        <f t="shared" si="12"/>
        <v>GN_Width;</v>
      </c>
      <c r="S47" t="str">
        <f t="shared" si="12"/>
        <v>GN_Width;</v>
      </c>
      <c r="T47" t="str">
        <f t="shared" si="12"/>
        <v>GN_Width;</v>
      </c>
      <c r="U47" t="str">
        <f t="shared" si="12"/>
        <v>GN_Width;</v>
      </c>
      <c r="V47" t="str">
        <f t="shared" si="12"/>
        <v>GN_Width;</v>
      </c>
      <c r="W47" t="str">
        <f t="shared" si="12"/>
        <v>GN_Width;</v>
      </c>
    </row>
    <row r="48" spans="1:23">
      <c r="A48" t="str">
        <f t="shared" si="10"/>
        <v>GN_Xlabel</v>
      </c>
      <c r="B48" t="s">
        <v>502</v>
      </c>
      <c r="C48" s="2" t="s">
        <v>95</v>
      </c>
      <c r="D48" t="str">
        <f t="shared" si="13"/>
        <v>●</v>
      </c>
      <c r="E48" t="str">
        <f t="shared" si="13"/>
        <v>●</v>
      </c>
      <c r="F48" t="str">
        <f t="shared" si="13"/>
        <v>●</v>
      </c>
      <c r="G48" t="str">
        <f t="shared" si="13"/>
        <v>●</v>
      </c>
      <c r="H48" t="str">
        <f t="shared" si="13"/>
        <v>●</v>
      </c>
      <c r="I48" t="str">
        <f t="shared" si="13"/>
        <v>●</v>
      </c>
      <c r="J48" t="str">
        <f t="shared" si="13"/>
        <v>●</v>
      </c>
      <c r="K48" t="str">
        <f t="shared" si="13"/>
        <v>●</v>
      </c>
      <c r="L48">
        <v>0</v>
      </c>
      <c r="N48" t="str">
        <f t="shared" si="1"/>
        <v>GN_Xlabel</v>
      </c>
      <c r="O48" t="str">
        <f t="shared" si="2"/>
        <v>External label for a node or edge</v>
      </c>
      <c r="P48" t="str">
        <f t="shared" si="5"/>
        <v>GN_Xlabel;</v>
      </c>
      <c r="Q48" t="str">
        <f t="shared" si="12"/>
        <v>GN_Xlabel;</v>
      </c>
      <c r="R48" t="str">
        <f t="shared" si="12"/>
        <v>GN_Xlabel;</v>
      </c>
      <c r="S48" t="str">
        <f t="shared" si="12"/>
        <v>GN_Xlabel;</v>
      </c>
      <c r="T48" t="str">
        <f t="shared" si="12"/>
        <v>GN_Xlabel;</v>
      </c>
      <c r="U48" t="str">
        <f t="shared" si="12"/>
        <v>GN_Xlabel;</v>
      </c>
      <c r="V48" t="str">
        <f t="shared" si="12"/>
        <v>GN_Xlabel;</v>
      </c>
      <c r="W48" t="str">
        <f t="shared" si="12"/>
        <v>GN_Xlabel;</v>
      </c>
    </row>
    <row r="49" spans="1:23">
      <c r="A49" t="str">
        <f t="shared" si="10"/>
        <v>GN_Xlp</v>
      </c>
      <c r="B49" t="s">
        <v>503</v>
      </c>
      <c r="C49" s="2" t="s">
        <v>96</v>
      </c>
      <c r="D49" t="str">
        <f t="shared" si="13"/>
        <v>●</v>
      </c>
      <c r="E49" t="str">
        <f t="shared" si="13"/>
        <v>●</v>
      </c>
      <c r="F49" t="str">
        <f t="shared" si="13"/>
        <v>●</v>
      </c>
      <c r="G49" t="str">
        <f t="shared" si="13"/>
        <v>●</v>
      </c>
      <c r="H49" t="str">
        <f t="shared" si="13"/>
        <v>●</v>
      </c>
      <c r="I49" t="str">
        <f t="shared" si="13"/>
        <v>●</v>
      </c>
      <c r="J49" t="str">
        <f t="shared" si="13"/>
        <v>●</v>
      </c>
      <c r="K49" t="str">
        <f t="shared" si="13"/>
        <v>●</v>
      </c>
      <c r="L49">
        <v>0</v>
      </c>
      <c r="N49" t="str">
        <f t="shared" si="1"/>
        <v>GN_Xlp</v>
      </c>
      <c r="O49" t="str">
        <f t="shared" si="2"/>
        <v>Position of an exterior label, in points</v>
      </c>
      <c r="P49" t="str">
        <f t="shared" si="5"/>
        <v>GN_Xlp;</v>
      </c>
      <c r="Q49" t="str">
        <f t="shared" si="12"/>
        <v>GN_Xlp;</v>
      </c>
      <c r="R49" t="str">
        <f t="shared" si="12"/>
        <v>GN_Xlp;</v>
      </c>
      <c r="S49" t="str">
        <f t="shared" si="12"/>
        <v>GN_Xlp;</v>
      </c>
      <c r="T49" t="str">
        <f t="shared" si="12"/>
        <v>GN_Xlp;</v>
      </c>
      <c r="U49" t="str">
        <f t="shared" si="12"/>
        <v>GN_Xlp;</v>
      </c>
      <c r="V49" t="str">
        <f t="shared" si="12"/>
        <v>GN_Xlp;</v>
      </c>
      <c r="W49" t="str">
        <f t="shared" si="12"/>
        <v>GN_Xlp;</v>
      </c>
    </row>
    <row r="50" spans="1:23">
      <c r="A50" t="str">
        <f t="shared" si="10"/>
        <v>GN_Z</v>
      </c>
      <c r="B50" t="s">
        <v>504</v>
      </c>
      <c r="C50" s="2" t="s">
        <v>97</v>
      </c>
      <c r="D50" t="str">
        <f t="shared" si="13"/>
        <v>●</v>
      </c>
      <c r="E50" t="str">
        <f t="shared" si="13"/>
        <v>●</v>
      </c>
      <c r="F50" t="str">
        <f t="shared" si="13"/>
        <v>●</v>
      </c>
      <c r="G50" t="str">
        <f t="shared" si="13"/>
        <v>●</v>
      </c>
      <c r="H50" t="str">
        <f t="shared" si="13"/>
        <v>●</v>
      </c>
      <c r="I50" t="str">
        <f t="shared" si="13"/>
        <v>●</v>
      </c>
      <c r="J50" t="str">
        <f t="shared" si="13"/>
        <v>●</v>
      </c>
      <c r="K50" t="str">
        <f t="shared" si="13"/>
        <v>●</v>
      </c>
      <c r="L50">
        <v>0</v>
      </c>
      <c r="N50" t="str">
        <f t="shared" si="1"/>
        <v>GN_Z</v>
      </c>
      <c r="O50" t="str">
        <f t="shared" si="2"/>
        <v>Z-coordinate value for 3D layouts and displays</v>
      </c>
      <c r="P50" t="str">
        <f t="shared" si="5"/>
        <v>GN_Z;</v>
      </c>
      <c r="Q50" t="str">
        <f t="shared" si="12"/>
        <v>GN_Z;</v>
      </c>
      <c r="R50" t="str">
        <f t="shared" si="12"/>
        <v>GN_Z;</v>
      </c>
      <c r="S50" t="str">
        <f t="shared" si="12"/>
        <v>GN_Z;</v>
      </c>
      <c r="T50" t="str">
        <f t="shared" si="12"/>
        <v>GN_Z;</v>
      </c>
      <c r="U50" t="str">
        <f t="shared" si="12"/>
        <v>GN_Z;</v>
      </c>
      <c r="V50" t="str">
        <f t="shared" si="12"/>
        <v>GN_Z;</v>
      </c>
      <c r="W50" t="str">
        <f t="shared" si="12"/>
        <v>GN_Z;</v>
      </c>
    </row>
    <row r="51" spans="1:23" hidden="1">
      <c r="B51" t="s">
        <v>505</v>
      </c>
      <c r="N51" t="str">
        <f t="shared" si="1"/>
        <v/>
      </c>
      <c r="O51" t="str">
        <f t="shared" si="2"/>
        <v/>
      </c>
      <c r="P51" t="str">
        <f t="shared" si="5"/>
        <v/>
      </c>
      <c r="Q51" t="str">
        <f t="shared" si="12"/>
        <v/>
      </c>
      <c r="R51" t="str">
        <f t="shared" si="12"/>
        <v/>
      </c>
      <c r="S51" t="str">
        <f t="shared" si="12"/>
        <v/>
      </c>
      <c r="T51" t="str">
        <f t="shared" si="12"/>
        <v/>
      </c>
      <c r="U51" t="str">
        <f t="shared" si="12"/>
        <v/>
      </c>
      <c r="V51" t="str">
        <f t="shared" si="12"/>
        <v/>
      </c>
      <c r="W51" t="str">
        <f t="shared" si="12"/>
        <v/>
      </c>
    </row>
    <row r="52" spans="1:23" hidden="1">
      <c r="B52" t="s">
        <v>505</v>
      </c>
      <c r="N52" t="str">
        <f t="shared" si="1"/>
        <v/>
      </c>
      <c r="O52" t="str">
        <f t="shared" si="2"/>
        <v/>
      </c>
      <c r="P52" t="str">
        <f t="shared" si="5"/>
        <v/>
      </c>
      <c r="Q52" t="str">
        <f t="shared" si="12"/>
        <v/>
      </c>
      <c r="R52" t="str">
        <f t="shared" si="12"/>
        <v/>
      </c>
      <c r="S52" t="str">
        <f t="shared" si="12"/>
        <v/>
      </c>
      <c r="T52" t="str">
        <f t="shared" si="12"/>
        <v/>
      </c>
      <c r="U52" t="str">
        <f t="shared" si="12"/>
        <v/>
      </c>
      <c r="V52" t="str">
        <f t="shared" si="12"/>
        <v/>
      </c>
      <c r="W52" t="str">
        <f t="shared" si="12"/>
        <v/>
      </c>
    </row>
    <row r="53" spans="1:23" hidden="1">
      <c r="B53" t="s">
        <v>505</v>
      </c>
      <c r="N53" t="str">
        <f t="shared" si="1"/>
        <v/>
      </c>
      <c r="O53" t="str">
        <f t="shared" si="2"/>
        <v/>
      </c>
      <c r="P53" t="str">
        <f t="shared" si="5"/>
        <v/>
      </c>
      <c r="Q53" t="str">
        <f t="shared" si="12"/>
        <v/>
      </c>
      <c r="R53" t="str">
        <f t="shared" si="12"/>
        <v/>
      </c>
      <c r="S53" t="str">
        <f t="shared" si="12"/>
        <v/>
      </c>
      <c r="T53" t="str">
        <f t="shared" si="12"/>
        <v/>
      </c>
      <c r="U53" t="str">
        <f t="shared" si="12"/>
        <v/>
      </c>
      <c r="V53" t="str">
        <f t="shared" si="12"/>
        <v/>
      </c>
      <c r="W53" t="str">
        <f t="shared" si="12"/>
        <v/>
      </c>
    </row>
    <row r="54" spans="1:23" hidden="1">
      <c r="B54" t="s">
        <v>505</v>
      </c>
      <c r="N54" t="str">
        <f t="shared" si="1"/>
        <v/>
      </c>
      <c r="O54" t="str">
        <f t="shared" si="2"/>
        <v/>
      </c>
      <c r="P54" t="str">
        <f t="shared" si="5"/>
        <v/>
      </c>
      <c r="Q54" t="str">
        <f t="shared" si="12"/>
        <v/>
      </c>
      <c r="R54" t="str">
        <f t="shared" si="12"/>
        <v/>
      </c>
      <c r="S54" t="str">
        <f t="shared" si="12"/>
        <v/>
      </c>
      <c r="T54" t="str">
        <f t="shared" si="12"/>
        <v/>
      </c>
      <c r="U54" t="str">
        <f t="shared" si="12"/>
        <v/>
      </c>
      <c r="V54" t="str">
        <f t="shared" si="12"/>
        <v/>
      </c>
      <c r="W54" t="str">
        <f t="shared" si="12"/>
        <v/>
      </c>
    </row>
    <row r="55" spans="1:23" hidden="1">
      <c r="B55" t="s">
        <v>505</v>
      </c>
      <c r="N55" t="str">
        <f t="shared" si="1"/>
        <v/>
      </c>
      <c r="O55" t="str">
        <f t="shared" si="2"/>
        <v/>
      </c>
      <c r="P55" t="str">
        <f t="shared" si="5"/>
        <v/>
      </c>
      <c r="Q55" t="str">
        <f t="shared" si="12"/>
        <v/>
      </c>
      <c r="R55" t="str">
        <f t="shared" si="12"/>
        <v/>
      </c>
      <c r="S55" t="str">
        <f t="shared" si="12"/>
        <v/>
      </c>
      <c r="T55" t="str">
        <f t="shared" si="12"/>
        <v/>
      </c>
      <c r="U55" t="str">
        <f t="shared" si="12"/>
        <v/>
      </c>
      <c r="V55" t="str">
        <f t="shared" si="12"/>
        <v/>
      </c>
      <c r="W55" t="str">
        <f t="shared" si="12"/>
        <v/>
      </c>
    </row>
    <row r="56" spans="1:23" hidden="1">
      <c r="B56" t="s">
        <v>505</v>
      </c>
      <c r="N56" t="str">
        <f t="shared" si="1"/>
        <v/>
      </c>
      <c r="O56" t="str">
        <f t="shared" si="2"/>
        <v/>
      </c>
      <c r="P56" t="str">
        <f t="shared" si="5"/>
        <v/>
      </c>
      <c r="Q56" t="str">
        <f t="shared" si="12"/>
        <v/>
      </c>
      <c r="R56" t="str">
        <f t="shared" si="12"/>
        <v/>
      </c>
      <c r="S56" t="str">
        <f t="shared" si="12"/>
        <v/>
      </c>
      <c r="T56" t="str">
        <f t="shared" si="12"/>
        <v/>
      </c>
      <c r="U56" t="str">
        <f t="shared" si="12"/>
        <v/>
      </c>
      <c r="V56" t="str">
        <f t="shared" si="12"/>
        <v/>
      </c>
      <c r="W56" t="str">
        <f t="shared" si="12"/>
        <v/>
      </c>
    </row>
    <row r="57" spans="1:23" hidden="1">
      <c r="B57" t="s">
        <v>505</v>
      </c>
      <c r="N57" t="str">
        <f t="shared" si="1"/>
        <v/>
      </c>
      <c r="O57" t="str">
        <f t="shared" si="2"/>
        <v/>
      </c>
      <c r="P57" t="str">
        <f t="shared" si="5"/>
        <v/>
      </c>
      <c r="Q57" t="str">
        <f t="shared" si="12"/>
        <v/>
      </c>
      <c r="R57" t="str">
        <f t="shared" si="12"/>
        <v/>
      </c>
      <c r="S57" t="str">
        <f t="shared" si="12"/>
        <v/>
      </c>
      <c r="T57" t="str">
        <f t="shared" si="12"/>
        <v/>
      </c>
      <c r="U57" t="str">
        <f t="shared" si="12"/>
        <v/>
      </c>
      <c r="V57" t="str">
        <f t="shared" si="12"/>
        <v/>
      </c>
      <c r="W57" t="str">
        <f t="shared" si="12"/>
        <v/>
      </c>
    </row>
    <row r="58" spans="1:23" hidden="1">
      <c r="B58" t="s">
        <v>505</v>
      </c>
      <c r="N58" t="str">
        <f t="shared" si="1"/>
        <v/>
      </c>
      <c r="O58" t="str">
        <f t="shared" si="2"/>
        <v/>
      </c>
      <c r="P58" t="str">
        <f t="shared" si="5"/>
        <v/>
      </c>
      <c r="Q58" t="str">
        <f t="shared" si="12"/>
        <v/>
      </c>
      <c r="R58" t="str">
        <f t="shared" si="12"/>
        <v/>
      </c>
      <c r="S58" t="str">
        <f t="shared" si="12"/>
        <v/>
      </c>
      <c r="T58" t="str">
        <f t="shared" si="12"/>
        <v/>
      </c>
      <c r="U58" t="str">
        <f t="shared" si="12"/>
        <v/>
      </c>
      <c r="V58" t="str">
        <f t="shared" si="12"/>
        <v/>
      </c>
      <c r="W58" t="str">
        <f t="shared" si="12"/>
        <v/>
      </c>
    </row>
    <row r="59" spans="1:23" hidden="1">
      <c r="B59" t="s">
        <v>505</v>
      </c>
      <c r="N59" t="str">
        <f t="shared" ref="N59:O66" si="14">TRIM(B59)</f>
        <v/>
      </c>
      <c r="O59" t="str">
        <f t="shared" si="14"/>
        <v/>
      </c>
      <c r="P59" t="str">
        <f t="shared" si="5"/>
        <v/>
      </c>
      <c r="Q59" t="str">
        <f t="shared" si="12"/>
        <v/>
      </c>
      <c r="R59" t="str">
        <f t="shared" si="12"/>
        <v/>
      </c>
      <c r="S59" t="str">
        <f t="shared" si="12"/>
        <v/>
      </c>
      <c r="T59" t="str">
        <f t="shared" si="12"/>
        <v/>
      </c>
      <c r="U59" t="str">
        <f t="shared" si="12"/>
        <v/>
      </c>
      <c r="V59" t="str">
        <f t="shared" si="12"/>
        <v/>
      </c>
      <c r="W59" t="str">
        <f t="shared" si="12"/>
        <v/>
      </c>
    </row>
    <row r="60" spans="1:23" hidden="1">
      <c r="B60" t="s">
        <v>505</v>
      </c>
      <c r="N60" t="str">
        <f t="shared" si="14"/>
        <v/>
      </c>
      <c r="O60" t="str">
        <f t="shared" si="14"/>
        <v/>
      </c>
      <c r="P60" t="str">
        <f t="shared" si="5"/>
        <v/>
      </c>
      <c r="Q60" t="str">
        <f t="shared" si="12"/>
        <v/>
      </c>
      <c r="R60" t="str">
        <f t="shared" si="12"/>
        <v/>
      </c>
      <c r="S60" t="str">
        <f t="shared" si="12"/>
        <v/>
      </c>
      <c r="T60" t="str">
        <f t="shared" si="12"/>
        <v/>
      </c>
      <c r="U60" t="str">
        <f t="shared" si="12"/>
        <v/>
      </c>
      <c r="V60" t="str">
        <f t="shared" si="12"/>
        <v/>
      </c>
      <c r="W60" t="str">
        <f t="shared" si="12"/>
        <v/>
      </c>
    </row>
    <row r="61" spans="1:23" hidden="1">
      <c r="B61" t="s">
        <v>505</v>
      </c>
      <c r="N61" t="str">
        <f t="shared" si="14"/>
        <v/>
      </c>
      <c r="O61" t="str">
        <f t="shared" si="14"/>
        <v/>
      </c>
      <c r="P61" t="str">
        <f t="shared" si="5"/>
        <v/>
      </c>
      <c r="Q61" t="str">
        <f t="shared" si="12"/>
        <v/>
      </c>
      <c r="R61" t="str">
        <f t="shared" si="12"/>
        <v/>
      </c>
      <c r="S61" t="str">
        <f t="shared" si="12"/>
        <v/>
      </c>
      <c r="T61" t="str">
        <f t="shared" si="12"/>
        <v/>
      </c>
      <c r="U61" t="str">
        <f t="shared" si="12"/>
        <v/>
      </c>
      <c r="V61" t="str">
        <f t="shared" si="12"/>
        <v/>
      </c>
      <c r="W61" t="str">
        <f t="shared" si="12"/>
        <v/>
      </c>
    </row>
    <row r="62" spans="1:23" hidden="1">
      <c r="B62" t="s">
        <v>505</v>
      </c>
      <c r="N62" t="str">
        <f t="shared" si="14"/>
        <v/>
      </c>
      <c r="O62" t="str">
        <f t="shared" si="14"/>
        <v/>
      </c>
      <c r="P62" t="str">
        <f t="shared" si="5"/>
        <v/>
      </c>
      <c r="Q62" t="str">
        <f t="shared" si="12"/>
        <v/>
      </c>
      <c r="R62" t="str">
        <f t="shared" si="12"/>
        <v/>
      </c>
      <c r="S62" t="str">
        <f t="shared" si="12"/>
        <v/>
      </c>
      <c r="T62" t="str">
        <f t="shared" si="12"/>
        <v/>
      </c>
      <c r="U62" t="str">
        <f t="shared" si="12"/>
        <v/>
      </c>
      <c r="V62" t="str">
        <f t="shared" si="12"/>
        <v/>
      </c>
      <c r="W62" t="str">
        <f t="shared" si="12"/>
        <v/>
      </c>
    </row>
    <row r="63" spans="1:23" hidden="1">
      <c r="B63" t="s">
        <v>505</v>
      </c>
      <c r="N63" t="str">
        <f t="shared" si="14"/>
        <v/>
      </c>
      <c r="O63" t="str">
        <f t="shared" si="14"/>
        <v/>
      </c>
      <c r="P63" t="str">
        <f t="shared" si="5"/>
        <v/>
      </c>
      <c r="Q63" t="str">
        <f t="shared" si="12"/>
        <v/>
      </c>
      <c r="R63" t="str">
        <f t="shared" si="12"/>
        <v/>
      </c>
      <c r="S63" t="str">
        <f t="shared" si="12"/>
        <v/>
      </c>
      <c r="T63" t="str">
        <f t="shared" si="12"/>
        <v/>
      </c>
      <c r="U63" t="str">
        <f t="shared" si="12"/>
        <v/>
      </c>
      <c r="V63" t="str">
        <f t="shared" si="12"/>
        <v/>
      </c>
      <c r="W63" t="str">
        <f t="shared" si="12"/>
        <v/>
      </c>
    </row>
    <row r="64" spans="1:23" hidden="1">
      <c r="B64" t="s">
        <v>505</v>
      </c>
      <c r="N64" t="str">
        <f t="shared" si="14"/>
        <v/>
      </c>
      <c r="O64" t="str">
        <f t="shared" si="14"/>
        <v/>
      </c>
      <c r="P64" t="str">
        <f t="shared" si="5"/>
        <v/>
      </c>
      <c r="Q64" t="str">
        <f t="shared" si="12"/>
        <v/>
      </c>
      <c r="R64" t="str">
        <f t="shared" si="12"/>
        <v/>
      </c>
      <c r="S64" t="str">
        <f t="shared" si="12"/>
        <v/>
      </c>
      <c r="T64" t="str">
        <f t="shared" si="12"/>
        <v/>
      </c>
      <c r="U64" t="str">
        <f t="shared" si="12"/>
        <v/>
      </c>
      <c r="V64" t="str">
        <f t="shared" si="12"/>
        <v/>
      </c>
      <c r="W64" t="str">
        <f t="shared" si="12"/>
        <v/>
      </c>
    </row>
    <row r="65" spans="2:16" hidden="1">
      <c r="B65" t="s">
        <v>505</v>
      </c>
      <c r="N65" t="str">
        <f t="shared" si="14"/>
        <v/>
      </c>
      <c r="O65" t="str">
        <f t="shared" si="14"/>
        <v/>
      </c>
      <c r="P65" t="str">
        <f t="shared" ref="P65" si="15">IF(N65="","",_xlfn.CONCAT(N65,":",O65))</f>
        <v/>
      </c>
    </row>
    <row r="66" spans="2:16" hidden="1">
      <c r="B66" t="s">
        <v>505</v>
      </c>
      <c r="N66" t="str">
        <f t="shared" si="14"/>
        <v/>
      </c>
      <c r="O66" t="str">
        <f t="shared" si="14"/>
        <v/>
      </c>
      <c r="P66" t="str">
        <f t="shared" ref="P66:P97" si="16">IF(N66="","",_xlfn.CONCAT(N66,":",O66))</f>
        <v/>
      </c>
    </row>
    <row r="67" spans="2:16" hidden="1">
      <c r="B67" t="s">
        <v>505</v>
      </c>
      <c r="N67" t="str">
        <f t="shared" ref="N67:O104" si="17">TRIM(B67)</f>
        <v/>
      </c>
      <c r="O67" t="str">
        <f t="shared" si="17"/>
        <v/>
      </c>
      <c r="P67" t="str">
        <f t="shared" si="16"/>
        <v/>
      </c>
    </row>
    <row r="68" spans="2:16" hidden="1">
      <c r="B68" t="s">
        <v>505</v>
      </c>
      <c r="N68" t="str">
        <f t="shared" si="17"/>
        <v/>
      </c>
      <c r="O68" t="str">
        <f t="shared" si="17"/>
        <v/>
      </c>
      <c r="P68" t="str">
        <f t="shared" si="16"/>
        <v/>
      </c>
    </row>
    <row r="69" spans="2:16" hidden="1">
      <c r="B69" t="s">
        <v>505</v>
      </c>
      <c r="N69" t="str">
        <f t="shared" si="17"/>
        <v/>
      </c>
      <c r="O69" t="str">
        <f t="shared" si="17"/>
        <v/>
      </c>
      <c r="P69" t="str">
        <f t="shared" si="16"/>
        <v/>
      </c>
    </row>
    <row r="70" spans="2:16" hidden="1">
      <c r="B70" t="s">
        <v>505</v>
      </c>
      <c r="N70" t="str">
        <f t="shared" si="17"/>
        <v/>
      </c>
      <c r="O70" t="str">
        <f t="shared" si="17"/>
        <v/>
      </c>
      <c r="P70" t="str">
        <f t="shared" si="16"/>
        <v/>
      </c>
    </row>
    <row r="71" spans="2:16" hidden="1">
      <c r="B71" t="s">
        <v>505</v>
      </c>
      <c r="N71" t="str">
        <f t="shared" si="17"/>
        <v/>
      </c>
      <c r="O71" t="str">
        <f t="shared" si="17"/>
        <v/>
      </c>
      <c r="P71" t="str">
        <f t="shared" si="16"/>
        <v/>
      </c>
    </row>
    <row r="72" spans="2:16" hidden="1">
      <c r="B72" t="s">
        <v>505</v>
      </c>
      <c r="N72" t="str">
        <f t="shared" si="17"/>
        <v/>
      </c>
      <c r="O72" t="str">
        <f t="shared" si="17"/>
        <v/>
      </c>
      <c r="P72" t="str">
        <f t="shared" si="16"/>
        <v/>
      </c>
    </row>
    <row r="73" spans="2:16" hidden="1">
      <c r="B73" t="s">
        <v>505</v>
      </c>
      <c r="N73" t="str">
        <f t="shared" si="17"/>
        <v/>
      </c>
      <c r="O73" t="str">
        <f t="shared" si="17"/>
        <v/>
      </c>
      <c r="P73" t="str">
        <f t="shared" si="16"/>
        <v/>
      </c>
    </row>
    <row r="74" spans="2:16" hidden="1">
      <c r="B74" t="s">
        <v>505</v>
      </c>
      <c r="N74" t="str">
        <f t="shared" si="17"/>
        <v/>
      </c>
      <c r="O74" t="str">
        <f t="shared" si="17"/>
        <v/>
      </c>
      <c r="P74" t="str">
        <f t="shared" si="16"/>
        <v/>
      </c>
    </row>
    <row r="75" spans="2:16" hidden="1">
      <c r="B75" t="s">
        <v>505</v>
      </c>
      <c r="N75" t="str">
        <f t="shared" si="17"/>
        <v/>
      </c>
      <c r="O75" t="str">
        <f t="shared" si="17"/>
        <v/>
      </c>
      <c r="P75" t="str">
        <f t="shared" si="16"/>
        <v/>
      </c>
    </row>
    <row r="76" spans="2:16" hidden="1">
      <c r="B76" t="s">
        <v>505</v>
      </c>
      <c r="N76" t="str">
        <f t="shared" si="17"/>
        <v/>
      </c>
      <c r="O76" t="str">
        <f t="shared" si="17"/>
        <v/>
      </c>
      <c r="P76" t="str">
        <f t="shared" si="16"/>
        <v/>
      </c>
    </row>
    <row r="77" spans="2:16" hidden="1">
      <c r="B77" t="s">
        <v>505</v>
      </c>
      <c r="N77" t="str">
        <f t="shared" si="17"/>
        <v/>
      </c>
      <c r="O77" t="str">
        <f t="shared" si="17"/>
        <v/>
      </c>
      <c r="P77" t="str">
        <f t="shared" si="16"/>
        <v/>
      </c>
    </row>
    <row r="78" spans="2:16" hidden="1">
      <c r="B78" t="s">
        <v>505</v>
      </c>
      <c r="N78" t="str">
        <f t="shared" si="17"/>
        <v/>
      </c>
      <c r="O78" t="str">
        <f t="shared" si="17"/>
        <v/>
      </c>
      <c r="P78" t="str">
        <f t="shared" si="16"/>
        <v/>
      </c>
    </row>
    <row r="79" spans="2:16" hidden="1">
      <c r="B79" t="s">
        <v>505</v>
      </c>
      <c r="N79" t="str">
        <f t="shared" si="17"/>
        <v/>
      </c>
      <c r="O79" t="str">
        <f t="shared" si="17"/>
        <v/>
      </c>
      <c r="P79" t="str">
        <f t="shared" si="16"/>
        <v/>
      </c>
    </row>
    <row r="80" spans="2:16" hidden="1">
      <c r="B80" t="s">
        <v>505</v>
      </c>
      <c r="N80" t="str">
        <f t="shared" si="17"/>
        <v/>
      </c>
      <c r="O80" t="str">
        <f t="shared" si="17"/>
        <v/>
      </c>
      <c r="P80" t="str">
        <f t="shared" si="16"/>
        <v/>
      </c>
    </row>
    <row r="81" spans="2:16" hidden="1">
      <c r="B81" t="s">
        <v>505</v>
      </c>
      <c r="N81" t="str">
        <f t="shared" si="17"/>
        <v/>
      </c>
      <c r="O81" t="str">
        <f t="shared" si="17"/>
        <v/>
      </c>
      <c r="P81" t="str">
        <f t="shared" si="16"/>
        <v/>
      </c>
    </row>
    <row r="82" spans="2:16" hidden="1">
      <c r="B82" t="s">
        <v>505</v>
      </c>
      <c r="N82" t="str">
        <f t="shared" si="17"/>
        <v/>
      </c>
      <c r="O82" t="str">
        <f t="shared" si="17"/>
        <v/>
      </c>
      <c r="P82" t="str">
        <f t="shared" si="16"/>
        <v/>
      </c>
    </row>
    <row r="83" spans="2:16" hidden="1">
      <c r="B83" t="s">
        <v>505</v>
      </c>
      <c r="N83" t="str">
        <f t="shared" si="17"/>
        <v/>
      </c>
      <c r="O83" t="str">
        <f t="shared" si="17"/>
        <v/>
      </c>
      <c r="P83" t="str">
        <f t="shared" si="16"/>
        <v/>
      </c>
    </row>
    <row r="84" spans="2:16" hidden="1">
      <c r="B84" t="s">
        <v>505</v>
      </c>
      <c r="N84" t="str">
        <f t="shared" si="17"/>
        <v/>
      </c>
      <c r="O84" t="str">
        <f t="shared" si="17"/>
        <v/>
      </c>
      <c r="P84" t="str">
        <f t="shared" si="16"/>
        <v/>
      </c>
    </row>
    <row r="85" spans="2:16" hidden="1">
      <c r="B85" t="s">
        <v>505</v>
      </c>
      <c r="N85" t="str">
        <f t="shared" si="17"/>
        <v/>
      </c>
      <c r="O85" t="str">
        <f t="shared" si="17"/>
        <v/>
      </c>
      <c r="P85" t="str">
        <f t="shared" si="16"/>
        <v/>
      </c>
    </row>
    <row r="86" spans="2:16" hidden="1">
      <c r="B86" t="s">
        <v>505</v>
      </c>
      <c r="N86" t="str">
        <f t="shared" si="17"/>
        <v/>
      </c>
      <c r="O86" t="str">
        <f t="shared" si="17"/>
        <v/>
      </c>
      <c r="P86" t="str">
        <f t="shared" si="16"/>
        <v/>
      </c>
    </row>
    <row r="87" spans="2:16" hidden="1">
      <c r="B87" t="s">
        <v>505</v>
      </c>
      <c r="N87" t="str">
        <f t="shared" si="17"/>
        <v/>
      </c>
      <c r="O87" t="str">
        <f t="shared" si="17"/>
        <v/>
      </c>
      <c r="P87" t="str">
        <f t="shared" si="16"/>
        <v/>
      </c>
    </row>
    <row r="88" spans="2:16" hidden="1">
      <c r="B88" t="s">
        <v>505</v>
      </c>
      <c r="N88" t="str">
        <f t="shared" si="17"/>
        <v/>
      </c>
      <c r="O88" t="str">
        <f t="shared" si="17"/>
        <v/>
      </c>
      <c r="P88" t="str">
        <f t="shared" si="16"/>
        <v/>
      </c>
    </row>
    <row r="89" spans="2:16" hidden="1">
      <c r="B89" t="s">
        <v>505</v>
      </c>
      <c r="N89" t="str">
        <f t="shared" si="17"/>
        <v/>
      </c>
      <c r="O89" t="str">
        <f t="shared" si="17"/>
        <v/>
      </c>
      <c r="P89" t="str">
        <f t="shared" si="16"/>
        <v/>
      </c>
    </row>
    <row r="90" spans="2:16" hidden="1">
      <c r="B90" t="s">
        <v>505</v>
      </c>
      <c r="N90" t="str">
        <f t="shared" si="17"/>
        <v/>
      </c>
      <c r="O90" t="str">
        <f t="shared" si="17"/>
        <v/>
      </c>
      <c r="P90" t="str">
        <f t="shared" si="16"/>
        <v/>
      </c>
    </row>
    <row r="91" spans="2:16" hidden="1">
      <c r="B91" t="s">
        <v>505</v>
      </c>
      <c r="N91" t="str">
        <f t="shared" si="17"/>
        <v/>
      </c>
      <c r="O91" t="str">
        <f t="shared" si="17"/>
        <v/>
      </c>
      <c r="P91" t="str">
        <f t="shared" si="16"/>
        <v/>
      </c>
    </row>
    <row r="92" spans="2:16" hidden="1">
      <c r="B92" t="s">
        <v>505</v>
      </c>
      <c r="N92" t="str">
        <f t="shared" si="17"/>
        <v/>
      </c>
      <c r="O92" t="str">
        <f t="shared" si="17"/>
        <v/>
      </c>
      <c r="P92" t="str">
        <f t="shared" si="16"/>
        <v/>
      </c>
    </row>
    <row r="93" spans="2:16" hidden="1">
      <c r="B93" t="s">
        <v>505</v>
      </c>
      <c r="N93" t="str">
        <f t="shared" si="17"/>
        <v/>
      </c>
      <c r="O93" t="str">
        <f t="shared" si="17"/>
        <v/>
      </c>
      <c r="P93" t="str">
        <f t="shared" si="16"/>
        <v/>
      </c>
    </row>
    <row r="94" spans="2:16" hidden="1">
      <c r="B94" t="s">
        <v>505</v>
      </c>
      <c r="N94" t="str">
        <f t="shared" si="17"/>
        <v/>
      </c>
      <c r="O94" t="str">
        <f t="shared" si="17"/>
        <v/>
      </c>
      <c r="P94" t="str">
        <f t="shared" si="16"/>
        <v/>
      </c>
    </row>
    <row r="95" spans="2:16" hidden="1">
      <c r="B95" t="s">
        <v>505</v>
      </c>
      <c r="N95" t="str">
        <f t="shared" si="17"/>
        <v/>
      </c>
      <c r="O95" t="str">
        <f t="shared" si="17"/>
        <v/>
      </c>
      <c r="P95" t="str">
        <f t="shared" si="16"/>
        <v/>
      </c>
    </row>
    <row r="96" spans="2:16" hidden="1">
      <c r="B96" t="s">
        <v>505</v>
      </c>
      <c r="N96" t="str">
        <f t="shared" si="17"/>
        <v/>
      </c>
      <c r="O96" t="str">
        <f t="shared" si="17"/>
        <v/>
      </c>
      <c r="P96" t="str">
        <f t="shared" si="16"/>
        <v/>
      </c>
    </row>
    <row r="97" spans="2:23" hidden="1">
      <c r="B97" t="s">
        <v>505</v>
      </c>
      <c r="N97" t="str">
        <f t="shared" si="17"/>
        <v/>
      </c>
      <c r="O97" t="str">
        <f t="shared" si="17"/>
        <v/>
      </c>
      <c r="P97" t="str">
        <f t="shared" si="16"/>
        <v/>
      </c>
    </row>
    <row r="98" spans="2:23" hidden="1">
      <c r="B98" t="s">
        <v>505</v>
      </c>
      <c r="N98" t="str">
        <f t="shared" si="17"/>
        <v/>
      </c>
      <c r="O98" t="str">
        <f t="shared" si="17"/>
        <v/>
      </c>
      <c r="P98" t="str">
        <f t="shared" ref="P98:P103" si="18">IF(N98="","",_xlfn.CONCAT(N98,":",O98))</f>
        <v/>
      </c>
    </row>
    <row r="99" spans="2:23" hidden="1">
      <c r="B99" t="s">
        <v>505</v>
      </c>
      <c r="N99" t="str">
        <f t="shared" si="17"/>
        <v/>
      </c>
      <c r="O99" t="str">
        <f t="shared" si="17"/>
        <v/>
      </c>
      <c r="P99" t="str">
        <f t="shared" si="18"/>
        <v/>
      </c>
    </row>
    <row r="100" spans="2:23" hidden="1">
      <c r="B100" t="s">
        <v>505</v>
      </c>
      <c r="N100" t="str">
        <f t="shared" si="17"/>
        <v/>
      </c>
      <c r="O100" t="str">
        <f t="shared" si="17"/>
        <v/>
      </c>
      <c r="P100" t="str">
        <f t="shared" si="18"/>
        <v/>
      </c>
    </row>
    <row r="101" spans="2:23" hidden="1">
      <c r="B101" t="s">
        <v>505</v>
      </c>
      <c r="N101" t="str">
        <f t="shared" si="17"/>
        <v/>
      </c>
      <c r="O101" t="str">
        <f t="shared" si="17"/>
        <v/>
      </c>
      <c r="P101" t="str">
        <f t="shared" si="18"/>
        <v/>
      </c>
    </row>
    <row r="102" spans="2:23" hidden="1">
      <c r="B102" t="s">
        <v>505</v>
      </c>
      <c r="N102" t="str">
        <f t="shared" si="17"/>
        <v/>
      </c>
      <c r="O102" t="str">
        <f t="shared" si="17"/>
        <v/>
      </c>
      <c r="P102" t="str">
        <f t="shared" si="18"/>
        <v/>
      </c>
    </row>
    <row r="103" spans="2:23" hidden="1">
      <c r="B103" t="s">
        <v>505</v>
      </c>
      <c r="N103" t="str">
        <f t="shared" si="17"/>
        <v/>
      </c>
      <c r="O103" t="str">
        <f t="shared" si="17"/>
        <v/>
      </c>
      <c r="P103" t="str">
        <f t="shared" si="18"/>
        <v/>
      </c>
    </row>
    <row r="104" spans="2:23" hidden="1">
      <c r="B104" t="s">
        <v>505</v>
      </c>
      <c r="N104" t="str">
        <f t="shared" si="17"/>
        <v/>
      </c>
      <c r="O104" t="str">
        <f t="shared" si="17"/>
        <v/>
      </c>
      <c r="P104" s="4"/>
      <c r="Q104" s="4"/>
      <c r="R104" s="4"/>
      <c r="S104" s="4"/>
      <c r="T104" s="4"/>
      <c r="U104" s="4"/>
      <c r="V104" s="4"/>
      <c r="W104" s="4"/>
    </row>
    <row r="105" spans="2:23" ht="409.6">
      <c r="P105" s="4" t="str">
        <f>_xlfn.CONCAT(P2:P104)</f>
        <v>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Q105" s="4" t="str">
        <f t="shared" ref="Q105:W105" si="19">_xlfn.CONCAT(Q2:Q104)</f>
        <v>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R105" s="4" t="str">
        <f t="shared" si="19"/>
        <v>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S105" s="4" t="str">
        <f t="shared" si="19"/>
        <v>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T105" s="4" t="str">
        <f t="shared" si="19"/>
        <v>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U105" s="4" t="str">
        <f t="shared" si="19"/>
        <v>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V105" s="4" t="str">
        <f t="shared" si="19"/>
        <v>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W105" s="4" t="str">
        <f t="shared" si="19"/>
        <v>GN_Area;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</row>
    <row r="106" spans="2:23">
      <c r="P106" t="str">
        <f t="shared" ref="P106:W106" si="20">_xlfn.CONCAT(P1,":",P105)</f>
        <v>dot: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Q106" t="str">
        <f t="shared" si="20"/>
        <v>neato: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R106" t="str">
        <f t="shared" si="20"/>
        <v>fdp: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S106" t="str">
        <f t="shared" si="20"/>
        <v>sfdp: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T106" t="str">
        <f t="shared" si="20"/>
        <v>circo: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U106" t="str">
        <f t="shared" si="20"/>
        <v>twopi: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V106" t="str">
        <f t="shared" si="20"/>
        <v>osage: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  <c r="W106" t="str">
        <f t="shared" si="20"/>
        <v>patchwork:GN_Area;GN_Class;GN_Color;GN_Colorscheme;GN_Comment;GN_Distortion;GN_Fillcolor;GN_Fixedsize;GN_Fontcolor;GN_Fontname;GN_Fontsize;GN_Gradientangle;GN_Group;GN_Height;GN_Href;GN_Id;GN_Image;GN_Imagepos;GN_Imagescale;GN_Label;GN_Labelloc;GN_Layer;GN_Margin;GN_Nojustify;GN_Ordering;GN_Orientation;GN_Penwidth;GN_Peripheries;GN_Rects;GN_Regular;GN_Samplepoints;GN_Shape;GN_Shapefile;GN_Showboxes;GN_Sides;GN_Skew;GN_Sortv;GN_Style;GN_Target;GN_Tooltip;GN_Url;GN_Vertices;GN_Width;GN_Xlabel;GN_Xlp;GN_Z;</v>
      </c>
    </row>
  </sheetData>
  <autoFilter ref="B1:L50" xr:uid="{1C50AC3C-0D73-7140-A86F-FB9C1BD8B8E9}"/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1E0D-8512-3B4E-9D31-C07C43283896}">
  <dimension ref="A1:W106"/>
  <sheetViews>
    <sheetView workbookViewId="0">
      <pane xSplit="2" ySplit="1" topLeftCell="C3" activePane="bottomRight" state="frozen"/>
      <selection activeCell="B93" sqref="B93"/>
      <selection pane="topRight" activeCell="B93" sqref="B93"/>
      <selection pane="bottomLeft" activeCell="B93" sqref="B93"/>
      <selection pane="bottomRight" activeCell="P106" sqref="P106:W106"/>
    </sheetView>
  </sheetViews>
  <sheetFormatPr baseColWidth="10" defaultRowHeight="20"/>
  <cols>
    <col min="1" max="1" width="18.28515625" customWidth="1"/>
    <col min="3" max="3" width="38" customWidth="1"/>
    <col min="4" max="4" width="4.28515625" bestFit="1" customWidth="1"/>
    <col min="5" max="5" width="6.28515625" bestFit="1" customWidth="1"/>
    <col min="6" max="6" width="4.28515625" bestFit="1" customWidth="1"/>
    <col min="7" max="7" width="5.140625" bestFit="1" customWidth="1"/>
    <col min="8" max="8" width="5.42578125" bestFit="1" customWidth="1"/>
    <col min="9" max="9" width="6" bestFit="1" customWidth="1"/>
    <col min="10" max="10" width="6.5703125" bestFit="1" customWidth="1"/>
    <col min="11" max="11" width="9.85546875" bestFit="1" customWidth="1"/>
  </cols>
  <sheetData>
    <row r="1" spans="1:23">
      <c r="B1" t="s">
        <v>506</v>
      </c>
      <c r="C1" t="s">
        <v>111</v>
      </c>
      <c r="D1" t="s">
        <v>99</v>
      </c>
      <c r="E1" t="s">
        <v>103</v>
      </c>
      <c r="F1" t="s">
        <v>104</v>
      </c>
      <c r="G1" t="s">
        <v>273</v>
      </c>
      <c r="H1" t="s">
        <v>107</v>
      </c>
      <c r="I1" t="s">
        <v>106</v>
      </c>
      <c r="J1" t="s">
        <v>275</v>
      </c>
      <c r="K1" t="s">
        <v>100</v>
      </c>
      <c r="L1" t="s">
        <v>372</v>
      </c>
      <c r="M1" t="s">
        <v>371</v>
      </c>
      <c r="N1" t="s">
        <v>373</v>
      </c>
      <c r="O1" t="s">
        <v>618</v>
      </c>
      <c r="P1" t="s">
        <v>99</v>
      </c>
      <c r="Q1" t="s">
        <v>103</v>
      </c>
      <c r="R1" t="s">
        <v>104</v>
      </c>
      <c r="S1" t="s">
        <v>273</v>
      </c>
      <c r="T1" t="s">
        <v>107</v>
      </c>
      <c r="U1" t="s">
        <v>106</v>
      </c>
      <c r="V1" t="s">
        <v>275</v>
      </c>
      <c r="W1" t="s">
        <v>100</v>
      </c>
    </row>
    <row r="2" spans="1:23">
      <c r="A2" t="str">
        <f t="shared" ref="A2:A33" si="0">"G"&amp;LEFT($B$1,1)&amp;IF(LEFT(B2,1)="_","","_")&amp;PROPER($B2)</f>
        <v xml:space="preserve">GC_Area </v>
      </c>
      <c r="B2" t="s">
        <v>0</v>
      </c>
      <c r="C2" s="2" t="s">
        <v>49</v>
      </c>
      <c r="K2" t="s">
        <v>110</v>
      </c>
      <c r="L2">
        <v>1</v>
      </c>
      <c r="M2">
        <v>1</v>
      </c>
      <c r="N2" t="str">
        <f t="shared" ref="N2:N58" si="1">TRIM(A2)</f>
        <v>GC_Area</v>
      </c>
      <c r="O2" t="str">
        <f t="shared" ref="O2:O58" si="2">TRIM(C2)</f>
        <v>Indicates the preferred area for a node or empty cluster</v>
      </c>
      <c r="P2" t="str">
        <f>IF(D2="●",$A2&amp;";","")</f>
        <v/>
      </c>
      <c r="Q2" t="str">
        <f t="shared" ref="Q2:W2" si="3">IF(E2="●",$A2&amp;";","")</f>
        <v/>
      </c>
      <c r="R2" t="str">
        <f t="shared" si="3"/>
        <v/>
      </c>
      <c r="S2" t="str">
        <f t="shared" si="3"/>
        <v/>
      </c>
      <c r="T2" t="str">
        <f t="shared" si="3"/>
        <v/>
      </c>
      <c r="U2" t="str">
        <f t="shared" si="3"/>
        <v/>
      </c>
      <c r="V2" t="str">
        <f t="shared" si="3"/>
        <v/>
      </c>
      <c r="W2" t="str">
        <f t="shared" si="3"/>
        <v>GC_Area ;</v>
      </c>
    </row>
    <row r="3" spans="1:23">
      <c r="A3" t="str">
        <f t="shared" si="0"/>
        <v xml:space="preserve">GC_Bb </v>
      </c>
      <c r="B3" t="s">
        <v>113</v>
      </c>
      <c r="C3" s="2" t="s">
        <v>194</v>
      </c>
      <c r="D3" t="str">
        <f t="shared" ref="D3:K15" si="4">IF($L3=0,"●","")</f>
        <v>●</v>
      </c>
      <c r="E3" t="str">
        <f t="shared" si="4"/>
        <v>●</v>
      </c>
      <c r="F3" t="str">
        <f t="shared" si="4"/>
        <v>●</v>
      </c>
      <c r="G3" t="str">
        <f t="shared" si="4"/>
        <v>●</v>
      </c>
      <c r="H3" t="str">
        <f t="shared" si="4"/>
        <v>●</v>
      </c>
      <c r="I3" t="str">
        <f t="shared" si="4"/>
        <v>●</v>
      </c>
      <c r="J3" t="str">
        <f t="shared" si="4"/>
        <v>●</v>
      </c>
      <c r="K3" t="str">
        <f t="shared" si="4"/>
        <v>●</v>
      </c>
      <c r="L3">
        <v>0</v>
      </c>
      <c r="M3">
        <v>2</v>
      </c>
      <c r="N3" t="str">
        <f t="shared" si="1"/>
        <v>GC_Bb</v>
      </c>
      <c r="O3" t="str">
        <f t="shared" si="2"/>
        <v>Bounding box of drawing in points</v>
      </c>
      <c r="P3" t="str">
        <f t="shared" ref="P3:P33" si="5">IF(D3="●",$A3&amp;";","")</f>
        <v>GC_Bb ;</v>
      </c>
      <c r="Q3" t="str">
        <f t="shared" ref="Q3:Q33" si="6">IF(E3="●",$A3&amp;";","")</f>
        <v>GC_Bb ;</v>
      </c>
      <c r="R3" t="str">
        <f t="shared" ref="R3:R33" si="7">IF(F3="●",$A3&amp;";","")</f>
        <v>GC_Bb ;</v>
      </c>
      <c r="S3" t="str">
        <f t="shared" ref="S3:S33" si="8">IF(G3="●",$A3&amp;";","")</f>
        <v>GC_Bb ;</v>
      </c>
      <c r="T3" t="str">
        <f t="shared" ref="T3:T33" si="9">IF(H3="●",$A3&amp;";","")</f>
        <v>GC_Bb ;</v>
      </c>
      <c r="U3" t="str">
        <f t="shared" ref="U3:U33" si="10">IF(I3="●",$A3&amp;";","")</f>
        <v>GC_Bb ;</v>
      </c>
      <c r="V3" t="str">
        <f t="shared" ref="V3:V33" si="11">IF(J3="●",$A3&amp;";","")</f>
        <v>GC_Bb ;</v>
      </c>
      <c r="W3" t="str">
        <f t="shared" ref="W3:W33" si="12">IF(K3="●",$A3&amp;";","")</f>
        <v>GC_Bb ;</v>
      </c>
    </row>
    <row r="4" spans="1:23">
      <c r="A4" t="str">
        <f t="shared" si="0"/>
        <v xml:space="preserve">GC_Bgcolor </v>
      </c>
      <c r="B4" t="s">
        <v>115</v>
      </c>
      <c r="C4" s="2" t="s">
        <v>196</v>
      </c>
      <c r="D4" t="str">
        <f t="shared" si="4"/>
        <v>●</v>
      </c>
      <c r="E4" t="str">
        <f t="shared" si="4"/>
        <v>●</v>
      </c>
      <c r="F4" t="str">
        <f t="shared" si="4"/>
        <v>●</v>
      </c>
      <c r="G4" t="str">
        <f t="shared" si="4"/>
        <v>●</v>
      </c>
      <c r="H4" t="str">
        <f t="shared" si="4"/>
        <v>●</v>
      </c>
      <c r="I4" t="str">
        <f t="shared" si="4"/>
        <v>●</v>
      </c>
      <c r="J4" t="str">
        <f t="shared" si="4"/>
        <v>●</v>
      </c>
      <c r="K4" t="str">
        <f t="shared" si="4"/>
        <v>●</v>
      </c>
      <c r="L4">
        <v>0</v>
      </c>
      <c r="M4">
        <v>2</v>
      </c>
      <c r="N4" t="str">
        <f t="shared" si="1"/>
        <v>GC_Bgcolor</v>
      </c>
      <c r="O4" t="str">
        <f t="shared" si="2"/>
        <v>Canvas background color</v>
      </c>
      <c r="P4" t="str">
        <f t="shared" si="5"/>
        <v>GC_Bgcolor ;</v>
      </c>
      <c r="Q4" t="str">
        <f t="shared" si="6"/>
        <v>GC_Bgcolor ;</v>
      </c>
      <c r="R4" t="str">
        <f t="shared" si="7"/>
        <v>GC_Bgcolor ;</v>
      </c>
      <c r="S4" t="str">
        <f t="shared" si="8"/>
        <v>GC_Bgcolor ;</v>
      </c>
      <c r="T4" t="str">
        <f t="shared" si="9"/>
        <v>GC_Bgcolor ;</v>
      </c>
      <c r="U4" t="str">
        <f t="shared" si="10"/>
        <v>GC_Bgcolor ;</v>
      </c>
      <c r="V4" t="str">
        <f t="shared" si="11"/>
        <v>GC_Bgcolor ;</v>
      </c>
      <c r="W4" t="str">
        <f t="shared" si="12"/>
        <v>GC_Bgcolor ;</v>
      </c>
    </row>
    <row r="5" spans="1:23">
      <c r="A5" t="str">
        <f t="shared" si="0"/>
        <v xml:space="preserve">GC_Class </v>
      </c>
      <c r="B5" t="s">
        <v>1</v>
      </c>
      <c r="C5" s="2" t="s">
        <v>50</v>
      </c>
      <c r="D5" t="str">
        <f t="shared" si="4"/>
        <v>●</v>
      </c>
      <c r="E5" t="str">
        <f t="shared" si="4"/>
        <v>●</v>
      </c>
      <c r="F5" t="str">
        <f t="shared" si="4"/>
        <v>●</v>
      </c>
      <c r="G5" t="str">
        <f t="shared" si="4"/>
        <v>●</v>
      </c>
      <c r="H5" t="str">
        <f t="shared" si="4"/>
        <v>●</v>
      </c>
      <c r="I5" t="str">
        <f t="shared" si="4"/>
        <v>●</v>
      </c>
      <c r="J5" t="str">
        <f t="shared" si="4"/>
        <v>●</v>
      </c>
      <c r="K5" t="str">
        <f t="shared" si="4"/>
        <v>●</v>
      </c>
      <c r="L5">
        <v>0</v>
      </c>
      <c r="M5">
        <v>2</v>
      </c>
      <c r="N5" t="str">
        <f t="shared" si="1"/>
        <v>GC_Class</v>
      </c>
      <c r="O5" t="str">
        <f t="shared" si="2"/>
        <v>Classnames to attach to the node, edge, graph, or cluster's SVG element</v>
      </c>
      <c r="P5" t="str">
        <f t="shared" si="5"/>
        <v>GC_Class ;</v>
      </c>
      <c r="Q5" t="str">
        <f t="shared" si="6"/>
        <v>GC_Class ;</v>
      </c>
      <c r="R5" t="str">
        <f t="shared" si="7"/>
        <v>GC_Class ;</v>
      </c>
      <c r="S5" t="str">
        <f t="shared" si="8"/>
        <v>GC_Class ;</v>
      </c>
      <c r="T5" t="str">
        <f t="shared" si="9"/>
        <v>GC_Class ;</v>
      </c>
      <c r="U5" t="str">
        <f t="shared" si="10"/>
        <v>GC_Class ;</v>
      </c>
      <c r="V5" t="str">
        <f t="shared" si="11"/>
        <v>GC_Class ;</v>
      </c>
      <c r="W5" t="str">
        <f t="shared" si="12"/>
        <v>GC_Class ;</v>
      </c>
    </row>
    <row r="6" spans="1:23">
      <c r="A6" t="str">
        <f t="shared" si="0"/>
        <v xml:space="preserve">GC_Cluster </v>
      </c>
      <c r="B6" t="s">
        <v>279</v>
      </c>
      <c r="C6" s="2" t="s">
        <v>367</v>
      </c>
      <c r="D6" t="str">
        <f t="shared" si="4"/>
        <v>●</v>
      </c>
      <c r="E6" t="str">
        <f t="shared" si="4"/>
        <v>●</v>
      </c>
      <c r="F6" t="str">
        <f t="shared" si="4"/>
        <v>●</v>
      </c>
      <c r="G6" t="str">
        <f t="shared" si="4"/>
        <v>●</v>
      </c>
      <c r="H6" t="str">
        <f t="shared" si="4"/>
        <v>●</v>
      </c>
      <c r="I6" t="str">
        <f t="shared" si="4"/>
        <v>●</v>
      </c>
      <c r="J6" t="str">
        <f t="shared" si="4"/>
        <v>●</v>
      </c>
      <c r="K6" t="str">
        <f t="shared" si="4"/>
        <v>●</v>
      </c>
      <c r="L6">
        <v>0</v>
      </c>
      <c r="M6">
        <v>1</v>
      </c>
      <c r="N6" t="str">
        <f t="shared" si="1"/>
        <v>GC_Cluster</v>
      </c>
      <c r="O6" t="str">
        <f t="shared" si="2"/>
        <v>Whether the subgraph is a cluster</v>
      </c>
      <c r="P6" t="str">
        <f t="shared" si="5"/>
        <v>GC_Cluster ;</v>
      </c>
      <c r="Q6" t="str">
        <f t="shared" si="6"/>
        <v>GC_Cluster ;</v>
      </c>
      <c r="R6" t="str">
        <f t="shared" si="7"/>
        <v>GC_Cluster ;</v>
      </c>
      <c r="S6" t="str">
        <f t="shared" si="8"/>
        <v>GC_Cluster ;</v>
      </c>
      <c r="T6" t="str">
        <f t="shared" si="9"/>
        <v>GC_Cluster ;</v>
      </c>
      <c r="U6" t="str">
        <f t="shared" si="10"/>
        <v>GC_Cluster ;</v>
      </c>
      <c r="V6" t="str">
        <f t="shared" si="11"/>
        <v>GC_Cluster ;</v>
      </c>
      <c r="W6" t="str">
        <f t="shared" si="12"/>
        <v>GC_Cluster ;</v>
      </c>
    </row>
    <row r="7" spans="1:23">
      <c r="A7" t="str">
        <f t="shared" si="0"/>
        <v xml:space="preserve">GC_Color </v>
      </c>
      <c r="B7" t="s">
        <v>2</v>
      </c>
      <c r="C7" s="2" t="s">
        <v>51</v>
      </c>
      <c r="D7" t="str">
        <f t="shared" si="4"/>
        <v>●</v>
      </c>
      <c r="E7" t="str">
        <f t="shared" si="4"/>
        <v>●</v>
      </c>
      <c r="F7" t="str">
        <f t="shared" si="4"/>
        <v>●</v>
      </c>
      <c r="G7" t="str">
        <f t="shared" si="4"/>
        <v>●</v>
      </c>
      <c r="H7" t="str">
        <f t="shared" si="4"/>
        <v>●</v>
      </c>
      <c r="I7" t="str">
        <f t="shared" si="4"/>
        <v>●</v>
      </c>
      <c r="J7" t="str">
        <f t="shared" si="4"/>
        <v>●</v>
      </c>
      <c r="K7" t="str">
        <f t="shared" si="4"/>
        <v>●</v>
      </c>
      <c r="L7">
        <v>0</v>
      </c>
      <c r="M7">
        <v>1</v>
      </c>
      <c r="N7" t="str">
        <f t="shared" si="1"/>
        <v>GC_Color</v>
      </c>
      <c r="O7" t="str">
        <f t="shared" si="2"/>
        <v>Basic drawing color for graphics, not text</v>
      </c>
      <c r="P7" t="str">
        <f t="shared" si="5"/>
        <v>GC_Color ;</v>
      </c>
      <c r="Q7" t="str">
        <f t="shared" si="6"/>
        <v>GC_Color ;</v>
      </c>
      <c r="R7" t="str">
        <f t="shared" si="7"/>
        <v>GC_Color ;</v>
      </c>
      <c r="S7" t="str">
        <f t="shared" si="8"/>
        <v>GC_Color ;</v>
      </c>
      <c r="T7" t="str">
        <f t="shared" si="9"/>
        <v>GC_Color ;</v>
      </c>
      <c r="U7" t="str">
        <f t="shared" si="10"/>
        <v>GC_Color ;</v>
      </c>
      <c r="V7" t="str">
        <f t="shared" si="11"/>
        <v>GC_Color ;</v>
      </c>
      <c r="W7" t="str">
        <f t="shared" si="12"/>
        <v>GC_Color ;</v>
      </c>
    </row>
    <row r="8" spans="1:23">
      <c r="A8" t="str">
        <f t="shared" si="0"/>
        <v xml:space="preserve">GC_Colorscheme </v>
      </c>
      <c r="B8" t="s">
        <v>3</v>
      </c>
      <c r="C8" s="2" t="s">
        <v>52</v>
      </c>
      <c r="D8" t="str">
        <f t="shared" si="4"/>
        <v>●</v>
      </c>
      <c r="E8" t="str">
        <f t="shared" si="4"/>
        <v>●</v>
      </c>
      <c r="F8" t="str">
        <f t="shared" si="4"/>
        <v>●</v>
      </c>
      <c r="G8" t="str">
        <f t="shared" si="4"/>
        <v>●</v>
      </c>
      <c r="H8" t="str">
        <f t="shared" si="4"/>
        <v>●</v>
      </c>
      <c r="I8" t="str">
        <f t="shared" si="4"/>
        <v>●</v>
      </c>
      <c r="J8" t="str">
        <f t="shared" si="4"/>
        <v>●</v>
      </c>
      <c r="K8" t="str">
        <f t="shared" si="4"/>
        <v>●</v>
      </c>
      <c r="L8">
        <v>0</v>
      </c>
      <c r="M8">
        <v>2</v>
      </c>
      <c r="N8" t="str">
        <f t="shared" si="1"/>
        <v>GC_Colorscheme</v>
      </c>
      <c r="O8" t="str">
        <f t="shared" si="2"/>
        <v>A color scheme namespace: the context for interpreting color names</v>
      </c>
      <c r="P8" t="str">
        <f t="shared" si="5"/>
        <v>GC_Colorscheme ;</v>
      </c>
      <c r="Q8" t="str">
        <f t="shared" si="6"/>
        <v>GC_Colorscheme ;</v>
      </c>
      <c r="R8" t="str">
        <f t="shared" si="7"/>
        <v>GC_Colorscheme ;</v>
      </c>
      <c r="S8" t="str">
        <f t="shared" si="8"/>
        <v>GC_Colorscheme ;</v>
      </c>
      <c r="T8" t="str">
        <f t="shared" si="9"/>
        <v>GC_Colorscheme ;</v>
      </c>
      <c r="U8" t="str">
        <f t="shared" si="10"/>
        <v>GC_Colorscheme ;</v>
      </c>
      <c r="V8" t="str">
        <f t="shared" si="11"/>
        <v>GC_Colorscheme ;</v>
      </c>
      <c r="W8" t="str">
        <f t="shared" si="12"/>
        <v>GC_Colorscheme ;</v>
      </c>
    </row>
    <row r="9" spans="1:23">
      <c r="A9" t="str">
        <f t="shared" si="0"/>
        <v xml:space="preserve">GC_Fillcolor </v>
      </c>
      <c r="B9" t="s">
        <v>6</v>
      </c>
      <c r="C9" s="2" t="s">
        <v>55</v>
      </c>
      <c r="D9" t="str">
        <f t="shared" si="4"/>
        <v>●</v>
      </c>
      <c r="E9" t="str">
        <f t="shared" si="4"/>
        <v>●</v>
      </c>
      <c r="F9" t="str">
        <f t="shared" si="4"/>
        <v>●</v>
      </c>
      <c r="G9" t="str">
        <f t="shared" si="4"/>
        <v>●</v>
      </c>
      <c r="H9" t="str">
        <f t="shared" si="4"/>
        <v>●</v>
      </c>
      <c r="I9" t="str">
        <f t="shared" si="4"/>
        <v>●</v>
      </c>
      <c r="J9" t="str">
        <f t="shared" si="4"/>
        <v>●</v>
      </c>
      <c r="K9" t="str">
        <f t="shared" si="4"/>
        <v>●</v>
      </c>
      <c r="L9">
        <v>0</v>
      </c>
      <c r="M9">
        <v>1</v>
      </c>
      <c r="N9" t="str">
        <f t="shared" si="1"/>
        <v>GC_Fillcolor</v>
      </c>
      <c r="O9" t="str">
        <f t="shared" si="2"/>
        <v>Color used to fill the background of a node or cluster</v>
      </c>
      <c r="P9" t="str">
        <f t="shared" si="5"/>
        <v>GC_Fillcolor ;</v>
      </c>
      <c r="Q9" t="str">
        <f t="shared" si="6"/>
        <v>GC_Fillcolor ;</v>
      </c>
      <c r="R9" t="str">
        <f t="shared" si="7"/>
        <v>GC_Fillcolor ;</v>
      </c>
      <c r="S9" t="str">
        <f t="shared" si="8"/>
        <v>GC_Fillcolor ;</v>
      </c>
      <c r="T9" t="str">
        <f t="shared" si="9"/>
        <v>GC_Fillcolor ;</v>
      </c>
      <c r="U9" t="str">
        <f t="shared" si="10"/>
        <v>GC_Fillcolor ;</v>
      </c>
      <c r="V9" t="str">
        <f t="shared" si="11"/>
        <v>GC_Fillcolor ;</v>
      </c>
      <c r="W9" t="str">
        <f t="shared" si="12"/>
        <v>GC_Fillcolor ;</v>
      </c>
    </row>
    <row r="10" spans="1:23">
      <c r="A10" t="str">
        <f t="shared" si="0"/>
        <v xml:space="preserve">GC_Fontcolor </v>
      </c>
      <c r="B10" t="s">
        <v>8</v>
      </c>
      <c r="C10" s="2" t="s">
        <v>57</v>
      </c>
      <c r="D10" t="str">
        <f t="shared" si="4"/>
        <v>●</v>
      </c>
      <c r="E10" t="str">
        <f t="shared" si="4"/>
        <v>●</v>
      </c>
      <c r="F10" t="str">
        <f t="shared" si="4"/>
        <v>●</v>
      </c>
      <c r="G10" t="str">
        <f t="shared" si="4"/>
        <v>●</v>
      </c>
      <c r="H10" t="str">
        <f t="shared" si="4"/>
        <v>●</v>
      </c>
      <c r="I10" t="str">
        <f t="shared" si="4"/>
        <v>●</v>
      </c>
      <c r="J10" t="str">
        <f t="shared" si="4"/>
        <v>●</v>
      </c>
      <c r="K10" t="str">
        <f t="shared" si="4"/>
        <v>●</v>
      </c>
      <c r="L10">
        <v>0</v>
      </c>
      <c r="M10">
        <v>2</v>
      </c>
      <c r="N10" t="str">
        <f t="shared" si="1"/>
        <v>GC_Fontcolor</v>
      </c>
      <c r="O10" t="str">
        <f t="shared" si="2"/>
        <v>Color used for text</v>
      </c>
      <c r="P10" t="str">
        <f t="shared" si="5"/>
        <v>GC_Fontcolor ;</v>
      </c>
      <c r="Q10" t="str">
        <f t="shared" si="6"/>
        <v>GC_Fontcolor ;</v>
      </c>
      <c r="R10" t="str">
        <f t="shared" si="7"/>
        <v>GC_Fontcolor ;</v>
      </c>
      <c r="S10" t="str">
        <f t="shared" si="8"/>
        <v>GC_Fontcolor ;</v>
      </c>
      <c r="T10" t="str">
        <f t="shared" si="9"/>
        <v>GC_Fontcolor ;</v>
      </c>
      <c r="U10" t="str">
        <f t="shared" si="10"/>
        <v>GC_Fontcolor ;</v>
      </c>
      <c r="V10" t="str">
        <f t="shared" si="11"/>
        <v>GC_Fontcolor ;</v>
      </c>
      <c r="W10" t="str">
        <f t="shared" si="12"/>
        <v>GC_Fontcolor ;</v>
      </c>
    </row>
    <row r="11" spans="1:23">
      <c r="A11" t="str">
        <f t="shared" si="0"/>
        <v xml:space="preserve">GC_Fontname </v>
      </c>
      <c r="B11" t="s">
        <v>9</v>
      </c>
      <c r="C11" s="2" t="s">
        <v>58</v>
      </c>
      <c r="D11" t="str">
        <f t="shared" si="4"/>
        <v>●</v>
      </c>
      <c r="E11" t="str">
        <f t="shared" si="4"/>
        <v>●</v>
      </c>
      <c r="F11" t="str">
        <f t="shared" si="4"/>
        <v>●</v>
      </c>
      <c r="G11" t="str">
        <f t="shared" si="4"/>
        <v>●</v>
      </c>
      <c r="H11" t="str">
        <f t="shared" si="4"/>
        <v>●</v>
      </c>
      <c r="I11" t="str">
        <f t="shared" si="4"/>
        <v>●</v>
      </c>
      <c r="J11" t="str">
        <f t="shared" si="4"/>
        <v>●</v>
      </c>
      <c r="K11" t="str">
        <f t="shared" si="4"/>
        <v>●</v>
      </c>
      <c r="L11">
        <v>0</v>
      </c>
      <c r="M11">
        <v>2</v>
      </c>
      <c r="N11" t="str">
        <f t="shared" si="1"/>
        <v>GC_Fontname</v>
      </c>
      <c r="O11" t="str">
        <f t="shared" si="2"/>
        <v>Font used for text</v>
      </c>
      <c r="P11" t="str">
        <f t="shared" si="5"/>
        <v>GC_Fontname ;</v>
      </c>
      <c r="Q11" t="str">
        <f t="shared" si="6"/>
        <v>GC_Fontname ;</v>
      </c>
      <c r="R11" t="str">
        <f t="shared" si="7"/>
        <v>GC_Fontname ;</v>
      </c>
      <c r="S11" t="str">
        <f t="shared" si="8"/>
        <v>GC_Fontname ;</v>
      </c>
      <c r="T11" t="str">
        <f t="shared" si="9"/>
        <v>GC_Fontname ;</v>
      </c>
      <c r="U11" t="str">
        <f t="shared" si="10"/>
        <v>GC_Fontname ;</v>
      </c>
      <c r="V11" t="str">
        <f t="shared" si="11"/>
        <v>GC_Fontname ;</v>
      </c>
      <c r="W11" t="str">
        <f t="shared" si="12"/>
        <v>GC_Fontname ;</v>
      </c>
    </row>
    <row r="12" spans="1:23">
      <c r="A12" t="str">
        <f t="shared" si="0"/>
        <v xml:space="preserve">GC_Fontsize </v>
      </c>
      <c r="B12" t="s">
        <v>10</v>
      </c>
      <c r="C12" s="2" t="s">
        <v>59</v>
      </c>
      <c r="D12" t="str">
        <f t="shared" si="4"/>
        <v>●</v>
      </c>
      <c r="E12" t="str">
        <f t="shared" si="4"/>
        <v>●</v>
      </c>
      <c r="F12" t="str">
        <f t="shared" si="4"/>
        <v>●</v>
      </c>
      <c r="G12" t="str">
        <f t="shared" si="4"/>
        <v>●</v>
      </c>
      <c r="H12" t="str">
        <f t="shared" si="4"/>
        <v>●</v>
      </c>
      <c r="I12" t="str">
        <f t="shared" si="4"/>
        <v>●</v>
      </c>
      <c r="J12" t="str">
        <f t="shared" si="4"/>
        <v>●</v>
      </c>
      <c r="K12" t="str">
        <f t="shared" si="4"/>
        <v>●</v>
      </c>
      <c r="L12">
        <v>0</v>
      </c>
      <c r="M12">
        <v>2</v>
      </c>
      <c r="N12" t="str">
        <f t="shared" si="1"/>
        <v>GC_Fontsize</v>
      </c>
      <c r="O12" t="str">
        <f t="shared" si="2"/>
        <v>Font size, in points, used for text</v>
      </c>
      <c r="P12" t="str">
        <f t="shared" si="5"/>
        <v>GC_Fontsize ;</v>
      </c>
      <c r="Q12" t="str">
        <f t="shared" si="6"/>
        <v>GC_Fontsize ;</v>
      </c>
      <c r="R12" t="str">
        <f t="shared" si="7"/>
        <v>GC_Fontsize ;</v>
      </c>
      <c r="S12" t="str">
        <f t="shared" si="8"/>
        <v>GC_Fontsize ;</v>
      </c>
      <c r="T12" t="str">
        <f t="shared" si="9"/>
        <v>GC_Fontsize ;</v>
      </c>
      <c r="U12" t="str">
        <f t="shared" si="10"/>
        <v>GC_Fontsize ;</v>
      </c>
      <c r="V12" t="str">
        <f t="shared" si="11"/>
        <v>GC_Fontsize ;</v>
      </c>
      <c r="W12" t="str">
        <f t="shared" si="12"/>
        <v>GC_Fontsize ;</v>
      </c>
    </row>
    <row r="13" spans="1:23">
      <c r="A13" t="str">
        <f t="shared" si="0"/>
        <v xml:space="preserve">GC_Gradientangle </v>
      </c>
      <c r="B13" t="s">
        <v>11</v>
      </c>
      <c r="C13" s="2" t="s">
        <v>60</v>
      </c>
      <c r="D13" t="str">
        <f t="shared" si="4"/>
        <v>●</v>
      </c>
      <c r="E13" t="str">
        <f t="shared" si="4"/>
        <v>●</v>
      </c>
      <c r="F13" t="str">
        <f t="shared" si="4"/>
        <v>●</v>
      </c>
      <c r="G13" t="str">
        <f t="shared" si="4"/>
        <v>●</v>
      </c>
      <c r="H13" t="str">
        <f t="shared" si="4"/>
        <v>●</v>
      </c>
      <c r="I13" t="str">
        <f t="shared" si="4"/>
        <v>●</v>
      </c>
      <c r="J13" t="str">
        <f t="shared" si="4"/>
        <v>●</v>
      </c>
      <c r="K13" t="str">
        <f t="shared" si="4"/>
        <v>●</v>
      </c>
      <c r="L13">
        <v>0</v>
      </c>
      <c r="M13">
        <v>2</v>
      </c>
      <c r="N13" t="str">
        <f t="shared" si="1"/>
        <v>GC_Gradientangle</v>
      </c>
      <c r="O13" t="str">
        <f t="shared" si="2"/>
        <v>If a gradient fill is being used, this determines the angle of the fill</v>
      </c>
      <c r="P13" t="str">
        <f t="shared" si="5"/>
        <v>GC_Gradientangle ;</v>
      </c>
      <c r="Q13" t="str">
        <f t="shared" si="6"/>
        <v>GC_Gradientangle ;</v>
      </c>
      <c r="R13" t="str">
        <f t="shared" si="7"/>
        <v>GC_Gradientangle ;</v>
      </c>
      <c r="S13" t="str">
        <f t="shared" si="8"/>
        <v>GC_Gradientangle ;</v>
      </c>
      <c r="T13" t="str">
        <f t="shared" si="9"/>
        <v>GC_Gradientangle ;</v>
      </c>
      <c r="U13" t="str">
        <f t="shared" si="10"/>
        <v>GC_Gradientangle ;</v>
      </c>
      <c r="V13" t="str">
        <f t="shared" si="11"/>
        <v>GC_Gradientangle ;</v>
      </c>
      <c r="W13" t="str">
        <f t="shared" si="12"/>
        <v>GC_Gradientangle ;</v>
      </c>
    </row>
    <row r="14" spans="1:23">
      <c r="A14" t="str">
        <f t="shared" si="0"/>
        <v xml:space="preserve">GC_Href </v>
      </c>
      <c r="B14" t="s">
        <v>14</v>
      </c>
      <c r="C14" s="2" t="s">
        <v>63</v>
      </c>
      <c r="D14" t="str">
        <f t="shared" si="4"/>
        <v>●</v>
      </c>
      <c r="E14" t="str">
        <f t="shared" si="4"/>
        <v>●</v>
      </c>
      <c r="F14" t="str">
        <f t="shared" si="4"/>
        <v>●</v>
      </c>
      <c r="G14" t="str">
        <f t="shared" si="4"/>
        <v>●</v>
      </c>
      <c r="H14" t="str">
        <f t="shared" si="4"/>
        <v>●</v>
      </c>
      <c r="I14" t="str">
        <f t="shared" si="4"/>
        <v>●</v>
      </c>
      <c r="J14" t="str">
        <f t="shared" si="4"/>
        <v>●</v>
      </c>
      <c r="K14" t="str">
        <f t="shared" si="4"/>
        <v>●</v>
      </c>
      <c r="L14">
        <v>0</v>
      </c>
      <c r="M14">
        <v>2</v>
      </c>
      <c r="N14" t="str">
        <f t="shared" si="1"/>
        <v>GC_Href</v>
      </c>
      <c r="O14" t="str">
        <f t="shared" si="2"/>
        <v>Synonym for URL</v>
      </c>
      <c r="P14" t="str">
        <f t="shared" si="5"/>
        <v>GC_Href ;</v>
      </c>
      <c r="Q14" t="str">
        <f t="shared" si="6"/>
        <v>GC_Href ;</v>
      </c>
      <c r="R14" t="str">
        <f t="shared" si="7"/>
        <v>GC_Href ;</v>
      </c>
      <c r="S14" t="str">
        <f t="shared" si="8"/>
        <v>GC_Href ;</v>
      </c>
      <c r="T14" t="str">
        <f t="shared" si="9"/>
        <v>GC_Href ;</v>
      </c>
      <c r="U14" t="str">
        <f t="shared" si="10"/>
        <v>GC_Href ;</v>
      </c>
      <c r="V14" t="str">
        <f t="shared" si="11"/>
        <v>GC_Href ;</v>
      </c>
      <c r="W14" t="str">
        <f t="shared" si="12"/>
        <v>GC_Href ;</v>
      </c>
    </row>
    <row r="15" spans="1:23">
      <c r="A15" t="str">
        <f t="shared" si="0"/>
        <v xml:space="preserve">GC_Id </v>
      </c>
      <c r="B15" t="s">
        <v>15</v>
      </c>
      <c r="C15" s="2" t="s">
        <v>64</v>
      </c>
      <c r="D15" t="str">
        <f t="shared" si="4"/>
        <v>●</v>
      </c>
      <c r="E15" t="str">
        <f t="shared" si="4"/>
        <v>●</v>
      </c>
      <c r="F15" t="str">
        <f t="shared" si="4"/>
        <v>●</v>
      </c>
      <c r="G15" t="str">
        <f t="shared" si="4"/>
        <v>●</v>
      </c>
      <c r="H15" t="str">
        <f t="shared" si="4"/>
        <v>●</v>
      </c>
      <c r="I15" t="str">
        <f t="shared" si="4"/>
        <v>●</v>
      </c>
      <c r="J15" t="str">
        <f t="shared" si="4"/>
        <v>●</v>
      </c>
      <c r="K15" t="str">
        <f t="shared" si="4"/>
        <v>●</v>
      </c>
      <c r="L15">
        <v>0</v>
      </c>
      <c r="M15">
        <v>2</v>
      </c>
      <c r="N15" t="str">
        <f t="shared" si="1"/>
        <v>GC_Id</v>
      </c>
      <c r="O15" t="str">
        <f t="shared" si="2"/>
        <v>Identifier for graph objects</v>
      </c>
      <c r="P15" t="str">
        <f t="shared" si="5"/>
        <v>GC_Id ;</v>
      </c>
      <c r="Q15" t="str">
        <f t="shared" si="6"/>
        <v>GC_Id ;</v>
      </c>
      <c r="R15" t="str">
        <f t="shared" si="7"/>
        <v>GC_Id ;</v>
      </c>
      <c r="S15" t="str">
        <f t="shared" si="8"/>
        <v>GC_Id ;</v>
      </c>
      <c r="T15" t="str">
        <f t="shared" si="9"/>
        <v>GC_Id ;</v>
      </c>
      <c r="U15" t="str">
        <f t="shared" si="10"/>
        <v>GC_Id ;</v>
      </c>
      <c r="V15" t="str">
        <f t="shared" si="11"/>
        <v>GC_Id ;</v>
      </c>
      <c r="W15" t="str">
        <f t="shared" si="12"/>
        <v>GC_Id ;</v>
      </c>
    </row>
    <row r="16" spans="1:23">
      <c r="A16" t="str">
        <f t="shared" si="0"/>
        <v xml:space="preserve">GC_K </v>
      </c>
      <c r="B16" t="s">
        <v>134</v>
      </c>
      <c r="C16" s="2" t="s">
        <v>215</v>
      </c>
      <c r="F16" t="s">
        <v>110</v>
      </c>
      <c r="G16" t="s">
        <v>110</v>
      </c>
      <c r="L16">
        <v>2</v>
      </c>
      <c r="M16">
        <v>2</v>
      </c>
      <c r="N16" t="str">
        <f t="shared" si="1"/>
        <v>GC_K</v>
      </c>
      <c r="O16" t="str">
        <f t="shared" si="2"/>
        <v>Spring constant used in virtual physical model</v>
      </c>
      <c r="P16" t="str">
        <f t="shared" si="5"/>
        <v/>
      </c>
      <c r="Q16" t="str">
        <f t="shared" si="6"/>
        <v/>
      </c>
      <c r="R16" t="str">
        <f t="shared" si="7"/>
        <v>GC_K ;</v>
      </c>
      <c r="S16" t="str">
        <f t="shared" si="8"/>
        <v>GC_K ;</v>
      </c>
      <c r="T16" t="str">
        <f t="shared" si="9"/>
        <v/>
      </c>
      <c r="U16" t="str">
        <f t="shared" si="10"/>
        <v/>
      </c>
      <c r="V16" t="str">
        <f t="shared" si="11"/>
        <v/>
      </c>
      <c r="W16" t="str">
        <f t="shared" si="12"/>
        <v/>
      </c>
    </row>
    <row r="17" spans="1:23">
      <c r="A17" t="str">
        <f t="shared" si="0"/>
        <v xml:space="preserve">GC_Label </v>
      </c>
      <c r="B17" t="s">
        <v>19</v>
      </c>
      <c r="C17" s="2" t="s">
        <v>68</v>
      </c>
      <c r="D17" t="str">
        <f t="shared" ref="D17:K33" si="13">IF($L17=0,"●","")</f>
        <v>●</v>
      </c>
      <c r="E17" t="str">
        <f t="shared" si="13"/>
        <v>●</v>
      </c>
      <c r="F17" t="str">
        <f t="shared" si="13"/>
        <v>●</v>
      </c>
      <c r="G17" t="str">
        <f t="shared" si="13"/>
        <v>●</v>
      </c>
      <c r="H17" t="str">
        <f t="shared" si="13"/>
        <v>●</v>
      </c>
      <c r="I17" t="str">
        <f t="shared" si="13"/>
        <v>●</v>
      </c>
      <c r="J17" t="str">
        <f t="shared" si="13"/>
        <v>●</v>
      </c>
      <c r="K17" t="str">
        <f t="shared" si="13"/>
        <v>●</v>
      </c>
      <c r="L17">
        <v>0</v>
      </c>
      <c r="M17">
        <v>2</v>
      </c>
      <c r="N17" t="str">
        <f t="shared" si="1"/>
        <v>GC_Label</v>
      </c>
      <c r="O17" t="str">
        <f t="shared" si="2"/>
        <v>Text label attached to objects</v>
      </c>
      <c r="P17" t="str">
        <f t="shared" si="5"/>
        <v>GC_Label ;</v>
      </c>
      <c r="Q17" t="str">
        <f t="shared" si="6"/>
        <v>GC_Label ;</v>
      </c>
      <c r="R17" t="str">
        <f t="shared" si="7"/>
        <v>GC_Label ;</v>
      </c>
      <c r="S17" t="str">
        <f t="shared" si="8"/>
        <v>GC_Label ;</v>
      </c>
      <c r="T17" t="str">
        <f t="shared" si="9"/>
        <v>GC_Label ;</v>
      </c>
      <c r="U17" t="str">
        <f t="shared" si="10"/>
        <v>GC_Label ;</v>
      </c>
      <c r="V17" t="str">
        <f t="shared" si="11"/>
        <v>GC_Label ;</v>
      </c>
      <c r="W17" t="str">
        <f t="shared" si="12"/>
        <v>GC_Label ;</v>
      </c>
    </row>
    <row r="18" spans="1:23">
      <c r="A18" t="str">
        <f t="shared" si="0"/>
        <v xml:space="preserve">GC_Labeljust </v>
      </c>
      <c r="B18" t="s">
        <v>136</v>
      </c>
      <c r="C18" s="2" t="s">
        <v>217</v>
      </c>
      <c r="D18" t="str">
        <f t="shared" si="13"/>
        <v>●</v>
      </c>
      <c r="E18" t="str">
        <f t="shared" si="13"/>
        <v>●</v>
      </c>
      <c r="F18" t="str">
        <f t="shared" si="13"/>
        <v>●</v>
      </c>
      <c r="G18" t="str">
        <f t="shared" si="13"/>
        <v>●</v>
      </c>
      <c r="H18" t="str">
        <f t="shared" si="13"/>
        <v>●</v>
      </c>
      <c r="I18" t="str">
        <f t="shared" si="13"/>
        <v>●</v>
      </c>
      <c r="J18" t="str">
        <f t="shared" si="13"/>
        <v>●</v>
      </c>
      <c r="K18" t="str">
        <f t="shared" si="13"/>
        <v>●</v>
      </c>
      <c r="L18">
        <v>0</v>
      </c>
      <c r="M18">
        <v>2</v>
      </c>
      <c r="N18" t="str">
        <f t="shared" si="1"/>
        <v>GC_Labeljust</v>
      </c>
      <c r="O18" t="str">
        <f t="shared" si="2"/>
        <v>Justification for graph &amp; cluster labels</v>
      </c>
      <c r="P18" t="str">
        <f t="shared" si="5"/>
        <v>GC_Labeljust ;</v>
      </c>
      <c r="Q18" t="str">
        <f t="shared" si="6"/>
        <v>GC_Labeljust ;</v>
      </c>
      <c r="R18" t="str">
        <f t="shared" si="7"/>
        <v>GC_Labeljust ;</v>
      </c>
      <c r="S18" t="str">
        <f t="shared" si="8"/>
        <v>GC_Labeljust ;</v>
      </c>
      <c r="T18" t="str">
        <f t="shared" si="9"/>
        <v>GC_Labeljust ;</v>
      </c>
      <c r="U18" t="str">
        <f t="shared" si="10"/>
        <v>GC_Labeljust ;</v>
      </c>
      <c r="V18" t="str">
        <f t="shared" si="11"/>
        <v>GC_Labeljust ;</v>
      </c>
      <c r="W18" t="str">
        <f t="shared" si="12"/>
        <v>GC_Labeljust ;</v>
      </c>
    </row>
    <row r="19" spans="1:23">
      <c r="A19" t="str">
        <f t="shared" si="0"/>
        <v xml:space="preserve">GC_Labelloc </v>
      </c>
      <c r="B19" t="s">
        <v>20</v>
      </c>
      <c r="C19" s="2" t="s">
        <v>69</v>
      </c>
      <c r="D19" t="str">
        <f t="shared" si="13"/>
        <v>●</v>
      </c>
      <c r="E19" t="str">
        <f t="shared" si="13"/>
        <v>●</v>
      </c>
      <c r="F19" t="str">
        <f t="shared" si="13"/>
        <v>●</v>
      </c>
      <c r="G19" t="str">
        <f t="shared" si="13"/>
        <v>●</v>
      </c>
      <c r="H19" t="str">
        <f t="shared" si="13"/>
        <v>●</v>
      </c>
      <c r="I19" t="str">
        <f t="shared" si="13"/>
        <v>●</v>
      </c>
      <c r="J19" t="str">
        <f t="shared" si="13"/>
        <v>●</v>
      </c>
      <c r="K19" t="str">
        <f t="shared" si="13"/>
        <v>●</v>
      </c>
      <c r="L19">
        <v>0</v>
      </c>
      <c r="M19">
        <v>2</v>
      </c>
      <c r="N19" t="str">
        <f t="shared" si="1"/>
        <v>GC_Labelloc</v>
      </c>
      <c r="O19" t="str">
        <f t="shared" si="2"/>
        <v>Vertical placement of labels for nodes, root graphs and clusters</v>
      </c>
      <c r="P19" t="str">
        <f t="shared" si="5"/>
        <v>GC_Labelloc ;</v>
      </c>
      <c r="Q19" t="str">
        <f t="shared" si="6"/>
        <v>GC_Labelloc ;</v>
      </c>
      <c r="R19" t="str">
        <f t="shared" si="7"/>
        <v>GC_Labelloc ;</v>
      </c>
      <c r="S19" t="str">
        <f t="shared" si="8"/>
        <v>GC_Labelloc ;</v>
      </c>
      <c r="T19" t="str">
        <f t="shared" si="9"/>
        <v>GC_Labelloc ;</v>
      </c>
      <c r="U19" t="str">
        <f t="shared" si="10"/>
        <v>GC_Labelloc ;</v>
      </c>
      <c r="V19" t="str">
        <f t="shared" si="11"/>
        <v>GC_Labelloc ;</v>
      </c>
      <c r="W19" t="str">
        <f t="shared" si="12"/>
        <v>GC_Labelloc ;</v>
      </c>
    </row>
    <row r="20" spans="1:23">
      <c r="A20" t="str">
        <f t="shared" si="0"/>
        <v xml:space="preserve">GC_Layer </v>
      </c>
      <c r="B20" t="s">
        <v>21</v>
      </c>
      <c r="C20" s="2" t="s">
        <v>70</v>
      </c>
      <c r="D20" t="str">
        <f t="shared" si="13"/>
        <v>●</v>
      </c>
      <c r="E20" t="str">
        <f t="shared" si="13"/>
        <v>●</v>
      </c>
      <c r="F20" t="str">
        <f t="shared" si="13"/>
        <v>●</v>
      </c>
      <c r="G20" t="str">
        <f t="shared" si="13"/>
        <v>●</v>
      </c>
      <c r="H20" t="str">
        <f t="shared" si="13"/>
        <v>●</v>
      </c>
      <c r="I20" t="str">
        <f t="shared" si="13"/>
        <v>●</v>
      </c>
      <c r="J20" t="str">
        <f t="shared" si="13"/>
        <v>●</v>
      </c>
      <c r="K20" t="str">
        <f t="shared" si="13"/>
        <v>●</v>
      </c>
      <c r="L20">
        <v>0</v>
      </c>
      <c r="M20">
        <v>1</v>
      </c>
      <c r="N20" t="str">
        <f t="shared" si="1"/>
        <v>GC_Layer</v>
      </c>
      <c r="O20" t="str">
        <f t="shared" si="2"/>
        <v>Specifies layers in which the node, edge or cluster is present</v>
      </c>
      <c r="P20" t="str">
        <f t="shared" si="5"/>
        <v>GC_Layer ;</v>
      </c>
      <c r="Q20" t="str">
        <f t="shared" si="6"/>
        <v>GC_Layer ;</v>
      </c>
      <c r="R20" t="str">
        <f t="shared" si="7"/>
        <v>GC_Layer ;</v>
      </c>
      <c r="S20" t="str">
        <f t="shared" si="8"/>
        <v>GC_Layer ;</v>
      </c>
      <c r="T20" t="str">
        <f t="shared" si="9"/>
        <v>GC_Layer ;</v>
      </c>
      <c r="U20" t="str">
        <f t="shared" si="10"/>
        <v>GC_Layer ;</v>
      </c>
      <c r="V20" t="str">
        <f t="shared" si="11"/>
        <v>GC_Layer ;</v>
      </c>
      <c r="W20" t="str">
        <f t="shared" si="12"/>
        <v>GC_Layer ;</v>
      </c>
    </row>
    <row r="21" spans="1:23">
      <c r="A21" t="str">
        <f t="shared" si="0"/>
        <v xml:space="preserve">GC_Lheight </v>
      </c>
      <c r="B21" t="s">
        <v>145</v>
      </c>
      <c r="C21" s="2" t="s">
        <v>226</v>
      </c>
      <c r="D21" t="str">
        <f t="shared" si="13"/>
        <v>●</v>
      </c>
      <c r="E21" t="str">
        <f t="shared" si="13"/>
        <v>●</v>
      </c>
      <c r="F21" t="str">
        <f t="shared" si="13"/>
        <v>●</v>
      </c>
      <c r="G21" t="str">
        <f t="shared" si="13"/>
        <v>●</v>
      </c>
      <c r="H21" t="str">
        <f t="shared" si="13"/>
        <v>●</v>
      </c>
      <c r="I21" t="str">
        <f t="shared" si="13"/>
        <v>●</v>
      </c>
      <c r="J21" t="str">
        <f t="shared" si="13"/>
        <v>●</v>
      </c>
      <c r="K21" t="str">
        <f t="shared" si="13"/>
        <v>●</v>
      </c>
      <c r="L21">
        <v>0</v>
      </c>
      <c r="M21">
        <v>2</v>
      </c>
      <c r="N21" t="str">
        <f t="shared" si="1"/>
        <v>GC_Lheight</v>
      </c>
      <c r="O21" t="str">
        <f t="shared" si="2"/>
        <v>Height of graph or cluster label, in inches</v>
      </c>
      <c r="P21" t="str">
        <f t="shared" si="5"/>
        <v>GC_Lheight ;</v>
      </c>
      <c r="Q21" t="str">
        <f t="shared" si="6"/>
        <v>GC_Lheight ;</v>
      </c>
      <c r="R21" t="str">
        <f t="shared" si="7"/>
        <v>GC_Lheight ;</v>
      </c>
      <c r="S21" t="str">
        <f t="shared" si="8"/>
        <v>GC_Lheight ;</v>
      </c>
      <c r="T21" t="str">
        <f t="shared" si="9"/>
        <v>GC_Lheight ;</v>
      </c>
      <c r="U21" t="str">
        <f t="shared" si="10"/>
        <v>GC_Lheight ;</v>
      </c>
      <c r="V21" t="str">
        <f t="shared" si="11"/>
        <v>GC_Lheight ;</v>
      </c>
      <c r="W21" t="str">
        <f t="shared" si="12"/>
        <v>GC_Lheight ;</v>
      </c>
    </row>
    <row r="22" spans="1:23">
      <c r="A22" t="str">
        <f t="shared" si="0"/>
        <v xml:space="preserve">GC_Lp </v>
      </c>
      <c r="B22" t="s">
        <v>147</v>
      </c>
      <c r="C22" s="2" t="s">
        <v>228</v>
      </c>
      <c r="D22" t="str">
        <f t="shared" si="13"/>
        <v>●</v>
      </c>
      <c r="E22" t="str">
        <f t="shared" si="13"/>
        <v>●</v>
      </c>
      <c r="F22" t="str">
        <f t="shared" si="13"/>
        <v>●</v>
      </c>
      <c r="G22" t="str">
        <f t="shared" si="13"/>
        <v>●</v>
      </c>
      <c r="H22" t="str">
        <f t="shared" si="13"/>
        <v>●</v>
      </c>
      <c r="I22" t="str">
        <f t="shared" si="13"/>
        <v>●</v>
      </c>
      <c r="J22" t="str">
        <f t="shared" si="13"/>
        <v>●</v>
      </c>
      <c r="K22" t="str">
        <f t="shared" si="13"/>
        <v>●</v>
      </c>
      <c r="L22">
        <v>0</v>
      </c>
      <c r="M22">
        <v>2</v>
      </c>
      <c r="N22" t="str">
        <f t="shared" si="1"/>
        <v>GC_Lp</v>
      </c>
      <c r="O22" t="str">
        <f t="shared" si="2"/>
        <v>Label center position</v>
      </c>
      <c r="P22" t="str">
        <f t="shared" si="5"/>
        <v>GC_Lp ;</v>
      </c>
      <c r="Q22" t="str">
        <f t="shared" si="6"/>
        <v>GC_Lp ;</v>
      </c>
      <c r="R22" t="str">
        <f t="shared" si="7"/>
        <v>GC_Lp ;</v>
      </c>
      <c r="S22" t="str">
        <f t="shared" si="8"/>
        <v>GC_Lp ;</v>
      </c>
      <c r="T22" t="str">
        <f t="shared" si="9"/>
        <v>GC_Lp ;</v>
      </c>
      <c r="U22" t="str">
        <f t="shared" si="10"/>
        <v>GC_Lp ;</v>
      </c>
      <c r="V22" t="str">
        <f t="shared" si="11"/>
        <v>GC_Lp ;</v>
      </c>
      <c r="W22" t="str">
        <f t="shared" si="12"/>
        <v>GC_Lp ;</v>
      </c>
    </row>
    <row r="23" spans="1:23">
      <c r="A23" t="str">
        <f t="shared" si="0"/>
        <v xml:space="preserve">GC_Lwidth </v>
      </c>
      <c r="B23" t="s">
        <v>148</v>
      </c>
      <c r="C23" s="2" t="s">
        <v>229</v>
      </c>
      <c r="D23" t="str">
        <f t="shared" si="13"/>
        <v>●</v>
      </c>
      <c r="E23" t="str">
        <f t="shared" si="13"/>
        <v>●</v>
      </c>
      <c r="F23" t="str">
        <f t="shared" si="13"/>
        <v>●</v>
      </c>
      <c r="G23" t="str">
        <f t="shared" si="13"/>
        <v>●</v>
      </c>
      <c r="H23" t="str">
        <f t="shared" si="13"/>
        <v>●</v>
      </c>
      <c r="I23" t="str">
        <f t="shared" si="13"/>
        <v>●</v>
      </c>
      <c r="J23" t="str">
        <f t="shared" si="13"/>
        <v>●</v>
      </c>
      <c r="K23" t="str">
        <f t="shared" si="13"/>
        <v>●</v>
      </c>
      <c r="L23">
        <v>0</v>
      </c>
      <c r="M23">
        <v>2</v>
      </c>
      <c r="N23" t="str">
        <f t="shared" si="1"/>
        <v>GC_Lwidth</v>
      </c>
      <c r="O23" t="str">
        <f t="shared" si="2"/>
        <v>Width of graph or cluster label, in inches</v>
      </c>
      <c r="P23" t="str">
        <f t="shared" si="5"/>
        <v>GC_Lwidth ;</v>
      </c>
      <c r="Q23" t="str">
        <f t="shared" si="6"/>
        <v>GC_Lwidth ;</v>
      </c>
      <c r="R23" t="str">
        <f t="shared" si="7"/>
        <v>GC_Lwidth ;</v>
      </c>
      <c r="S23" t="str">
        <f t="shared" si="8"/>
        <v>GC_Lwidth ;</v>
      </c>
      <c r="T23" t="str">
        <f t="shared" si="9"/>
        <v>GC_Lwidth ;</v>
      </c>
      <c r="U23" t="str">
        <f t="shared" si="10"/>
        <v>GC_Lwidth ;</v>
      </c>
      <c r="V23" t="str">
        <f t="shared" si="11"/>
        <v>GC_Lwidth ;</v>
      </c>
      <c r="W23" t="str">
        <f t="shared" si="12"/>
        <v>GC_Lwidth ;</v>
      </c>
    </row>
    <row r="24" spans="1:23">
      <c r="A24" t="str">
        <f t="shared" si="0"/>
        <v xml:space="preserve">GC_Margin </v>
      </c>
      <c r="B24" t="s">
        <v>22</v>
      </c>
      <c r="C24" s="2" t="s">
        <v>71</v>
      </c>
      <c r="D24" t="str">
        <f t="shared" si="13"/>
        <v>●</v>
      </c>
      <c r="E24" t="str">
        <f t="shared" si="13"/>
        <v>●</v>
      </c>
      <c r="F24" t="str">
        <f t="shared" si="13"/>
        <v>●</v>
      </c>
      <c r="G24" t="str">
        <f t="shared" si="13"/>
        <v>●</v>
      </c>
      <c r="H24" t="str">
        <f t="shared" si="13"/>
        <v>●</v>
      </c>
      <c r="I24" t="str">
        <f t="shared" si="13"/>
        <v>●</v>
      </c>
      <c r="J24" t="str">
        <f t="shared" si="13"/>
        <v>●</v>
      </c>
      <c r="K24" t="str">
        <f t="shared" si="13"/>
        <v>●</v>
      </c>
      <c r="L24">
        <v>0</v>
      </c>
      <c r="M24">
        <v>2</v>
      </c>
      <c r="N24" t="str">
        <f t="shared" si="1"/>
        <v>GC_Margin</v>
      </c>
      <c r="O24" t="str">
        <f t="shared" si="2"/>
        <v>For graphs, this sets x and y margins of canvas, in inches</v>
      </c>
      <c r="P24" t="str">
        <f t="shared" si="5"/>
        <v>GC_Margin ;</v>
      </c>
      <c r="Q24" t="str">
        <f t="shared" si="6"/>
        <v>GC_Margin ;</v>
      </c>
      <c r="R24" t="str">
        <f t="shared" si="7"/>
        <v>GC_Margin ;</v>
      </c>
      <c r="S24" t="str">
        <f t="shared" si="8"/>
        <v>GC_Margin ;</v>
      </c>
      <c r="T24" t="str">
        <f t="shared" si="9"/>
        <v>GC_Margin ;</v>
      </c>
      <c r="U24" t="str">
        <f t="shared" si="10"/>
        <v>GC_Margin ;</v>
      </c>
      <c r="V24" t="str">
        <f t="shared" si="11"/>
        <v>GC_Margin ;</v>
      </c>
      <c r="W24" t="str">
        <f t="shared" si="12"/>
        <v>GC_Margin ;</v>
      </c>
    </row>
    <row r="25" spans="1:23">
      <c r="A25" t="str">
        <f t="shared" si="0"/>
        <v xml:space="preserve">GC_Nojustify </v>
      </c>
      <c r="B25" t="s">
        <v>23</v>
      </c>
      <c r="C25" s="2" t="s">
        <v>72</v>
      </c>
      <c r="D25" t="str">
        <f t="shared" si="13"/>
        <v>●</v>
      </c>
      <c r="E25" t="str">
        <f t="shared" si="13"/>
        <v>●</v>
      </c>
      <c r="F25" t="str">
        <f t="shared" si="13"/>
        <v>●</v>
      </c>
      <c r="G25" t="str">
        <f t="shared" si="13"/>
        <v>●</v>
      </c>
      <c r="H25" t="str">
        <f t="shared" si="13"/>
        <v>●</v>
      </c>
      <c r="I25" t="str">
        <f t="shared" si="13"/>
        <v>●</v>
      </c>
      <c r="J25" t="str">
        <f t="shared" si="13"/>
        <v>●</v>
      </c>
      <c r="K25" t="str">
        <f t="shared" si="13"/>
        <v>●</v>
      </c>
      <c r="L25">
        <v>0</v>
      </c>
      <c r="M25">
        <v>2</v>
      </c>
      <c r="N25" t="str">
        <f t="shared" si="1"/>
        <v>GC_Nojustify</v>
      </c>
      <c r="O25" t="str">
        <f t="shared" si="2"/>
        <v>Whether to justify multiline text vs the previous text line (rather than the side of the container)</v>
      </c>
      <c r="P25" t="str">
        <f t="shared" si="5"/>
        <v>GC_Nojustify ;</v>
      </c>
      <c r="Q25" t="str">
        <f t="shared" si="6"/>
        <v>GC_Nojustify ;</v>
      </c>
      <c r="R25" t="str">
        <f t="shared" si="7"/>
        <v>GC_Nojustify ;</v>
      </c>
      <c r="S25" t="str">
        <f t="shared" si="8"/>
        <v>GC_Nojustify ;</v>
      </c>
      <c r="T25" t="str">
        <f t="shared" si="9"/>
        <v>GC_Nojustify ;</v>
      </c>
      <c r="U25" t="str">
        <f t="shared" si="10"/>
        <v>GC_Nojustify ;</v>
      </c>
      <c r="V25" t="str">
        <f t="shared" si="11"/>
        <v>GC_Nojustify ;</v>
      </c>
      <c r="W25" t="str">
        <f t="shared" si="12"/>
        <v>GC_Nojustify ;</v>
      </c>
    </row>
    <row r="26" spans="1:23">
      <c r="A26" t="str">
        <f t="shared" si="0"/>
        <v xml:space="preserve">GC_Pencolor </v>
      </c>
      <c r="B26" t="s">
        <v>280</v>
      </c>
      <c r="C26" s="2" t="s">
        <v>368</v>
      </c>
      <c r="D26" t="str">
        <f t="shared" si="13"/>
        <v>●</v>
      </c>
      <c r="E26" t="str">
        <f t="shared" si="13"/>
        <v>●</v>
      </c>
      <c r="F26" t="str">
        <f t="shared" si="13"/>
        <v>●</v>
      </c>
      <c r="G26" t="str">
        <f t="shared" si="13"/>
        <v>●</v>
      </c>
      <c r="H26" t="str">
        <f t="shared" si="13"/>
        <v>●</v>
      </c>
      <c r="I26" t="str">
        <f t="shared" si="13"/>
        <v>●</v>
      </c>
      <c r="J26" t="str">
        <f t="shared" si="13"/>
        <v>●</v>
      </c>
      <c r="K26" t="str">
        <f t="shared" si="13"/>
        <v>●</v>
      </c>
      <c r="L26">
        <v>0</v>
      </c>
      <c r="M26">
        <v>1</v>
      </c>
      <c r="N26" t="str">
        <f t="shared" si="1"/>
        <v>GC_Pencolor</v>
      </c>
      <c r="O26" t="str">
        <f t="shared" si="2"/>
        <v>Color used to draw the bounding box around a cluster</v>
      </c>
      <c r="P26" t="str">
        <f t="shared" si="5"/>
        <v>GC_Pencolor ;</v>
      </c>
      <c r="Q26" t="str">
        <f t="shared" si="6"/>
        <v>GC_Pencolor ;</v>
      </c>
      <c r="R26" t="str">
        <f t="shared" si="7"/>
        <v>GC_Pencolor ;</v>
      </c>
      <c r="S26" t="str">
        <f t="shared" si="8"/>
        <v>GC_Pencolor ;</v>
      </c>
      <c r="T26" t="str">
        <f t="shared" si="9"/>
        <v>GC_Pencolor ;</v>
      </c>
      <c r="U26" t="str">
        <f t="shared" si="10"/>
        <v>GC_Pencolor ;</v>
      </c>
      <c r="V26" t="str">
        <f t="shared" si="11"/>
        <v>GC_Pencolor ;</v>
      </c>
      <c r="W26" t="str">
        <f t="shared" si="12"/>
        <v>GC_Pencolor ;</v>
      </c>
    </row>
    <row r="27" spans="1:23">
      <c r="A27" t="str">
        <f t="shared" si="0"/>
        <v xml:space="preserve">GC_Penwidth </v>
      </c>
      <c r="B27" t="s">
        <v>26</v>
      </c>
      <c r="C27" s="2" t="s">
        <v>75</v>
      </c>
      <c r="D27" t="str">
        <f t="shared" si="13"/>
        <v>●</v>
      </c>
      <c r="E27" t="str">
        <f t="shared" si="13"/>
        <v>●</v>
      </c>
      <c r="F27" t="str">
        <f t="shared" si="13"/>
        <v>●</v>
      </c>
      <c r="G27" t="str">
        <f t="shared" si="13"/>
        <v>●</v>
      </c>
      <c r="H27" t="str">
        <f t="shared" si="13"/>
        <v>●</v>
      </c>
      <c r="I27" t="str">
        <f t="shared" si="13"/>
        <v>●</v>
      </c>
      <c r="J27" t="str">
        <f t="shared" si="13"/>
        <v>●</v>
      </c>
      <c r="K27" t="str">
        <f t="shared" si="13"/>
        <v>●</v>
      </c>
      <c r="L27">
        <v>0</v>
      </c>
      <c r="M27">
        <v>1</v>
      </c>
      <c r="N27" t="str">
        <f t="shared" si="1"/>
        <v>GC_Penwidth</v>
      </c>
      <c r="O27" t="str">
        <f t="shared" si="2"/>
        <v>Specifies the width of the pen, in points, used to draw lines and curves</v>
      </c>
      <c r="P27" t="str">
        <f t="shared" si="5"/>
        <v>GC_Penwidth ;</v>
      </c>
      <c r="Q27" t="str">
        <f t="shared" si="6"/>
        <v>GC_Penwidth ;</v>
      </c>
      <c r="R27" t="str">
        <f t="shared" si="7"/>
        <v>GC_Penwidth ;</v>
      </c>
      <c r="S27" t="str">
        <f t="shared" si="8"/>
        <v>GC_Penwidth ;</v>
      </c>
      <c r="T27" t="str">
        <f t="shared" si="9"/>
        <v>GC_Penwidth ;</v>
      </c>
      <c r="U27" t="str">
        <f t="shared" si="10"/>
        <v>GC_Penwidth ;</v>
      </c>
      <c r="V27" t="str">
        <f t="shared" si="11"/>
        <v>GC_Penwidth ;</v>
      </c>
      <c r="W27" t="str">
        <f t="shared" si="12"/>
        <v>GC_Penwidth ;</v>
      </c>
    </row>
    <row r="28" spans="1:23">
      <c r="A28" t="str">
        <f t="shared" si="0"/>
        <v xml:space="preserve">GC_Peripheries </v>
      </c>
      <c r="B28" t="s">
        <v>27</v>
      </c>
      <c r="C28" s="2" t="s">
        <v>76</v>
      </c>
      <c r="D28" t="str">
        <f t="shared" si="13"/>
        <v>●</v>
      </c>
      <c r="E28" t="str">
        <f t="shared" si="13"/>
        <v>●</v>
      </c>
      <c r="F28" t="str">
        <f t="shared" si="13"/>
        <v>●</v>
      </c>
      <c r="G28" t="str">
        <f t="shared" si="13"/>
        <v>●</v>
      </c>
      <c r="H28" t="str">
        <f t="shared" si="13"/>
        <v>●</v>
      </c>
      <c r="I28" t="str">
        <f t="shared" si="13"/>
        <v>●</v>
      </c>
      <c r="J28" t="str">
        <f t="shared" si="13"/>
        <v>●</v>
      </c>
      <c r="K28" t="str">
        <f t="shared" si="13"/>
        <v>●</v>
      </c>
      <c r="L28">
        <v>0</v>
      </c>
      <c r="M28">
        <v>1</v>
      </c>
      <c r="N28" t="str">
        <f t="shared" si="1"/>
        <v>GC_Peripheries</v>
      </c>
      <c r="O28" t="str">
        <f t="shared" si="2"/>
        <v>Set number of peripheries used in polygonal shapes and cluster boundaries</v>
      </c>
      <c r="P28" t="str">
        <f t="shared" si="5"/>
        <v>GC_Peripheries ;</v>
      </c>
      <c r="Q28" t="str">
        <f t="shared" si="6"/>
        <v>GC_Peripheries ;</v>
      </c>
      <c r="R28" t="str">
        <f t="shared" si="7"/>
        <v>GC_Peripheries ;</v>
      </c>
      <c r="S28" t="str">
        <f t="shared" si="8"/>
        <v>GC_Peripheries ;</v>
      </c>
      <c r="T28" t="str">
        <f t="shared" si="9"/>
        <v>GC_Peripheries ;</v>
      </c>
      <c r="U28" t="str">
        <f t="shared" si="10"/>
        <v>GC_Peripheries ;</v>
      </c>
      <c r="V28" t="str">
        <f t="shared" si="11"/>
        <v>GC_Peripheries ;</v>
      </c>
      <c r="W28" t="str">
        <f t="shared" si="12"/>
        <v>GC_Peripheries ;</v>
      </c>
    </row>
    <row r="29" spans="1:23">
      <c r="A29" t="str">
        <f t="shared" si="0"/>
        <v xml:space="preserve">GC_Sortv </v>
      </c>
      <c r="B29" t="s">
        <v>39</v>
      </c>
      <c r="C29" s="2" t="s">
        <v>88</v>
      </c>
      <c r="D29" t="str">
        <f t="shared" si="13"/>
        <v>●</v>
      </c>
      <c r="E29" t="str">
        <f t="shared" si="13"/>
        <v>●</v>
      </c>
      <c r="F29" t="str">
        <f t="shared" si="13"/>
        <v>●</v>
      </c>
      <c r="G29" t="str">
        <f t="shared" si="13"/>
        <v>●</v>
      </c>
      <c r="H29" t="str">
        <f t="shared" si="13"/>
        <v>●</v>
      </c>
      <c r="I29" t="str">
        <f t="shared" si="13"/>
        <v>●</v>
      </c>
      <c r="J29" t="str">
        <f t="shared" si="13"/>
        <v>●</v>
      </c>
      <c r="K29" t="str">
        <f t="shared" si="13"/>
        <v>●</v>
      </c>
      <c r="L29">
        <v>0</v>
      </c>
      <c r="M29">
        <v>2</v>
      </c>
      <c r="N29" t="str">
        <f t="shared" si="1"/>
        <v>GC_Sortv</v>
      </c>
      <c r="O29" t="str">
        <f t="shared" si="2"/>
        <v>Sort order of graph components for ordering packmode packing</v>
      </c>
      <c r="P29" t="str">
        <f t="shared" si="5"/>
        <v>GC_Sortv ;</v>
      </c>
      <c r="Q29" t="str">
        <f t="shared" si="6"/>
        <v>GC_Sortv ;</v>
      </c>
      <c r="R29" t="str">
        <f t="shared" si="7"/>
        <v>GC_Sortv ;</v>
      </c>
      <c r="S29" t="str">
        <f t="shared" si="8"/>
        <v>GC_Sortv ;</v>
      </c>
      <c r="T29" t="str">
        <f t="shared" si="9"/>
        <v>GC_Sortv ;</v>
      </c>
      <c r="U29" t="str">
        <f t="shared" si="10"/>
        <v>GC_Sortv ;</v>
      </c>
      <c r="V29" t="str">
        <f t="shared" si="11"/>
        <v>GC_Sortv ;</v>
      </c>
      <c r="W29" t="str">
        <f t="shared" si="12"/>
        <v>GC_Sortv ;</v>
      </c>
    </row>
    <row r="30" spans="1:23">
      <c r="A30" t="str">
        <f t="shared" si="0"/>
        <v xml:space="preserve">GC_Style </v>
      </c>
      <c r="B30" t="s">
        <v>40</v>
      </c>
      <c r="C30" s="2" t="s">
        <v>89</v>
      </c>
      <c r="D30" t="str">
        <f t="shared" si="13"/>
        <v>●</v>
      </c>
      <c r="E30" t="str">
        <f t="shared" si="13"/>
        <v>●</v>
      </c>
      <c r="F30" t="str">
        <f t="shared" si="13"/>
        <v>●</v>
      </c>
      <c r="G30" t="str">
        <f t="shared" si="13"/>
        <v>●</v>
      </c>
      <c r="H30" t="str">
        <f t="shared" si="13"/>
        <v>●</v>
      </c>
      <c r="I30" t="str">
        <f t="shared" si="13"/>
        <v>●</v>
      </c>
      <c r="J30" t="str">
        <f t="shared" si="13"/>
        <v>●</v>
      </c>
      <c r="K30" t="str">
        <f t="shared" si="13"/>
        <v>●</v>
      </c>
      <c r="L30">
        <v>0</v>
      </c>
      <c r="M30">
        <v>2</v>
      </c>
      <c r="N30" t="str">
        <f t="shared" si="1"/>
        <v>GC_Style</v>
      </c>
      <c r="O30" t="str">
        <f t="shared" si="2"/>
        <v>Set style information for components of the graph</v>
      </c>
      <c r="P30" t="str">
        <f t="shared" si="5"/>
        <v>GC_Style ;</v>
      </c>
      <c r="Q30" t="str">
        <f t="shared" si="6"/>
        <v>GC_Style ;</v>
      </c>
      <c r="R30" t="str">
        <f t="shared" si="7"/>
        <v>GC_Style ;</v>
      </c>
      <c r="S30" t="str">
        <f t="shared" si="8"/>
        <v>GC_Style ;</v>
      </c>
      <c r="T30" t="str">
        <f t="shared" si="9"/>
        <v>GC_Style ;</v>
      </c>
      <c r="U30" t="str">
        <f t="shared" si="10"/>
        <v>GC_Style ;</v>
      </c>
      <c r="V30" t="str">
        <f t="shared" si="11"/>
        <v>GC_Style ;</v>
      </c>
      <c r="W30" t="str">
        <f t="shared" si="12"/>
        <v>GC_Style ;</v>
      </c>
    </row>
    <row r="31" spans="1:23">
      <c r="A31" t="str">
        <f t="shared" si="0"/>
        <v xml:space="preserve">GC_Target </v>
      </c>
      <c r="B31" t="s">
        <v>41</v>
      </c>
      <c r="C31" s="2" t="s">
        <v>90</v>
      </c>
      <c r="D31" t="str">
        <f t="shared" si="13"/>
        <v>●</v>
      </c>
      <c r="E31" t="str">
        <f t="shared" si="13"/>
        <v>●</v>
      </c>
      <c r="F31" t="str">
        <f t="shared" si="13"/>
        <v>●</v>
      </c>
      <c r="G31" t="str">
        <f t="shared" si="13"/>
        <v>●</v>
      </c>
      <c r="H31" t="str">
        <f t="shared" si="13"/>
        <v>●</v>
      </c>
      <c r="I31" t="str">
        <f t="shared" si="13"/>
        <v>●</v>
      </c>
      <c r="J31" t="str">
        <f t="shared" si="13"/>
        <v>●</v>
      </c>
      <c r="K31" t="str">
        <f t="shared" si="13"/>
        <v>●</v>
      </c>
      <c r="L31">
        <v>0</v>
      </c>
      <c r="M31">
        <v>2</v>
      </c>
      <c r="N31" t="str">
        <f t="shared" si="1"/>
        <v>GC_Target</v>
      </c>
      <c r="O31" t="str">
        <f t="shared" si="2"/>
        <v>If the object has a URL, this attribute determines which window of the browser is used for the URL</v>
      </c>
      <c r="P31" t="str">
        <f t="shared" si="5"/>
        <v>GC_Target ;</v>
      </c>
      <c r="Q31" t="str">
        <f t="shared" si="6"/>
        <v>GC_Target ;</v>
      </c>
      <c r="R31" t="str">
        <f t="shared" si="7"/>
        <v>GC_Target ;</v>
      </c>
      <c r="S31" t="str">
        <f t="shared" si="8"/>
        <v>GC_Target ;</v>
      </c>
      <c r="T31" t="str">
        <f t="shared" si="9"/>
        <v>GC_Target ;</v>
      </c>
      <c r="U31" t="str">
        <f t="shared" si="10"/>
        <v>GC_Target ;</v>
      </c>
      <c r="V31" t="str">
        <f t="shared" si="11"/>
        <v>GC_Target ;</v>
      </c>
      <c r="W31" t="str">
        <f t="shared" si="12"/>
        <v>GC_Target ;</v>
      </c>
    </row>
    <row r="32" spans="1:23">
      <c r="A32" t="str">
        <f t="shared" si="0"/>
        <v xml:space="preserve">GC_Tooltip </v>
      </c>
      <c r="B32" t="s">
        <v>42</v>
      </c>
      <c r="C32" s="2" t="s">
        <v>91</v>
      </c>
      <c r="D32" t="str">
        <f t="shared" si="13"/>
        <v>●</v>
      </c>
      <c r="E32" t="str">
        <f t="shared" si="13"/>
        <v>●</v>
      </c>
      <c r="F32" t="str">
        <f t="shared" si="13"/>
        <v>●</v>
      </c>
      <c r="G32" t="str">
        <f t="shared" si="13"/>
        <v>●</v>
      </c>
      <c r="H32" t="str">
        <f t="shared" si="13"/>
        <v>●</v>
      </c>
      <c r="I32" t="str">
        <f t="shared" si="13"/>
        <v>●</v>
      </c>
      <c r="J32" t="str">
        <f t="shared" si="13"/>
        <v>●</v>
      </c>
      <c r="K32" t="str">
        <f t="shared" si="13"/>
        <v>●</v>
      </c>
      <c r="L32">
        <v>0</v>
      </c>
      <c r="M32">
        <v>2</v>
      </c>
      <c r="N32" t="str">
        <f t="shared" si="1"/>
        <v>GC_Tooltip</v>
      </c>
      <c r="O32" t="str">
        <f t="shared" si="2"/>
        <v>Tooltip (mouse hover text) attached to the node, edge, cluster, or graph</v>
      </c>
      <c r="P32" t="str">
        <f t="shared" si="5"/>
        <v>GC_Tooltip ;</v>
      </c>
      <c r="Q32" t="str">
        <f t="shared" si="6"/>
        <v>GC_Tooltip ;</v>
      </c>
      <c r="R32" t="str">
        <f t="shared" si="7"/>
        <v>GC_Tooltip ;</v>
      </c>
      <c r="S32" t="str">
        <f t="shared" si="8"/>
        <v>GC_Tooltip ;</v>
      </c>
      <c r="T32" t="str">
        <f t="shared" si="9"/>
        <v>GC_Tooltip ;</v>
      </c>
      <c r="U32" t="str">
        <f t="shared" si="10"/>
        <v>GC_Tooltip ;</v>
      </c>
      <c r="V32" t="str">
        <f t="shared" si="11"/>
        <v>GC_Tooltip ;</v>
      </c>
      <c r="W32" t="str">
        <f t="shared" si="12"/>
        <v>GC_Tooltip ;</v>
      </c>
    </row>
    <row r="33" spans="1:23">
      <c r="A33" t="str">
        <f t="shared" si="0"/>
        <v xml:space="preserve">GC_Url </v>
      </c>
      <c r="B33" t="s">
        <v>43</v>
      </c>
      <c r="C33" s="2" t="s">
        <v>92</v>
      </c>
      <c r="D33" t="str">
        <f t="shared" si="13"/>
        <v>●</v>
      </c>
      <c r="E33" t="str">
        <f t="shared" si="13"/>
        <v>●</v>
      </c>
      <c r="F33" t="str">
        <f t="shared" si="13"/>
        <v>●</v>
      </c>
      <c r="G33" t="str">
        <f t="shared" si="13"/>
        <v>●</v>
      </c>
      <c r="H33" t="str">
        <f t="shared" si="13"/>
        <v>●</v>
      </c>
      <c r="I33" t="str">
        <f t="shared" si="13"/>
        <v>●</v>
      </c>
      <c r="J33" t="str">
        <f t="shared" si="13"/>
        <v>●</v>
      </c>
      <c r="K33" t="str">
        <f t="shared" si="13"/>
        <v>●</v>
      </c>
      <c r="L33">
        <v>0</v>
      </c>
      <c r="M33">
        <v>2</v>
      </c>
      <c r="N33" t="str">
        <f t="shared" si="1"/>
        <v>GC_Url</v>
      </c>
      <c r="O33" t="str">
        <f t="shared" si="2"/>
        <v>Hyperlinks incorporated into device-dependent output</v>
      </c>
      <c r="P33" t="str">
        <f t="shared" si="5"/>
        <v>GC_Url ;</v>
      </c>
      <c r="Q33" t="str">
        <f t="shared" si="6"/>
        <v>GC_Url ;</v>
      </c>
      <c r="R33" t="str">
        <f t="shared" si="7"/>
        <v>GC_Url ;</v>
      </c>
      <c r="S33" t="str">
        <f t="shared" si="8"/>
        <v>GC_Url ;</v>
      </c>
      <c r="T33" t="str">
        <f t="shared" si="9"/>
        <v>GC_Url ;</v>
      </c>
      <c r="U33" t="str">
        <f t="shared" si="10"/>
        <v>GC_Url ;</v>
      </c>
      <c r="V33" t="str">
        <f t="shared" si="11"/>
        <v>GC_Url ;</v>
      </c>
      <c r="W33" t="str">
        <f t="shared" si="12"/>
        <v>GC_Url ;</v>
      </c>
    </row>
    <row r="34" spans="1:23" hidden="1">
      <c r="N34" t="str">
        <f t="shared" si="1"/>
        <v/>
      </c>
      <c r="O34" t="str">
        <f t="shared" si="2"/>
        <v/>
      </c>
      <c r="P34" t="str">
        <f t="shared" ref="P34:P65" si="14">IF($D34="●",$A34&amp;";","")</f>
        <v/>
      </c>
      <c r="Q34" t="str">
        <f t="shared" ref="Q34:W39" si="15">IF($D34="●",$A34&amp;";","")</f>
        <v/>
      </c>
      <c r="R34" t="str">
        <f t="shared" si="15"/>
        <v/>
      </c>
      <c r="S34" t="str">
        <f t="shared" si="15"/>
        <v/>
      </c>
      <c r="T34" t="str">
        <f t="shared" si="15"/>
        <v/>
      </c>
      <c r="U34" t="str">
        <f t="shared" si="15"/>
        <v/>
      </c>
      <c r="V34" t="str">
        <f t="shared" si="15"/>
        <v/>
      </c>
      <c r="W34" t="str">
        <f t="shared" si="15"/>
        <v/>
      </c>
    </row>
    <row r="35" spans="1:23" hidden="1">
      <c r="N35" t="str">
        <f t="shared" si="1"/>
        <v/>
      </c>
      <c r="O35" t="str">
        <f t="shared" si="2"/>
        <v/>
      </c>
      <c r="P35" t="str">
        <f t="shared" si="14"/>
        <v/>
      </c>
      <c r="Q35" t="str">
        <f t="shared" si="15"/>
        <v/>
      </c>
      <c r="R35" t="str">
        <f t="shared" si="15"/>
        <v/>
      </c>
      <c r="S35" t="str">
        <f t="shared" si="15"/>
        <v/>
      </c>
      <c r="T35" t="str">
        <f t="shared" si="15"/>
        <v/>
      </c>
      <c r="U35" t="str">
        <f t="shared" si="15"/>
        <v/>
      </c>
      <c r="V35" t="str">
        <f t="shared" si="15"/>
        <v/>
      </c>
      <c r="W35" t="str">
        <f t="shared" si="15"/>
        <v/>
      </c>
    </row>
    <row r="36" spans="1:23" hidden="1">
      <c r="N36" t="str">
        <f t="shared" si="1"/>
        <v/>
      </c>
      <c r="O36" t="str">
        <f t="shared" si="2"/>
        <v/>
      </c>
      <c r="P36" t="str">
        <f t="shared" si="14"/>
        <v/>
      </c>
      <c r="Q36" t="str">
        <f t="shared" si="15"/>
        <v/>
      </c>
      <c r="R36" t="str">
        <f t="shared" si="15"/>
        <v/>
      </c>
      <c r="S36" t="str">
        <f t="shared" si="15"/>
        <v/>
      </c>
      <c r="T36" t="str">
        <f t="shared" si="15"/>
        <v/>
      </c>
      <c r="U36" t="str">
        <f t="shared" si="15"/>
        <v/>
      </c>
      <c r="V36" t="str">
        <f t="shared" si="15"/>
        <v/>
      </c>
      <c r="W36" t="str">
        <f t="shared" si="15"/>
        <v/>
      </c>
    </row>
    <row r="37" spans="1:23" hidden="1">
      <c r="N37" t="str">
        <f t="shared" si="1"/>
        <v/>
      </c>
      <c r="O37" t="str">
        <f t="shared" si="2"/>
        <v/>
      </c>
      <c r="P37" t="str">
        <f t="shared" si="14"/>
        <v/>
      </c>
      <c r="Q37" t="str">
        <f t="shared" si="15"/>
        <v/>
      </c>
      <c r="R37" t="str">
        <f t="shared" si="15"/>
        <v/>
      </c>
      <c r="S37" t="str">
        <f t="shared" si="15"/>
        <v/>
      </c>
      <c r="T37" t="str">
        <f t="shared" si="15"/>
        <v/>
      </c>
      <c r="U37" t="str">
        <f t="shared" si="15"/>
        <v/>
      </c>
      <c r="V37" t="str">
        <f t="shared" si="15"/>
        <v/>
      </c>
      <c r="W37" t="str">
        <f t="shared" si="15"/>
        <v/>
      </c>
    </row>
    <row r="38" spans="1:23" hidden="1">
      <c r="N38" t="str">
        <f t="shared" si="1"/>
        <v/>
      </c>
      <c r="O38" t="str">
        <f t="shared" si="2"/>
        <v/>
      </c>
      <c r="P38" t="str">
        <f t="shared" si="14"/>
        <v/>
      </c>
      <c r="Q38" t="str">
        <f t="shared" si="15"/>
        <v/>
      </c>
      <c r="R38" t="str">
        <f t="shared" si="15"/>
        <v/>
      </c>
      <c r="S38" t="str">
        <f t="shared" si="15"/>
        <v/>
      </c>
      <c r="T38" t="str">
        <f t="shared" si="15"/>
        <v/>
      </c>
      <c r="U38" t="str">
        <f t="shared" si="15"/>
        <v/>
      </c>
      <c r="V38" t="str">
        <f t="shared" si="15"/>
        <v/>
      </c>
      <c r="W38" t="str">
        <f t="shared" si="15"/>
        <v/>
      </c>
    </row>
    <row r="39" spans="1:23" hidden="1">
      <c r="N39" t="str">
        <f t="shared" si="1"/>
        <v/>
      </c>
      <c r="O39" t="str">
        <f t="shared" si="2"/>
        <v/>
      </c>
      <c r="P39" t="str">
        <f t="shared" si="14"/>
        <v/>
      </c>
      <c r="Q39" t="str">
        <f t="shared" si="15"/>
        <v/>
      </c>
      <c r="R39" t="str">
        <f t="shared" si="15"/>
        <v/>
      </c>
      <c r="S39" t="str">
        <f t="shared" si="15"/>
        <v/>
      </c>
      <c r="T39" t="str">
        <f t="shared" ref="Q39:W65" si="16">IF($D39="●",$A39&amp;";","")</f>
        <v/>
      </c>
      <c r="U39" t="str">
        <f t="shared" si="16"/>
        <v/>
      </c>
      <c r="V39" t="str">
        <f t="shared" si="16"/>
        <v/>
      </c>
      <c r="W39" t="str">
        <f t="shared" si="16"/>
        <v/>
      </c>
    </row>
    <row r="40" spans="1:23" hidden="1">
      <c r="N40" t="str">
        <f t="shared" si="1"/>
        <v/>
      </c>
      <c r="O40" t="str">
        <f t="shared" si="2"/>
        <v/>
      </c>
      <c r="P40" t="str">
        <f t="shared" si="14"/>
        <v/>
      </c>
      <c r="Q40" t="str">
        <f t="shared" si="16"/>
        <v/>
      </c>
      <c r="R40" t="str">
        <f t="shared" si="16"/>
        <v/>
      </c>
      <c r="S40" t="str">
        <f t="shared" si="16"/>
        <v/>
      </c>
      <c r="T40" t="str">
        <f t="shared" si="16"/>
        <v/>
      </c>
      <c r="U40" t="str">
        <f t="shared" si="16"/>
        <v/>
      </c>
      <c r="V40" t="str">
        <f t="shared" si="16"/>
        <v/>
      </c>
      <c r="W40" t="str">
        <f t="shared" si="16"/>
        <v/>
      </c>
    </row>
    <row r="41" spans="1:23" hidden="1">
      <c r="N41" t="str">
        <f t="shared" si="1"/>
        <v/>
      </c>
      <c r="O41" t="str">
        <f t="shared" si="2"/>
        <v/>
      </c>
      <c r="P41" t="str">
        <f t="shared" si="14"/>
        <v/>
      </c>
      <c r="Q41" t="str">
        <f t="shared" si="16"/>
        <v/>
      </c>
      <c r="R41" t="str">
        <f t="shared" si="16"/>
        <v/>
      </c>
      <c r="S41" t="str">
        <f t="shared" si="16"/>
        <v/>
      </c>
      <c r="T41" t="str">
        <f t="shared" si="16"/>
        <v/>
      </c>
      <c r="U41" t="str">
        <f t="shared" si="16"/>
        <v/>
      </c>
      <c r="V41" t="str">
        <f t="shared" si="16"/>
        <v/>
      </c>
      <c r="W41" t="str">
        <f t="shared" si="16"/>
        <v/>
      </c>
    </row>
    <row r="42" spans="1:23" hidden="1">
      <c r="N42" t="str">
        <f t="shared" si="1"/>
        <v/>
      </c>
      <c r="O42" t="str">
        <f t="shared" si="2"/>
        <v/>
      </c>
      <c r="P42" t="str">
        <f t="shared" si="14"/>
        <v/>
      </c>
      <c r="Q42" t="str">
        <f t="shared" si="16"/>
        <v/>
      </c>
      <c r="R42" t="str">
        <f t="shared" si="16"/>
        <v/>
      </c>
      <c r="S42" t="str">
        <f t="shared" si="16"/>
        <v/>
      </c>
      <c r="T42" t="str">
        <f t="shared" si="16"/>
        <v/>
      </c>
      <c r="U42" t="str">
        <f t="shared" si="16"/>
        <v/>
      </c>
      <c r="V42" t="str">
        <f t="shared" si="16"/>
        <v/>
      </c>
      <c r="W42" t="str">
        <f t="shared" si="16"/>
        <v/>
      </c>
    </row>
    <row r="43" spans="1:23" hidden="1">
      <c r="N43" t="str">
        <f t="shared" si="1"/>
        <v/>
      </c>
      <c r="O43" t="str">
        <f t="shared" si="2"/>
        <v/>
      </c>
      <c r="P43" t="str">
        <f t="shared" si="14"/>
        <v/>
      </c>
      <c r="Q43" t="str">
        <f t="shared" si="16"/>
        <v/>
      </c>
      <c r="R43" t="str">
        <f t="shared" si="16"/>
        <v/>
      </c>
      <c r="S43" t="str">
        <f t="shared" si="16"/>
        <v/>
      </c>
      <c r="T43" t="str">
        <f t="shared" si="16"/>
        <v/>
      </c>
      <c r="U43" t="str">
        <f t="shared" si="16"/>
        <v/>
      </c>
      <c r="V43" t="str">
        <f t="shared" si="16"/>
        <v/>
      </c>
      <c r="W43" t="str">
        <f t="shared" si="16"/>
        <v/>
      </c>
    </row>
    <row r="44" spans="1:23" hidden="1">
      <c r="N44" t="str">
        <f t="shared" si="1"/>
        <v/>
      </c>
      <c r="O44" t="str">
        <f t="shared" si="2"/>
        <v/>
      </c>
      <c r="P44" t="str">
        <f t="shared" si="14"/>
        <v/>
      </c>
      <c r="Q44" t="str">
        <f t="shared" si="16"/>
        <v/>
      </c>
      <c r="R44" t="str">
        <f t="shared" si="16"/>
        <v/>
      </c>
      <c r="S44" t="str">
        <f t="shared" si="16"/>
        <v/>
      </c>
      <c r="T44" t="str">
        <f t="shared" si="16"/>
        <v/>
      </c>
      <c r="U44" t="str">
        <f t="shared" si="16"/>
        <v/>
      </c>
      <c r="V44" t="str">
        <f t="shared" si="16"/>
        <v/>
      </c>
      <c r="W44" t="str">
        <f t="shared" si="16"/>
        <v/>
      </c>
    </row>
    <row r="45" spans="1:23" hidden="1">
      <c r="N45" t="str">
        <f t="shared" si="1"/>
        <v/>
      </c>
      <c r="O45" t="str">
        <f t="shared" si="2"/>
        <v/>
      </c>
      <c r="P45" t="str">
        <f t="shared" si="14"/>
        <v/>
      </c>
      <c r="Q45" t="str">
        <f t="shared" si="16"/>
        <v/>
      </c>
      <c r="R45" t="str">
        <f t="shared" si="16"/>
        <v/>
      </c>
      <c r="S45" t="str">
        <f t="shared" si="16"/>
        <v/>
      </c>
      <c r="T45" t="str">
        <f t="shared" si="16"/>
        <v/>
      </c>
      <c r="U45" t="str">
        <f t="shared" si="16"/>
        <v/>
      </c>
      <c r="V45" t="str">
        <f t="shared" si="16"/>
        <v/>
      </c>
      <c r="W45" t="str">
        <f t="shared" si="16"/>
        <v/>
      </c>
    </row>
    <row r="46" spans="1:23" hidden="1">
      <c r="N46" t="str">
        <f t="shared" si="1"/>
        <v/>
      </c>
      <c r="O46" t="str">
        <f t="shared" si="2"/>
        <v/>
      </c>
      <c r="P46" t="str">
        <f t="shared" si="14"/>
        <v/>
      </c>
      <c r="Q46" t="str">
        <f t="shared" si="16"/>
        <v/>
      </c>
      <c r="R46" t="str">
        <f t="shared" si="16"/>
        <v/>
      </c>
      <c r="S46" t="str">
        <f t="shared" si="16"/>
        <v/>
      </c>
      <c r="T46" t="str">
        <f t="shared" si="16"/>
        <v/>
      </c>
      <c r="U46" t="str">
        <f t="shared" si="16"/>
        <v/>
      </c>
      <c r="V46" t="str">
        <f t="shared" si="16"/>
        <v/>
      </c>
      <c r="W46" t="str">
        <f t="shared" si="16"/>
        <v/>
      </c>
    </row>
    <row r="47" spans="1:23" hidden="1">
      <c r="N47" t="str">
        <f t="shared" si="1"/>
        <v/>
      </c>
      <c r="O47" t="str">
        <f t="shared" si="2"/>
        <v/>
      </c>
      <c r="P47" t="str">
        <f t="shared" si="14"/>
        <v/>
      </c>
      <c r="Q47" t="str">
        <f t="shared" si="16"/>
        <v/>
      </c>
      <c r="R47" t="str">
        <f t="shared" si="16"/>
        <v/>
      </c>
      <c r="S47" t="str">
        <f t="shared" si="16"/>
        <v/>
      </c>
      <c r="T47" t="str">
        <f t="shared" si="16"/>
        <v/>
      </c>
      <c r="U47" t="str">
        <f t="shared" si="16"/>
        <v/>
      </c>
      <c r="V47" t="str">
        <f t="shared" si="16"/>
        <v/>
      </c>
      <c r="W47" t="str">
        <f t="shared" si="16"/>
        <v/>
      </c>
    </row>
    <row r="48" spans="1:23" hidden="1">
      <c r="N48" t="str">
        <f t="shared" si="1"/>
        <v/>
      </c>
      <c r="O48" t="str">
        <f t="shared" si="2"/>
        <v/>
      </c>
      <c r="P48" t="str">
        <f t="shared" si="14"/>
        <v/>
      </c>
      <c r="Q48" t="str">
        <f t="shared" si="16"/>
        <v/>
      </c>
      <c r="R48" t="str">
        <f t="shared" si="16"/>
        <v/>
      </c>
      <c r="S48" t="str">
        <f t="shared" si="16"/>
        <v/>
      </c>
      <c r="T48" t="str">
        <f t="shared" si="16"/>
        <v/>
      </c>
      <c r="U48" t="str">
        <f t="shared" si="16"/>
        <v/>
      </c>
      <c r="V48" t="str">
        <f t="shared" si="16"/>
        <v/>
      </c>
      <c r="W48" t="str">
        <f t="shared" si="16"/>
        <v/>
      </c>
    </row>
    <row r="49" spans="14:23" hidden="1">
      <c r="N49" t="str">
        <f t="shared" si="1"/>
        <v/>
      </c>
      <c r="O49" t="str">
        <f t="shared" si="2"/>
        <v/>
      </c>
      <c r="P49" t="str">
        <f t="shared" si="14"/>
        <v/>
      </c>
      <c r="Q49" t="str">
        <f t="shared" si="16"/>
        <v/>
      </c>
      <c r="R49" t="str">
        <f t="shared" si="16"/>
        <v/>
      </c>
      <c r="S49" t="str">
        <f t="shared" si="16"/>
        <v/>
      </c>
      <c r="T49" t="str">
        <f t="shared" si="16"/>
        <v/>
      </c>
      <c r="U49" t="str">
        <f t="shared" si="16"/>
        <v/>
      </c>
      <c r="V49" t="str">
        <f t="shared" si="16"/>
        <v/>
      </c>
      <c r="W49" t="str">
        <f t="shared" si="16"/>
        <v/>
      </c>
    </row>
    <row r="50" spans="14:23" hidden="1">
      <c r="N50" t="str">
        <f t="shared" si="1"/>
        <v/>
      </c>
      <c r="O50" t="str">
        <f t="shared" si="2"/>
        <v/>
      </c>
      <c r="P50" t="str">
        <f t="shared" si="14"/>
        <v/>
      </c>
      <c r="Q50" t="str">
        <f t="shared" si="16"/>
        <v/>
      </c>
      <c r="R50" t="str">
        <f t="shared" si="16"/>
        <v/>
      </c>
      <c r="S50" t="str">
        <f t="shared" si="16"/>
        <v/>
      </c>
      <c r="T50" t="str">
        <f t="shared" si="16"/>
        <v/>
      </c>
      <c r="U50" t="str">
        <f t="shared" si="16"/>
        <v/>
      </c>
      <c r="V50" t="str">
        <f t="shared" si="16"/>
        <v/>
      </c>
      <c r="W50" t="str">
        <f t="shared" si="16"/>
        <v/>
      </c>
    </row>
    <row r="51" spans="14:23" hidden="1">
      <c r="N51" t="str">
        <f t="shared" si="1"/>
        <v/>
      </c>
      <c r="O51" t="str">
        <f t="shared" si="2"/>
        <v/>
      </c>
      <c r="P51" t="str">
        <f t="shared" si="14"/>
        <v/>
      </c>
      <c r="Q51" t="str">
        <f t="shared" si="16"/>
        <v/>
      </c>
      <c r="R51" t="str">
        <f t="shared" si="16"/>
        <v/>
      </c>
      <c r="S51" t="str">
        <f t="shared" si="16"/>
        <v/>
      </c>
      <c r="T51" t="str">
        <f t="shared" si="16"/>
        <v/>
      </c>
      <c r="U51" t="str">
        <f t="shared" si="16"/>
        <v/>
      </c>
      <c r="V51" t="str">
        <f t="shared" si="16"/>
        <v/>
      </c>
      <c r="W51" t="str">
        <f t="shared" si="16"/>
        <v/>
      </c>
    </row>
    <row r="52" spans="14:23" hidden="1">
      <c r="N52" t="str">
        <f t="shared" si="1"/>
        <v/>
      </c>
      <c r="O52" t="str">
        <f t="shared" si="2"/>
        <v/>
      </c>
      <c r="P52" t="str">
        <f t="shared" si="14"/>
        <v/>
      </c>
      <c r="Q52" t="str">
        <f t="shared" si="16"/>
        <v/>
      </c>
      <c r="R52" t="str">
        <f t="shared" si="16"/>
        <v/>
      </c>
      <c r="S52" t="str">
        <f t="shared" si="16"/>
        <v/>
      </c>
      <c r="T52" t="str">
        <f t="shared" si="16"/>
        <v/>
      </c>
      <c r="U52" t="str">
        <f t="shared" si="16"/>
        <v/>
      </c>
      <c r="V52" t="str">
        <f t="shared" si="16"/>
        <v/>
      </c>
      <c r="W52" t="str">
        <f t="shared" si="16"/>
        <v/>
      </c>
    </row>
    <row r="53" spans="14:23" hidden="1">
      <c r="N53" t="str">
        <f t="shared" si="1"/>
        <v/>
      </c>
      <c r="O53" t="str">
        <f t="shared" si="2"/>
        <v/>
      </c>
      <c r="P53" t="str">
        <f t="shared" si="14"/>
        <v/>
      </c>
      <c r="Q53" t="str">
        <f t="shared" si="16"/>
        <v/>
      </c>
      <c r="R53" t="str">
        <f t="shared" si="16"/>
        <v/>
      </c>
      <c r="S53" t="str">
        <f t="shared" si="16"/>
        <v/>
      </c>
      <c r="T53" t="str">
        <f t="shared" si="16"/>
        <v/>
      </c>
      <c r="U53" t="str">
        <f t="shared" si="16"/>
        <v/>
      </c>
      <c r="V53" t="str">
        <f t="shared" si="16"/>
        <v/>
      </c>
      <c r="W53" t="str">
        <f t="shared" si="16"/>
        <v/>
      </c>
    </row>
    <row r="54" spans="14:23" hidden="1">
      <c r="N54" t="str">
        <f t="shared" si="1"/>
        <v/>
      </c>
      <c r="O54" t="str">
        <f t="shared" si="2"/>
        <v/>
      </c>
      <c r="P54" t="str">
        <f t="shared" si="14"/>
        <v/>
      </c>
      <c r="Q54" t="str">
        <f t="shared" si="16"/>
        <v/>
      </c>
      <c r="R54" t="str">
        <f t="shared" si="16"/>
        <v/>
      </c>
      <c r="S54" t="str">
        <f t="shared" si="16"/>
        <v/>
      </c>
      <c r="T54" t="str">
        <f t="shared" si="16"/>
        <v/>
      </c>
      <c r="U54" t="str">
        <f t="shared" si="16"/>
        <v/>
      </c>
      <c r="V54" t="str">
        <f t="shared" si="16"/>
        <v/>
      </c>
      <c r="W54" t="str">
        <f t="shared" si="16"/>
        <v/>
      </c>
    </row>
    <row r="55" spans="14:23" hidden="1">
      <c r="N55" t="str">
        <f t="shared" si="1"/>
        <v/>
      </c>
      <c r="O55" t="str">
        <f t="shared" si="2"/>
        <v/>
      </c>
      <c r="P55" t="str">
        <f t="shared" si="14"/>
        <v/>
      </c>
      <c r="Q55" t="str">
        <f t="shared" si="16"/>
        <v/>
      </c>
      <c r="R55" t="str">
        <f t="shared" si="16"/>
        <v/>
      </c>
      <c r="S55" t="str">
        <f t="shared" si="16"/>
        <v/>
      </c>
      <c r="T55" t="str">
        <f t="shared" si="16"/>
        <v/>
      </c>
      <c r="U55" t="str">
        <f t="shared" si="16"/>
        <v/>
      </c>
      <c r="V55" t="str">
        <f t="shared" si="16"/>
        <v/>
      </c>
      <c r="W55" t="str">
        <f t="shared" si="16"/>
        <v/>
      </c>
    </row>
    <row r="56" spans="14:23" hidden="1">
      <c r="N56" t="str">
        <f t="shared" si="1"/>
        <v/>
      </c>
      <c r="O56" t="str">
        <f t="shared" si="2"/>
        <v/>
      </c>
      <c r="P56" t="str">
        <f t="shared" si="14"/>
        <v/>
      </c>
      <c r="Q56" t="str">
        <f t="shared" si="16"/>
        <v/>
      </c>
      <c r="R56" t="str">
        <f t="shared" si="16"/>
        <v/>
      </c>
      <c r="S56" t="str">
        <f t="shared" si="16"/>
        <v/>
      </c>
      <c r="T56" t="str">
        <f t="shared" si="16"/>
        <v/>
      </c>
      <c r="U56" t="str">
        <f t="shared" si="16"/>
        <v/>
      </c>
      <c r="V56" t="str">
        <f t="shared" si="16"/>
        <v/>
      </c>
      <c r="W56" t="str">
        <f t="shared" si="16"/>
        <v/>
      </c>
    </row>
    <row r="57" spans="14:23" hidden="1">
      <c r="N57" t="str">
        <f t="shared" si="1"/>
        <v/>
      </c>
      <c r="O57" t="str">
        <f t="shared" si="2"/>
        <v/>
      </c>
      <c r="P57" t="str">
        <f t="shared" si="14"/>
        <v/>
      </c>
      <c r="Q57" t="str">
        <f t="shared" si="16"/>
        <v/>
      </c>
      <c r="R57" t="str">
        <f t="shared" si="16"/>
        <v/>
      </c>
      <c r="S57" t="str">
        <f t="shared" si="16"/>
        <v/>
      </c>
      <c r="T57" t="str">
        <f t="shared" si="16"/>
        <v/>
      </c>
      <c r="U57" t="str">
        <f t="shared" si="16"/>
        <v/>
      </c>
      <c r="V57" t="str">
        <f t="shared" si="16"/>
        <v/>
      </c>
      <c r="W57" t="str">
        <f t="shared" si="16"/>
        <v/>
      </c>
    </row>
    <row r="58" spans="14:23" hidden="1">
      <c r="N58" t="str">
        <f t="shared" si="1"/>
        <v/>
      </c>
      <c r="O58" t="str">
        <f t="shared" si="2"/>
        <v/>
      </c>
      <c r="P58" t="str">
        <f t="shared" si="14"/>
        <v/>
      </c>
      <c r="Q58" t="str">
        <f t="shared" si="16"/>
        <v/>
      </c>
      <c r="R58" t="str">
        <f t="shared" si="16"/>
        <v/>
      </c>
      <c r="S58" t="str">
        <f t="shared" si="16"/>
        <v/>
      </c>
      <c r="T58" t="str">
        <f t="shared" si="16"/>
        <v/>
      </c>
      <c r="U58" t="str">
        <f t="shared" si="16"/>
        <v/>
      </c>
      <c r="V58" t="str">
        <f t="shared" si="16"/>
        <v/>
      </c>
      <c r="W58" t="str">
        <f t="shared" si="16"/>
        <v/>
      </c>
    </row>
    <row r="59" spans="14:23" hidden="1">
      <c r="N59" t="str">
        <f t="shared" ref="N59:O66" si="17">TRIM(B59)</f>
        <v/>
      </c>
      <c r="O59" t="str">
        <f t="shared" si="17"/>
        <v/>
      </c>
      <c r="P59" t="str">
        <f t="shared" si="14"/>
        <v/>
      </c>
      <c r="Q59" t="str">
        <f t="shared" si="16"/>
        <v/>
      </c>
      <c r="R59" t="str">
        <f t="shared" si="16"/>
        <v/>
      </c>
      <c r="S59" t="str">
        <f t="shared" si="16"/>
        <v/>
      </c>
      <c r="T59" t="str">
        <f t="shared" si="16"/>
        <v/>
      </c>
      <c r="U59" t="str">
        <f t="shared" si="16"/>
        <v/>
      </c>
      <c r="V59" t="str">
        <f t="shared" si="16"/>
        <v/>
      </c>
      <c r="W59" t="str">
        <f t="shared" si="16"/>
        <v/>
      </c>
    </row>
    <row r="60" spans="14:23" hidden="1">
      <c r="N60" t="str">
        <f t="shared" si="17"/>
        <v/>
      </c>
      <c r="O60" t="str">
        <f t="shared" si="17"/>
        <v/>
      </c>
      <c r="P60" t="str">
        <f t="shared" si="14"/>
        <v/>
      </c>
      <c r="Q60" t="str">
        <f t="shared" si="16"/>
        <v/>
      </c>
      <c r="R60" t="str">
        <f t="shared" si="16"/>
        <v/>
      </c>
      <c r="S60" t="str">
        <f t="shared" si="16"/>
        <v/>
      </c>
      <c r="T60" t="str">
        <f t="shared" si="16"/>
        <v/>
      </c>
      <c r="U60" t="str">
        <f t="shared" si="16"/>
        <v/>
      </c>
      <c r="V60" t="str">
        <f t="shared" si="16"/>
        <v/>
      </c>
      <c r="W60" t="str">
        <f t="shared" si="16"/>
        <v/>
      </c>
    </row>
    <row r="61" spans="14:23" hidden="1">
      <c r="N61" t="str">
        <f t="shared" si="17"/>
        <v/>
      </c>
      <c r="O61" t="str">
        <f t="shared" si="17"/>
        <v/>
      </c>
      <c r="P61" t="str">
        <f t="shared" si="14"/>
        <v/>
      </c>
      <c r="Q61" t="str">
        <f t="shared" si="16"/>
        <v/>
      </c>
      <c r="R61" t="str">
        <f t="shared" si="16"/>
        <v/>
      </c>
      <c r="S61" t="str">
        <f t="shared" si="16"/>
        <v/>
      </c>
      <c r="T61" t="str">
        <f t="shared" si="16"/>
        <v/>
      </c>
      <c r="U61" t="str">
        <f t="shared" si="16"/>
        <v/>
      </c>
      <c r="V61" t="str">
        <f t="shared" si="16"/>
        <v/>
      </c>
      <c r="W61" t="str">
        <f t="shared" si="16"/>
        <v/>
      </c>
    </row>
    <row r="62" spans="14:23" hidden="1">
      <c r="N62" t="str">
        <f t="shared" si="17"/>
        <v/>
      </c>
      <c r="O62" t="str">
        <f t="shared" si="17"/>
        <v/>
      </c>
      <c r="P62" t="str">
        <f t="shared" si="14"/>
        <v/>
      </c>
      <c r="Q62" t="str">
        <f t="shared" si="16"/>
        <v/>
      </c>
      <c r="R62" t="str">
        <f t="shared" si="16"/>
        <v/>
      </c>
      <c r="S62" t="str">
        <f t="shared" si="16"/>
        <v/>
      </c>
      <c r="T62" t="str">
        <f t="shared" si="16"/>
        <v/>
      </c>
      <c r="U62" t="str">
        <f t="shared" si="16"/>
        <v/>
      </c>
      <c r="V62" t="str">
        <f t="shared" si="16"/>
        <v/>
      </c>
      <c r="W62" t="str">
        <f t="shared" si="16"/>
        <v/>
      </c>
    </row>
    <row r="63" spans="14:23" hidden="1">
      <c r="N63" t="str">
        <f t="shared" si="17"/>
        <v/>
      </c>
      <c r="O63" t="str">
        <f t="shared" si="17"/>
        <v/>
      </c>
      <c r="P63" t="str">
        <f t="shared" si="14"/>
        <v/>
      </c>
      <c r="Q63" t="str">
        <f t="shared" si="16"/>
        <v/>
      </c>
      <c r="R63" t="str">
        <f t="shared" si="16"/>
        <v/>
      </c>
      <c r="S63" t="str">
        <f t="shared" si="16"/>
        <v/>
      </c>
      <c r="T63" t="str">
        <f t="shared" si="16"/>
        <v/>
      </c>
      <c r="U63" t="str">
        <f t="shared" si="16"/>
        <v/>
      </c>
      <c r="V63" t="str">
        <f t="shared" si="16"/>
        <v/>
      </c>
      <c r="W63" t="str">
        <f t="shared" si="16"/>
        <v/>
      </c>
    </row>
    <row r="64" spans="14:23" hidden="1">
      <c r="N64" t="str">
        <f t="shared" si="17"/>
        <v/>
      </c>
      <c r="O64" t="str">
        <f t="shared" si="17"/>
        <v/>
      </c>
      <c r="P64" t="str">
        <f t="shared" si="14"/>
        <v/>
      </c>
      <c r="Q64" t="str">
        <f t="shared" si="16"/>
        <v/>
      </c>
      <c r="R64" t="str">
        <f t="shared" si="16"/>
        <v/>
      </c>
      <c r="S64" t="str">
        <f t="shared" si="16"/>
        <v/>
      </c>
      <c r="T64" t="str">
        <f t="shared" si="16"/>
        <v/>
      </c>
      <c r="U64" t="str">
        <f t="shared" si="16"/>
        <v/>
      </c>
      <c r="V64" t="str">
        <f t="shared" si="16"/>
        <v/>
      </c>
      <c r="W64" t="str">
        <f t="shared" si="16"/>
        <v/>
      </c>
    </row>
    <row r="65" spans="14:23" hidden="1">
      <c r="N65" t="str">
        <f t="shared" si="17"/>
        <v/>
      </c>
      <c r="O65" t="str">
        <f t="shared" si="17"/>
        <v/>
      </c>
      <c r="P65" t="str">
        <f t="shared" si="14"/>
        <v/>
      </c>
      <c r="Q65" t="str">
        <f t="shared" si="16"/>
        <v/>
      </c>
      <c r="R65" t="str">
        <f t="shared" si="16"/>
        <v/>
      </c>
      <c r="S65" t="str">
        <f t="shared" si="16"/>
        <v/>
      </c>
      <c r="T65" t="str">
        <f t="shared" si="16"/>
        <v/>
      </c>
      <c r="U65" t="str">
        <f t="shared" si="16"/>
        <v/>
      </c>
      <c r="V65" t="str">
        <f t="shared" si="16"/>
        <v/>
      </c>
      <c r="W65" t="str">
        <f t="shared" si="16"/>
        <v/>
      </c>
    </row>
    <row r="66" spans="14:23" hidden="1">
      <c r="N66" t="str">
        <f t="shared" si="17"/>
        <v/>
      </c>
      <c r="O66" t="str">
        <f t="shared" si="17"/>
        <v/>
      </c>
    </row>
    <row r="67" spans="14:23" hidden="1">
      <c r="N67" t="str">
        <f t="shared" ref="N67:O104" si="18">TRIM(B67)</f>
        <v/>
      </c>
      <c r="O67" t="str">
        <f t="shared" si="18"/>
        <v/>
      </c>
    </row>
    <row r="68" spans="14:23" hidden="1">
      <c r="N68" t="str">
        <f t="shared" si="18"/>
        <v/>
      </c>
      <c r="O68" t="str">
        <f t="shared" si="18"/>
        <v/>
      </c>
    </row>
    <row r="69" spans="14:23" hidden="1">
      <c r="N69" t="str">
        <f t="shared" si="18"/>
        <v/>
      </c>
      <c r="O69" t="str">
        <f t="shared" si="18"/>
        <v/>
      </c>
    </row>
    <row r="70" spans="14:23" hidden="1">
      <c r="N70" t="str">
        <f t="shared" si="18"/>
        <v/>
      </c>
      <c r="O70" t="str">
        <f t="shared" si="18"/>
        <v/>
      </c>
    </row>
    <row r="71" spans="14:23" hidden="1">
      <c r="N71" t="str">
        <f t="shared" si="18"/>
        <v/>
      </c>
      <c r="O71" t="str">
        <f t="shared" si="18"/>
        <v/>
      </c>
    </row>
    <row r="72" spans="14:23" hidden="1">
      <c r="N72" t="str">
        <f t="shared" si="18"/>
        <v/>
      </c>
      <c r="O72" t="str">
        <f t="shared" si="18"/>
        <v/>
      </c>
    </row>
    <row r="73" spans="14:23" hidden="1">
      <c r="N73" t="str">
        <f t="shared" si="18"/>
        <v/>
      </c>
      <c r="O73" t="str">
        <f t="shared" si="18"/>
        <v/>
      </c>
    </row>
    <row r="74" spans="14:23" hidden="1">
      <c r="N74" t="str">
        <f t="shared" si="18"/>
        <v/>
      </c>
      <c r="O74" t="str">
        <f t="shared" si="18"/>
        <v/>
      </c>
    </row>
    <row r="75" spans="14:23" hidden="1">
      <c r="N75" t="str">
        <f t="shared" si="18"/>
        <v/>
      </c>
      <c r="O75" t="str">
        <f t="shared" si="18"/>
        <v/>
      </c>
    </row>
    <row r="76" spans="14:23" hidden="1">
      <c r="N76" t="str">
        <f t="shared" si="18"/>
        <v/>
      </c>
      <c r="O76" t="str">
        <f t="shared" si="18"/>
        <v/>
      </c>
    </row>
    <row r="77" spans="14:23" hidden="1">
      <c r="N77" t="str">
        <f t="shared" si="18"/>
        <v/>
      </c>
      <c r="O77" t="str">
        <f t="shared" si="18"/>
        <v/>
      </c>
    </row>
    <row r="78" spans="14:23" hidden="1">
      <c r="N78" t="str">
        <f t="shared" si="18"/>
        <v/>
      </c>
      <c r="O78" t="str">
        <f t="shared" si="18"/>
        <v/>
      </c>
    </row>
    <row r="79" spans="14:23" hidden="1">
      <c r="N79" t="str">
        <f t="shared" si="18"/>
        <v/>
      </c>
      <c r="O79" t="str">
        <f t="shared" si="18"/>
        <v/>
      </c>
    </row>
    <row r="80" spans="14:23" hidden="1">
      <c r="N80" t="str">
        <f t="shared" si="18"/>
        <v/>
      </c>
      <c r="O80" t="str">
        <f t="shared" si="18"/>
        <v/>
      </c>
    </row>
    <row r="81" spans="14:15" hidden="1">
      <c r="N81" t="str">
        <f t="shared" si="18"/>
        <v/>
      </c>
      <c r="O81" t="str">
        <f t="shared" si="18"/>
        <v/>
      </c>
    </row>
    <row r="82" spans="14:15" hidden="1">
      <c r="N82" t="str">
        <f t="shared" si="18"/>
        <v/>
      </c>
      <c r="O82" t="str">
        <f t="shared" si="18"/>
        <v/>
      </c>
    </row>
    <row r="83" spans="14:15" hidden="1">
      <c r="N83" t="str">
        <f t="shared" si="18"/>
        <v/>
      </c>
      <c r="O83" t="str">
        <f t="shared" si="18"/>
        <v/>
      </c>
    </row>
    <row r="84" spans="14:15" hidden="1">
      <c r="N84" t="str">
        <f t="shared" si="18"/>
        <v/>
      </c>
      <c r="O84" t="str">
        <f t="shared" si="18"/>
        <v/>
      </c>
    </row>
    <row r="85" spans="14:15" hidden="1">
      <c r="N85" t="str">
        <f t="shared" si="18"/>
        <v/>
      </c>
      <c r="O85" t="str">
        <f t="shared" si="18"/>
        <v/>
      </c>
    </row>
    <row r="86" spans="14:15" hidden="1">
      <c r="N86" t="str">
        <f t="shared" si="18"/>
        <v/>
      </c>
      <c r="O86" t="str">
        <f t="shared" si="18"/>
        <v/>
      </c>
    </row>
    <row r="87" spans="14:15" hidden="1">
      <c r="N87" t="str">
        <f t="shared" si="18"/>
        <v/>
      </c>
      <c r="O87" t="str">
        <f t="shared" si="18"/>
        <v/>
      </c>
    </row>
    <row r="88" spans="14:15" hidden="1">
      <c r="N88" t="str">
        <f t="shared" si="18"/>
        <v/>
      </c>
      <c r="O88" t="str">
        <f t="shared" si="18"/>
        <v/>
      </c>
    </row>
    <row r="89" spans="14:15" hidden="1">
      <c r="N89" t="str">
        <f t="shared" si="18"/>
        <v/>
      </c>
      <c r="O89" t="str">
        <f t="shared" si="18"/>
        <v/>
      </c>
    </row>
    <row r="90" spans="14:15" hidden="1">
      <c r="N90" t="str">
        <f t="shared" si="18"/>
        <v/>
      </c>
      <c r="O90" t="str">
        <f t="shared" si="18"/>
        <v/>
      </c>
    </row>
    <row r="91" spans="14:15" hidden="1">
      <c r="N91" t="str">
        <f t="shared" si="18"/>
        <v/>
      </c>
      <c r="O91" t="str">
        <f t="shared" si="18"/>
        <v/>
      </c>
    </row>
    <row r="92" spans="14:15" hidden="1">
      <c r="N92" t="str">
        <f t="shared" si="18"/>
        <v/>
      </c>
      <c r="O92" t="str">
        <f t="shared" si="18"/>
        <v/>
      </c>
    </row>
    <row r="93" spans="14:15" hidden="1">
      <c r="N93" t="str">
        <f t="shared" si="18"/>
        <v/>
      </c>
      <c r="O93" t="str">
        <f t="shared" si="18"/>
        <v/>
      </c>
    </row>
    <row r="94" spans="14:15" hidden="1">
      <c r="N94" t="str">
        <f t="shared" si="18"/>
        <v/>
      </c>
      <c r="O94" t="str">
        <f t="shared" si="18"/>
        <v/>
      </c>
    </row>
    <row r="95" spans="14:15" hidden="1">
      <c r="N95" t="str">
        <f t="shared" si="18"/>
        <v/>
      </c>
      <c r="O95" t="str">
        <f t="shared" si="18"/>
        <v/>
      </c>
    </row>
    <row r="96" spans="14:15" hidden="1">
      <c r="N96" t="str">
        <f t="shared" si="18"/>
        <v/>
      </c>
      <c r="O96" t="str">
        <f t="shared" si="18"/>
        <v/>
      </c>
    </row>
    <row r="97" spans="14:23" hidden="1">
      <c r="N97" t="str">
        <f t="shared" si="18"/>
        <v/>
      </c>
      <c r="O97" t="str">
        <f t="shared" si="18"/>
        <v/>
      </c>
    </row>
    <row r="98" spans="14:23" hidden="1">
      <c r="N98" t="str">
        <f t="shared" si="18"/>
        <v/>
      </c>
      <c r="O98" t="str">
        <f t="shared" si="18"/>
        <v/>
      </c>
    </row>
    <row r="99" spans="14:23" hidden="1">
      <c r="N99" t="str">
        <f t="shared" si="18"/>
        <v/>
      </c>
      <c r="O99" t="str">
        <f t="shared" si="18"/>
        <v/>
      </c>
    </row>
    <row r="100" spans="14:23" hidden="1">
      <c r="N100" t="str">
        <f t="shared" si="18"/>
        <v/>
      </c>
      <c r="O100" t="str">
        <f t="shared" si="18"/>
        <v/>
      </c>
    </row>
    <row r="101" spans="14:23" hidden="1">
      <c r="N101" t="str">
        <f t="shared" si="18"/>
        <v/>
      </c>
      <c r="O101" t="str">
        <f t="shared" si="18"/>
        <v/>
      </c>
    </row>
    <row r="102" spans="14:23" hidden="1">
      <c r="N102" t="str">
        <f t="shared" si="18"/>
        <v/>
      </c>
      <c r="O102" t="str">
        <f t="shared" si="18"/>
        <v/>
      </c>
    </row>
    <row r="103" spans="14:23" hidden="1">
      <c r="N103" t="str">
        <f t="shared" si="18"/>
        <v/>
      </c>
      <c r="O103" t="str">
        <f t="shared" si="18"/>
        <v/>
      </c>
    </row>
    <row r="104" spans="14:23" hidden="1">
      <c r="N104" t="str">
        <f t="shared" si="18"/>
        <v/>
      </c>
      <c r="O104" t="str">
        <f t="shared" si="18"/>
        <v/>
      </c>
    </row>
    <row r="105" spans="14:23" ht="409.6">
      <c r="P105" s="4" t="str">
        <f>_xlfn.CONCAT(P2:P104)</f>
        <v>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  <c r="Q105" s="4" t="str">
        <f t="shared" ref="Q105:W105" si="19">_xlfn.CONCAT(Q2:Q104)</f>
        <v>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  <c r="R105" s="4" t="str">
        <f t="shared" si="19"/>
        <v>GC_Bb ;GC_Bgcolor ;GC_Class ;GC_Cluster ;GC_Color ;GC_Colorscheme ;GC_Fillcolor ;GC_Fontcolor ;GC_Fontname ;GC_Fontsize ;GC_Gradientangle ;GC_Href ;GC_Id ;GC_K ;GC_Label ;GC_Labeljust ;GC_Labelloc ;GC_Layer ;GC_Lheight ;GC_Lp ;GC_Lwidth ;GC_Margin ;GC_Nojustify ;GC_Pencolor ;GC_Penwidth ;GC_Peripheries ;GC_Sortv ;GC_Style ;GC_Target ;GC_Tooltip ;GC_Url ;</v>
      </c>
      <c r="S105" s="4" t="str">
        <f t="shared" si="19"/>
        <v>GC_Bb ;GC_Bgcolor ;GC_Class ;GC_Cluster ;GC_Color ;GC_Colorscheme ;GC_Fillcolor ;GC_Fontcolor ;GC_Fontname ;GC_Fontsize ;GC_Gradientangle ;GC_Href ;GC_Id ;GC_K ;GC_Label ;GC_Labeljust ;GC_Labelloc ;GC_Layer ;GC_Lheight ;GC_Lp ;GC_Lwidth ;GC_Margin ;GC_Nojustify ;GC_Pencolor ;GC_Penwidth ;GC_Peripheries ;GC_Sortv ;GC_Style ;GC_Target ;GC_Tooltip ;GC_Url ;</v>
      </c>
      <c r="T105" s="4" t="str">
        <f t="shared" si="19"/>
        <v>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  <c r="U105" s="4" t="str">
        <f t="shared" si="19"/>
        <v>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  <c r="V105" s="4" t="str">
        <f t="shared" si="19"/>
        <v>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  <c r="W105" s="4" t="str">
        <f t="shared" si="19"/>
        <v>GC_Area ;GC_Bb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</row>
    <row r="106" spans="14:23">
      <c r="P106" t="str">
        <f t="shared" ref="P106:W106" si="20">_xlfn.CONCAT(P1,":",P105)</f>
        <v>dot:GC_Bb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  <c r="Q106" t="str">
        <f t="shared" si="20"/>
        <v>neato:GC_Bb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  <c r="R106" t="str">
        <f t="shared" si="20"/>
        <v>fdp:GC_Bb ;GC_Bgcolor ;GC_Class ;GC_Cluster ;GC_Color ;GC_Colorscheme ;GC_Fillcolor ;GC_Fontcolor ;GC_Fontname ;GC_Fontsize ;GC_Gradientangle ;GC_Href ;GC_Id ;GC_K ;GC_Label ;GC_Labeljust ;GC_Labelloc ;GC_Layer ;GC_Lheight ;GC_Lp ;GC_Lwidth ;GC_Margin ;GC_Nojustify ;GC_Pencolor ;GC_Penwidth ;GC_Peripheries ;GC_Sortv ;GC_Style ;GC_Target ;GC_Tooltip ;GC_Url ;</v>
      </c>
      <c r="S106" t="str">
        <f t="shared" si="20"/>
        <v>sfdp:GC_Bb ;GC_Bgcolor ;GC_Class ;GC_Cluster ;GC_Color ;GC_Colorscheme ;GC_Fillcolor ;GC_Fontcolor ;GC_Fontname ;GC_Fontsize ;GC_Gradientangle ;GC_Href ;GC_Id ;GC_K ;GC_Label ;GC_Labeljust ;GC_Labelloc ;GC_Layer ;GC_Lheight ;GC_Lp ;GC_Lwidth ;GC_Margin ;GC_Nojustify ;GC_Pencolor ;GC_Penwidth ;GC_Peripheries ;GC_Sortv ;GC_Style ;GC_Target ;GC_Tooltip ;GC_Url ;</v>
      </c>
      <c r="T106" t="str">
        <f t="shared" si="20"/>
        <v>circo:GC_Bb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  <c r="U106" t="str">
        <f t="shared" si="20"/>
        <v>twopi:GC_Bb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  <c r="V106" t="str">
        <f t="shared" si="20"/>
        <v>osage:GC_Bb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  <c r="W106" t="str">
        <f t="shared" si="20"/>
        <v>patchwork:GC_Area ;GC_Bb ;GC_Bgcolor ;GC_Class ;GC_Cluster ;GC_Color ;GC_Colorscheme ;GC_Fillcolor ;GC_Fontcolor ;GC_Fontname ;GC_Fontsize ;GC_Gradientangle ;GC_Href ;GC_Id ;GC_Label ;GC_Labeljust ;GC_Labelloc ;GC_Layer ;GC_Lheight ;GC_Lp ;GC_Lwidth ;GC_Margin ;GC_Nojustify ;GC_Pencolor ;GC_Penwidth ;GC_Peripheries ;GC_Sortv ;GC_Style ;GC_Target ;GC_Tooltip ;GC_Url ;</v>
      </c>
    </row>
  </sheetData>
  <autoFilter ref="A1:P104" xr:uid="{FD531E0D-8512-3B4E-9D31-C07C43283896}"/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06A0-FEFB-0449-BDA6-665A4AC5C0A2}">
  <dimension ref="A1:W106"/>
  <sheetViews>
    <sheetView workbookViewId="0">
      <pane xSplit="2" ySplit="1" topLeftCell="D60" activePane="bottomRight" state="frozen"/>
      <selection activeCell="B93" sqref="B93"/>
      <selection pane="topRight" activeCell="B93" sqref="B93"/>
      <selection pane="bottomLeft" activeCell="B93" sqref="B93"/>
      <selection pane="bottomRight" activeCell="P106" sqref="P106:W106"/>
    </sheetView>
  </sheetViews>
  <sheetFormatPr baseColWidth="10" defaultRowHeight="20"/>
  <cols>
    <col min="2" max="2" width="14" customWidth="1"/>
    <col min="3" max="3" width="86.42578125" bestFit="1" customWidth="1"/>
    <col min="4" max="4" width="4.28515625" bestFit="1" customWidth="1"/>
    <col min="5" max="5" width="6.28515625" bestFit="1" customWidth="1"/>
    <col min="6" max="6" width="4.28515625" bestFit="1" customWidth="1"/>
    <col min="7" max="7" width="5.140625" bestFit="1" customWidth="1"/>
    <col min="8" max="8" width="5.42578125" bestFit="1" customWidth="1"/>
    <col min="9" max="9" width="6" bestFit="1" customWidth="1"/>
    <col min="10" max="10" width="6.5703125" bestFit="1" customWidth="1"/>
    <col min="11" max="11" width="9.85546875" bestFit="1" customWidth="1"/>
    <col min="15" max="15" width="86.5703125" customWidth="1"/>
  </cols>
  <sheetData>
    <row r="1" spans="1:23">
      <c r="B1" t="s">
        <v>370</v>
      </c>
      <c r="C1" t="s">
        <v>111</v>
      </c>
      <c r="D1" t="s">
        <v>99</v>
      </c>
      <c r="E1" t="s">
        <v>103</v>
      </c>
      <c r="F1" t="s">
        <v>104</v>
      </c>
      <c r="G1" t="s">
        <v>273</v>
      </c>
      <c r="H1" t="s">
        <v>107</v>
      </c>
      <c r="I1" t="s">
        <v>106</v>
      </c>
      <c r="J1" t="s">
        <v>275</v>
      </c>
      <c r="K1" t="s">
        <v>100</v>
      </c>
      <c r="L1" t="s">
        <v>372</v>
      </c>
      <c r="N1" t="s">
        <v>373</v>
      </c>
      <c r="O1" t="s">
        <v>618</v>
      </c>
      <c r="P1" t="s">
        <v>99</v>
      </c>
      <c r="Q1" t="s">
        <v>103</v>
      </c>
      <c r="R1" t="s">
        <v>104</v>
      </c>
      <c r="S1" t="s">
        <v>273</v>
      </c>
      <c r="T1" t="s">
        <v>107</v>
      </c>
      <c r="U1" t="s">
        <v>106</v>
      </c>
      <c r="V1" t="s">
        <v>275</v>
      </c>
      <c r="W1" t="s">
        <v>100</v>
      </c>
    </row>
    <row r="2" spans="1:23">
      <c r="A2" t="str">
        <f t="shared" ref="A2:A33" si="0">"G"&amp;LEFT($B$1,1)&amp;IF(LEFT(B2,1)="_","","_")&amp;PROPER($B2)</f>
        <v xml:space="preserve">GE_Arrowhead </v>
      </c>
      <c r="B2" t="s">
        <v>281</v>
      </c>
      <c r="C2" s="2" t="s">
        <v>324</v>
      </c>
      <c r="D2" t="str">
        <f t="shared" ref="D2:K8" si="1">IF($L2=0,"●","")</f>
        <v>●</v>
      </c>
      <c r="E2" t="str">
        <f t="shared" si="1"/>
        <v>●</v>
      </c>
      <c r="F2" t="str">
        <f t="shared" si="1"/>
        <v>●</v>
      </c>
      <c r="G2" t="str">
        <f t="shared" si="1"/>
        <v>●</v>
      </c>
      <c r="H2" t="str">
        <f t="shared" si="1"/>
        <v>●</v>
      </c>
      <c r="I2" t="str">
        <f t="shared" si="1"/>
        <v>●</v>
      </c>
      <c r="J2" t="str">
        <f t="shared" si="1"/>
        <v>●</v>
      </c>
      <c r="K2" t="str">
        <f t="shared" si="1"/>
        <v>●</v>
      </c>
      <c r="L2">
        <v>0</v>
      </c>
      <c r="M2" t="str">
        <f t="shared" ref="M2:M65" si="2">TRIM(A2)</f>
        <v>GE_Arrowhead</v>
      </c>
      <c r="N2" t="str">
        <f t="shared" ref="N2:N58" si="3">TRIM(C2)</f>
        <v>Style of arrowhead on the head node of an edge</v>
      </c>
      <c r="O2" t="str">
        <f t="shared" ref="O2:O33" si="4">IF(M2="","",_xlfn.CONCAT(M2,":",N2))</f>
        <v>GE_Arrowhead:Style of arrowhead on the head node of an edge</v>
      </c>
      <c r="P2" t="str">
        <f>IF(D2="●",$A2&amp;";","")</f>
        <v>GE_Arrowhead ;</v>
      </c>
      <c r="Q2" t="str">
        <f t="shared" ref="Q2:W2" si="5">IF(E2="●",$A2&amp;";","")</f>
        <v>GE_Arrowhead ;</v>
      </c>
      <c r="R2" t="str">
        <f t="shared" si="5"/>
        <v>GE_Arrowhead ;</v>
      </c>
      <c r="S2" t="str">
        <f t="shared" si="5"/>
        <v>GE_Arrowhead ;</v>
      </c>
      <c r="T2" t="str">
        <f t="shared" si="5"/>
        <v>GE_Arrowhead ;</v>
      </c>
      <c r="U2" t="str">
        <f t="shared" si="5"/>
        <v>GE_Arrowhead ;</v>
      </c>
      <c r="V2" t="str">
        <f t="shared" si="5"/>
        <v>GE_Arrowhead ;</v>
      </c>
      <c r="W2" t="str">
        <f t="shared" si="5"/>
        <v>GE_Arrowhead ;</v>
      </c>
    </row>
    <row r="3" spans="1:23">
      <c r="A3" t="str">
        <f t="shared" si="0"/>
        <v xml:space="preserve">GE_Arrowsize </v>
      </c>
      <c r="B3" t="s">
        <v>282</v>
      </c>
      <c r="C3" s="2" t="s">
        <v>325</v>
      </c>
      <c r="D3" t="str">
        <f t="shared" si="1"/>
        <v>●</v>
      </c>
      <c r="E3" t="str">
        <f t="shared" si="1"/>
        <v>●</v>
      </c>
      <c r="F3" t="str">
        <f t="shared" si="1"/>
        <v>●</v>
      </c>
      <c r="G3" t="str">
        <f t="shared" si="1"/>
        <v>●</v>
      </c>
      <c r="H3" t="str">
        <f t="shared" si="1"/>
        <v>●</v>
      </c>
      <c r="I3" t="str">
        <f t="shared" si="1"/>
        <v>●</v>
      </c>
      <c r="J3" t="str">
        <f t="shared" si="1"/>
        <v>●</v>
      </c>
      <c r="K3" t="str">
        <f t="shared" si="1"/>
        <v>●</v>
      </c>
      <c r="L3">
        <v>0</v>
      </c>
      <c r="M3" t="str">
        <f t="shared" si="2"/>
        <v>GE_Arrowsize</v>
      </c>
      <c r="N3" t="str">
        <f t="shared" si="3"/>
        <v>Multiplicative scale factor for arrowheads</v>
      </c>
      <c r="O3" t="str">
        <f t="shared" si="4"/>
        <v>GE_Arrowsize:Multiplicative scale factor for arrowheads</v>
      </c>
      <c r="P3" t="str">
        <f t="shared" ref="P3:P66" si="6">IF(D3="●",$A3&amp;";","")</f>
        <v>GE_Arrowsize ;</v>
      </c>
      <c r="Q3" t="str">
        <f t="shared" ref="Q3:Q66" si="7">IF(E3="●",$A3&amp;";","")</f>
        <v>GE_Arrowsize ;</v>
      </c>
      <c r="R3" t="str">
        <f t="shared" ref="R3:R66" si="8">IF(F3="●",$A3&amp;";","")</f>
        <v>GE_Arrowsize ;</v>
      </c>
      <c r="S3" t="str">
        <f t="shared" ref="S3:S66" si="9">IF(G3="●",$A3&amp;";","")</f>
        <v>GE_Arrowsize ;</v>
      </c>
      <c r="T3" t="str">
        <f t="shared" ref="T3:T66" si="10">IF(H3="●",$A3&amp;";","")</f>
        <v>GE_Arrowsize ;</v>
      </c>
      <c r="U3" t="str">
        <f t="shared" ref="U3:U66" si="11">IF(I3="●",$A3&amp;";","")</f>
        <v>GE_Arrowsize ;</v>
      </c>
      <c r="V3" t="str">
        <f t="shared" ref="V3:V66" si="12">IF(J3="●",$A3&amp;";","")</f>
        <v>GE_Arrowsize ;</v>
      </c>
      <c r="W3" t="str">
        <f t="shared" ref="W3:W66" si="13">IF(K3="●",$A3&amp;";","")</f>
        <v>GE_Arrowsize ;</v>
      </c>
    </row>
    <row r="4" spans="1:23">
      <c r="A4" t="str">
        <f t="shared" si="0"/>
        <v xml:space="preserve">GE_Arrowtail </v>
      </c>
      <c r="B4" t="s">
        <v>283</v>
      </c>
      <c r="C4" s="2" t="s">
        <v>326</v>
      </c>
      <c r="D4" t="str">
        <f t="shared" si="1"/>
        <v>●</v>
      </c>
      <c r="E4" t="str">
        <f t="shared" si="1"/>
        <v>●</v>
      </c>
      <c r="F4" t="str">
        <f t="shared" si="1"/>
        <v>●</v>
      </c>
      <c r="G4" t="str">
        <f t="shared" si="1"/>
        <v>●</v>
      </c>
      <c r="H4" t="str">
        <f t="shared" si="1"/>
        <v>●</v>
      </c>
      <c r="I4" t="str">
        <f t="shared" si="1"/>
        <v>●</v>
      </c>
      <c r="J4" t="str">
        <f t="shared" si="1"/>
        <v>●</v>
      </c>
      <c r="K4" t="str">
        <f t="shared" si="1"/>
        <v>●</v>
      </c>
      <c r="L4">
        <v>0</v>
      </c>
      <c r="M4" t="str">
        <f t="shared" si="2"/>
        <v>GE_Arrowtail</v>
      </c>
      <c r="N4" t="str">
        <f t="shared" si="3"/>
        <v>Style of arrowhead on the tail node of an edge</v>
      </c>
      <c r="O4" t="str">
        <f t="shared" si="4"/>
        <v>GE_Arrowtail:Style of arrowhead on the tail node of an edge</v>
      </c>
      <c r="P4" t="str">
        <f t="shared" si="6"/>
        <v>GE_Arrowtail ;</v>
      </c>
      <c r="Q4" t="str">
        <f t="shared" si="7"/>
        <v>GE_Arrowtail ;</v>
      </c>
      <c r="R4" t="str">
        <f t="shared" si="8"/>
        <v>GE_Arrowtail ;</v>
      </c>
      <c r="S4" t="str">
        <f t="shared" si="9"/>
        <v>GE_Arrowtail ;</v>
      </c>
      <c r="T4" t="str">
        <f t="shared" si="10"/>
        <v>GE_Arrowtail ;</v>
      </c>
      <c r="U4" t="str">
        <f t="shared" si="11"/>
        <v>GE_Arrowtail ;</v>
      </c>
      <c r="V4" t="str">
        <f t="shared" si="12"/>
        <v>GE_Arrowtail ;</v>
      </c>
      <c r="W4" t="str">
        <f t="shared" si="13"/>
        <v>GE_Arrowtail ;</v>
      </c>
    </row>
    <row r="5" spans="1:23">
      <c r="A5" t="str">
        <f t="shared" si="0"/>
        <v xml:space="preserve">GE_Class </v>
      </c>
      <c r="B5" t="s">
        <v>1</v>
      </c>
      <c r="C5" s="2" t="s">
        <v>50</v>
      </c>
      <c r="D5" t="str">
        <f t="shared" si="1"/>
        <v>●</v>
      </c>
      <c r="E5" t="str">
        <f t="shared" si="1"/>
        <v>●</v>
      </c>
      <c r="F5" t="str">
        <f t="shared" si="1"/>
        <v>●</v>
      </c>
      <c r="G5" t="str">
        <f t="shared" si="1"/>
        <v>●</v>
      </c>
      <c r="H5" t="str">
        <f t="shared" si="1"/>
        <v>●</v>
      </c>
      <c r="I5" t="str">
        <f t="shared" si="1"/>
        <v>●</v>
      </c>
      <c r="J5" t="str">
        <f t="shared" si="1"/>
        <v>●</v>
      </c>
      <c r="K5" t="str">
        <f t="shared" si="1"/>
        <v>●</v>
      </c>
      <c r="L5">
        <v>0</v>
      </c>
      <c r="M5" t="str">
        <f t="shared" si="2"/>
        <v>GE_Class</v>
      </c>
      <c r="N5" t="str">
        <f t="shared" si="3"/>
        <v>Classnames to attach to the node, edge, graph, or cluster's SVG element</v>
      </c>
      <c r="O5" t="str">
        <f t="shared" si="4"/>
        <v>GE_Class:Classnames to attach to the node, edge, graph, or cluster's SVG element</v>
      </c>
      <c r="P5" t="str">
        <f t="shared" si="6"/>
        <v>GE_Class ;</v>
      </c>
      <c r="Q5" t="str">
        <f t="shared" si="7"/>
        <v>GE_Class ;</v>
      </c>
      <c r="R5" t="str">
        <f t="shared" si="8"/>
        <v>GE_Class ;</v>
      </c>
      <c r="S5" t="str">
        <f t="shared" si="9"/>
        <v>GE_Class ;</v>
      </c>
      <c r="T5" t="str">
        <f t="shared" si="10"/>
        <v>GE_Class ;</v>
      </c>
      <c r="U5" t="str">
        <f t="shared" si="11"/>
        <v>GE_Class ;</v>
      </c>
      <c r="V5" t="str">
        <f t="shared" si="12"/>
        <v>GE_Class ;</v>
      </c>
      <c r="W5" t="str">
        <f t="shared" si="13"/>
        <v>GE_Class ;</v>
      </c>
    </row>
    <row r="6" spans="1:23">
      <c r="A6" t="str">
        <f t="shared" si="0"/>
        <v xml:space="preserve">GE_Color </v>
      </c>
      <c r="B6" t="s">
        <v>2</v>
      </c>
      <c r="C6" s="2" t="s">
        <v>51</v>
      </c>
      <c r="D6" t="str">
        <f t="shared" si="1"/>
        <v>●</v>
      </c>
      <c r="E6" t="str">
        <f t="shared" si="1"/>
        <v>●</v>
      </c>
      <c r="F6" t="str">
        <f t="shared" si="1"/>
        <v>●</v>
      </c>
      <c r="G6" t="str">
        <f t="shared" si="1"/>
        <v>●</v>
      </c>
      <c r="H6" t="str">
        <f t="shared" si="1"/>
        <v>●</v>
      </c>
      <c r="I6" t="str">
        <f t="shared" si="1"/>
        <v>●</v>
      </c>
      <c r="J6" t="str">
        <f t="shared" si="1"/>
        <v>●</v>
      </c>
      <c r="K6" t="str">
        <f t="shared" si="1"/>
        <v>●</v>
      </c>
      <c r="L6">
        <v>0</v>
      </c>
      <c r="M6" t="str">
        <f t="shared" si="2"/>
        <v>GE_Color</v>
      </c>
      <c r="N6" t="str">
        <f t="shared" si="3"/>
        <v>Basic drawing color for graphics, not text</v>
      </c>
      <c r="O6" t="str">
        <f t="shared" si="4"/>
        <v>GE_Color:Basic drawing color for graphics, not text</v>
      </c>
      <c r="P6" t="str">
        <f t="shared" si="6"/>
        <v>GE_Color ;</v>
      </c>
      <c r="Q6" t="str">
        <f t="shared" si="7"/>
        <v>GE_Color ;</v>
      </c>
      <c r="R6" t="str">
        <f t="shared" si="8"/>
        <v>GE_Color ;</v>
      </c>
      <c r="S6" t="str">
        <f t="shared" si="9"/>
        <v>GE_Color ;</v>
      </c>
      <c r="T6" t="str">
        <f t="shared" si="10"/>
        <v>GE_Color ;</v>
      </c>
      <c r="U6" t="str">
        <f t="shared" si="11"/>
        <v>GE_Color ;</v>
      </c>
      <c r="V6" t="str">
        <f t="shared" si="12"/>
        <v>GE_Color ;</v>
      </c>
      <c r="W6" t="str">
        <f t="shared" si="13"/>
        <v>GE_Color ;</v>
      </c>
    </row>
    <row r="7" spans="1:23">
      <c r="A7" t="str">
        <f t="shared" si="0"/>
        <v xml:space="preserve">GE_Colorscheme </v>
      </c>
      <c r="B7" t="s">
        <v>3</v>
      </c>
      <c r="C7" s="2" t="s">
        <v>52</v>
      </c>
      <c r="D7" t="str">
        <f t="shared" si="1"/>
        <v>●</v>
      </c>
      <c r="E7" t="str">
        <f t="shared" si="1"/>
        <v>●</v>
      </c>
      <c r="F7" t="str">
        <f t="shared" si="1"/>
        <v>●</v>
      </c>
      <c r="G7" t="str">
        <f t="shared" si="1"/>
        <v>●</v>
      </c>
      <c r="H7" t="str">
        <f t="shared" si="1"/>
        <v>●</v>
      </c>
      <c r="I7" t="str">
        <f t="shared" si="1"/>
        <v>●</v>
      </c>
      <c r="J7" t="str">
        <f t="shared" si="1"/>
        <v>●</v>
      </c>
      <c r="K7" t="str">
        <f t="shared" si="1"/>
        <v>●</v>
      </c>
      <c r="L7">
        <v>0</v>
      </c>
      <c r="M7" t="str">
        <f t="shared" si="2"/>
        <v>GE_Colorscheme</v>
      </c>
      <c r="N7" t="str">
        <f t="shared" si="3"/>
        <v>A color scheme namespace: the context for interpreting color names</v>
      </c>
      <c r="O7" t="str">
        <f t="shared" si="4"/>
        <v>GE_Colorscheme:A color scheme namespace: the context for interpreting color names</v>
      </c>
      <c r="P7" t="str">
        <f t="shared" si="6"/>
        <v>GE_Colorscheme ;</v>
      </c>
      <c r="Q7" t="str">
        <f t="shared" si="7"/>
        <v>GE_Colorscheme ;</v>
      </c>
      <c r="R7" t="str">
        <f t="shared" si="8"/>
        <v>GE_Colorscheme ;</v>
      </c>
      <c r="S7" t="str">
        <f t="shared" si="9"/>
        <v>GE_Colorscheme ;</v>
      </c>
      <c r="T7" t="str">
        <f t="shared" si="10"/>
        <v>GE_Colorscheme ;</v>
      </c>
      <c r="U7" t="str">
        <f t="shared" si="11"/>
        <v>GE_Colorscheme ;</v>
      </c>
      <c r="V7" t="str">
        <f t="shared" si="12"/>
        <v>GE_Colorscheme ;</v>
      </c>
      <c r="W7" t="str">
        <f t="shared" si="13"/>
        <v>GE_Colorscheme ;</v>
      </c>
    </row>
    <row r="8" spans="1:23">
      <c r="A8" t="str">
        <f t="shared" si="0"/>
        <v xml:space="preserve">GE_Comment </v>
      </c>
      <c r="B8" t="s">
        <v>4</v>
      </c>
      <c r="C8" s="2" t="s">
        <v>53</v>
      </c>
      <c r="D8" t="str">
        <f t="shared" si="1"/>
        <v>●</v>
      </c>
      <c r="E8" t="str">
        <f t="shared" si="1"/>
        <v>●</v>
      </c>
      <c r="F8" t="str">
        <f t="shared" si="1"/>
        <v>●</v>
      </c>
      <c r="G8" t="str">
        <f t="shared" si="1"/>
        <v>●</v>
      </c>
      <c r="H8" t="str">
        <f t="shared" si="1"/>
        <v>●</v>
      </c>
      <c r="I8" t="str">
        <f t="shared" si="1"/>
        <v>●</v>
      </c>
      <c r="J8" t="str">
        <f t="shared" si="1"/>
        <v>●</v>
      </c>
      <c r="K8" t="str">
        <f t="shared" si="1"/>
        <v>●</v>
      </c>
      <c r="L8">
        <v>0</v>
      </c>
      <c r="M8" t="str">
        <f t="shared" si="2"/>
        <v>GE_Comment</v>
      </c>
      <c r="N8" t="str">
        <f t="shared" si="3"/>
        <v>Comments are inserted into output</v>
      </c>
      <c r="O8" t="str">
        <f t="shared" si="4"/>
        <v>GE_Comment:Comments are inserted into output</v>
      </c>
      <c r="P8" t="str">
        <f t="shared" si="6"/>
        <v>GE_Comment ;</v>
      </c>
      <c r="Q8" t="str">
        <f t="shared" si="7"/>
        <v>GE_Comment ;</v>
      </c>
      <c r="R8" t="str">
        <f t="shared" si="8"/>
        <v>GE_Comment ;</v>
      </c>
      <c r="S8" t="str">
        <f t="shared" si="9"/>
        <v>GE_Comment ;</v>
      </c>
      <c r="T8" t="str">
        <f t="shared" si="10"/>
        <v>GE_Comment ;</v>
      </c>
      <c r="U8" t="str">
        <f t="shared" si="11"/>
        <v>GE_Comment ;</v>
      </c>
      <c r="V8" t="str">
        <f t="shared" si="12"/>
        <v>GE_Comment ;</v>
      </c>
      <c r="W8" t="str">
        <f t="shared" si="13"/>
        <v>GE_Comment ;</v>
      </c>
    </row>
    <row r="9" spans="1:23">
      <c r="A9" t="str">
        <f t="shared" si="0"/>
        <v xml:space="preserve">GE_Constraint </v>
      </c>
      <c r="B9" t="s">
        <v>284</v>
      </c>
      <c r="C9" s="2" t="s">
        <v>327</v>
      </c>
      <c r="D9" t="s">
        <v>110</v>
      </c>
      <c r="L9">
        <v>1</v>
      </c>
      <c r="M9" t="str">
        <f t="shared" si="2"/>
        <v>GE_Constraint</v>
      </c>
      <c r="N9" t="str">
        <f t="shared" si="3"/>
        <v>If false, the edge is not used in ranking the nodes</v>
      </c>
      <c r="O9" t="str">
        <f t="shared" si="4"/>
        <v>GE_Constraint:If false, the edge is not used in ranking the nodes</v>
      </c>
      <c r="P9" t="str">
        <f t="shared" si="6"/>
        <v>GE_Constraint ;</v>
      </c>
      <c r="Q9" t="str">
        <f t="shared" si="7"/>
        <v/>
      </c>
      <c r="R9" t="str">
        <f t="shared" si="8"/>
        <v/>
      </c>
      <c r="S9" t="str">
        <f t="shared" si="9"/>
        <v/>
      </c>
      <c r="T9" t="str">
        <f t="shared" si="10"/>
        <v/>
      </c>
      <c r="U9" t="str">
        <f t="shared" si="11"/>
        <v/>
      </c>
      <c r="V9" t="str">
        <f t="shared" si="12"/>
        <v/>
      </c>
      <c r="W9" t="str">
        <f t="shared" si="13"/>
        <v/>
      </c>
    </row>
    <row r="10" spans="1:23">
      <c r="A10" t="str">
        <f t="shared" si="0"/>
        <v xml:space="preserve">GE_Decorate </v>
      </c>
      <c r="B10" t="s">
        <v>285</v>
      </c>
      <c r="C10" s="2" t="s">
        <v>328</v>
      </c>
      <c r="D10" t="str">
        <f t="shared" ref="D10:K41" si="14">IF($L10=0,"●","")</f>
        <v>●</v>
      </c>
      <c r="E10" t="str">
        <f t="shared" si="14"/>
        <v>●</v>
      </c>
      <c r="F10" t="str">
        <f t="shared" si="14"/>
        <v>●</v>
      </c>
      <c r="G10" t="str">
        <f t="shared" si="14"/>
        <v>●</v>
      </c>
      <c r="H10" t="str">
        <f t="shared" si="14"/>
        <v>●</v>
      </c>
      <c r="I10" t="str">
        <f t="shared" si="14"/>
        <v>●</v>
      </c>
      <c r="J10" t="str">
        <f t="shared" si="14"/>
        <v>●</v>
      </c>
      <c r="K10" t="str">
        <f t="shared" si="14"/>
        <v>●</v>
      </c>
      <c r="L10">
        <v>0</v>
      </c>
      <c r="M10" t="str">
        <f t="shared" si="2"/>
        <v>GE_Decorate</v>
      </c>
      <c r="N10" t="str">
        <f t="shared" si="3"/>
        <v>Whether to connect the edge label to the edge with a line</v>
      </c>
      <c r="O10" t="str">
        <f t="shared" si="4"/>
        <v>GE_Decorate:Whether to connect the edge label to the edge with a line</v>
      </c>
      <c r="P10" t="str">
        <f t="shared" si="6"/>
        <v>GE_Decorate ;</v>
      </c>
      <c r="Q10" t="str">
        <f t="shared" si="7"/>
        <v>GE_Decorate ;</v>
      </c>
      <c r="R10" t="str">
        <f t="shared" si="8"/>
        <v>GE_Decorate ;</v>
      </c>
      <c r="S10" t="str">
        <f t="shared" si="9"/>
        <v>GE_Decorate ;</v>
      </c>
      <c r="T10" t="str">
        <f t="shared" si="10"/>
        <v>GE_Decorate ;</v>
      </c>
      <c r="U10" t="str">
        <f t="shared" si="11"/>
        <v>GE_Decorate ;</v>
      </c>
      <c r="V10" t="str">
        <f t="shared" si="12"/>
        <v>GE_Decorate ;</v>
      </c>
      <c r="W10" t="str">
        <f t="shared" si="13"/>
        <v>GE_Decorate ;</v>
      </c>
    </row>
    <row r="11" spans="1:23">
      <c r="A11" t="str">
        <f t="shared" si="0"/>
        <v xml:space="preserve">GE_Dir </v>
      </c>
      <c r="B11" t="s">
        <v>286</v>
      </c>
      <c r="C11" s="2" t="s">
        <v>329</v>
      </c>
      <c r="D11" t="str">
        <f t="shared" si="14"/>
        <v>●</v>
      </c>
      <c r="E11" t="str">
        <f t="shared" si="14"/>
        <v>●</v>
      </c>
      <c r="F11" t="str">
        <f t="shared" si="14"/>
        <v>●</v>
      </c>
      <c r="G11" t="str">
        <f t="shared" si="14"/>
        <v>●</v>
      </c>
      <c r="H11" t="str">
        <f t="shared" si="14"/>
        <v>●</v>
      </c>
      <c r="I11" t="str">
        <f t="shared" si="14"/>
        <v>●</v>
      </c>
      <c r="J11" t="str">
        <f t="shared" si="14"/>
        <v>●</v>
      </c>
      <c r="K11" t="str">
        <f t="shared" si="14"/>
        <v>●</v>
      </c>
      <c r="L11">
        <v>0</v>
      </c>
      <c r="M11" t="str">
        <f t="shared" si="2"/>
        <v>GE_Dir</v>
      </c>
      <c r="N11" t="str">
        <f t="shared" si="3"/>
        <v>Edge type for drawing arrowheads</v>
      </c>
      <c r="O11" t="str">
        <f t="shared" si="4"/>
        <v>GE_Dir:Edge type for drawing arrowheads</v>
      </c>
      <c r="P11" t="str">
        <f t="shared" si="6"/>
        <v>GE_Dir ;</v>
      </c>
      <c r="Q11" t="str">
        <f t="shared" si="7"/>
        <v>GE_Dir ;</v>
      </c>
      <c r="R11" t="str">
        <f t="shared" si="8"/>
        <v>GE_Dir ;</v>
      </c>
      <c r="S11" t="str">
        <f t="shared" si="9"/>
        <v>GE_Dir ;</v>
      </c>
      <c r="T11" t="str">
        <f t="shared" si="10"/>
        <v>GE_Dir ;</v>
      </c>
      <c r="U11" t="str">
        <f t="shared" si="11"/>
        <v>GE_Dir ;</v>
      </c>
      <c r="V11" t="str">
        <f t="shared" si="12"/>
        <v>GE_Dir ;</v>
      </c>
      <c r="W11" t="str">
        <f t="shared" si="13"/>
        <v>GE_Dir ;</v>
      </c>
    </row>
    <row r="12" spans="1:23">
      <c r="A12" t="str">
        <f t="shared" si="0"/>
        <v xml:space="preserve">GE_Edgehref </v>
      </c>
      <c r="B12" t="s">
        <v>287</v>
      </c>
      <c r="C12" s="2" t="s">
        <v>330</v>
      </c>
      <c r="D12" t="str">
        <f t="shared" si="14"/>
        <v>●</v>
      </c>
      <c r="E12" t="str">
        <f t="shared" si="14"/>
        <v>●</v>
      </c>
      <c r="F12" t="str">
        <f t="shared" si="14"/>
        <v>●</v>
      </c>
      <c r="G12" t="str">
        <f t="shared" si="14"/>
        <v>●</v>
      </c>
      <c r="H12" t="str">
        <f t="shared" si="14"/>
        <v>●</v>
      </c>
      <c r="I12" t="str">
        <f t="shared" si="14"/>
        <v>●</v>
      </c>
      <c r="J12" t="str">
        <f t="shared" si="14"/>
        <v>●</v>
      </c>
      <c r="K12" t="str">
        <f t="shared" si="14"/>
        <v>●</v>
      </c>
      <c r="L12">
        <v>0</v>
      </c>
      <c r="M12" t="str">
        <f t="shared" si="2"/>
        <v>GE_Edgehref</v>
      </c>
      <c r="N12" t="str">
        <f t="shared" si="3"/>
        <v>Synonym for edgeURL</v>
      </c>
      <c r="O12" t="str">
        <f t="shared" si="4"/>
        <v>GE_Edgehref:Synonym for edgeURL</v>
      </c>
      <c r="P12" t="str">
        <f t="shared" si="6"/>
        <v>GE_Edgehref ;</v>
      </c>
      <c r="Q12" t="str">
        <f t="shared" si="7"/>
        <v>GE_Edgehref ;</v>
      </c>
      <c r="R12" t="str">
        <f t="shared" si="8"/>
        <v>GE_Edgehref ;</v>
      </c>
      <c r="S12" t="str">
        <f t="shared" si="9"/>
        <v>GE_Edgehref ;</v>
      </c>
      <c r="T12" t="str">
        <f t="shared" si="10"/>
        <v>GE_Edgehref ;</v>
      </c>
      <c r="U12" t="str">
        <f t="shared" si="11"/>
        <v>GE_Edgehref ;</v>
      </c>
      <c r="V12" t="str">
        <f t="shared" si="12"/>
        <v>GE_Edgehref ;</v>
      </c>
      <c r="W12" t="str">
        <f t="shared" si="13"/>
        <v>GE_Edgehref ;</v>
      </c>
    </row>
    <row r="13" spans="1:23">
      <c r="A13" t="str">
        <f t="shared" si="0"/>
        <v xml:space="preserve">GE_Edgetarget </v>
      </c>
      <c r="B13" t="s">
        <v>288</v>
      </c>
      <c r="C13" s="2" t="s">
        <v>331</v>
      </c>
      <c r="D13" t="str">
        <f t="shared" si="14"/>
        <v>●</v>
      </c>
      <c r="E13" t="str">
        <f t="shared" si="14"/>
        <v>●</v>
      </c>
      <c r="F13" t="str">
        <f t="shared" si="14"/>
        <v>●</v>
      </c>
      <c r="G13" t="str">
        <f t="shared" si="14"/>
        <v>●</v>
      </c>
      <c r="H13" t="str">
        <f t="shared" si="14"/>
        <v>●</v>
      </c>
      <c r="I13" t="str">
        <f t="shared" si="14"/>
        <v>●</v>
      </c>
      <c r="J13" t="str">
        <f t="shared" si="14"/>
        <v>●</v>
      </c>
      <c r="K13" t="str">
        <f t="shared" si="14"/>
        <v>●</v>
      </c>
      <c r="L13">
        <v>0</v>
      </c>
      <c r="M13" t="str">
        <f t="shared" si="2"/>
        <v>GE_Edgetarget</v>
      </c>
      <c r="N13" t="str">
        <f t="shared" si="3"/>
        <v>Browser window to use for the edgeURL link</v>
      </c>
      <c r="O13" t="str">
        <f t="shared" si="4"/>
        <v>GE_Edgetarget:Browser window to use for the edgeURL link</v>
      </c>
      <c r="P13" t="str">
        <f t="shared" si="6"/>
        <v>GE_Edgetarget ;</v>
      </c>
      <c r="Q13" t="str">
        <f t="shared" si="7"/>
        <v>GE_Edgetarget ;</v>
      </c>
      <c r="R13" t="str">
        <f t="shared" si="8"/>
        <v>GE_Edgetarget ;</v>
      </c>
      <c r="S13" t="str">
        <f t="shared" si="9"/>
        <v>GE_Edgetarget ;</v>
      </c>
      <c r="T13" t="str">
        <f t="shared" si="10"/>
        <v>GE_Edgetarget ;</v>
      </c>
      <c r="U13" t="str">
        <f t="shared" si="11"/>
        <v>GE_Edgetarget ;</v>
      </c>
      <c r="V13" t="str">
        <f t="shared" si="12"/>
        <v>GE_Edgetarget ;</v>
      </c>
      <c r="W13" t="str">
        <f t="shared" si="13"/>
        <v>GE_Edgetarget ;</v>
      </c>
    </row>
    <row r="14" spans="1:23">
      <c r="A14" t="str">
        <f t="shared" si="0"/>
        <v xml:space="preserve">GE_Edgetooltip </v>
      </c>
      <c r="B14" t="s">
        <v>289</v>
      </c>
      <c r="C14" s="2" t="s">
        <v>332</v>
      </c>
      <c r="D14" t="str">
        <f t="shared" si="14"/>
        <v>●</v>
      </c>
      <c r="E14" t="str">
        <f t="shared" si="14"/>
        <v>●</v>
      </c>
      <c r="F14" t="str">
        <f t="shared" si="14"/>
        <v>●</v>
      </c>
      <c r="G14" t="str">
        <f t="shared" si="14"/>
        <v>●</v>
      </c>
      <c r="H14" t="str">
        <f t="shared" si="14"/>
        <v>●</v>
      </c>
      <c r="I14" t="str">
        <f t="shared" si="14"/>
        <v>●</v>
      </c>
      <c r="J14" t="str">
        <f t="shared" si="14"/>
        <v>●</v>
      </c>
      <c r="K14" t="str">
        <f t="shared" si="14"/>
        <v>●</v>
      </c>
      <c r="L14">
        <v>0</v>
      </c>
      <c r="M14" t="str">
        <f t="shared" si="2"/>
        <v>GE_Edgetooltip</v>
      </c>
      <c r="N14" t="str">
        <f t="shared" si="3"/>
        <v>Tooltip annotation attached to the non-label part of an edge</v>
      </c>
      <c r="O14" t="str">
        <f t="shared" si="4"/>
        <v>GE_Edgetooltip:Tooltip annotation attached to the non-label part of an edge</v>
      </c>
      <c r="P14" t="str">
        <f t="shared" si="6"/>
        <v>GE_Edgetooltip ;</v>
      </c>
      <c r="Q14" t="str">
        <f t="shared" si="7"/>
        <v>GE_Edgetooltip ;</v>
      </c>
      <c r="R14" t="str">
        <f t="shared" si="8"/>
        <v>GE_Edgetooltip ;</v>
      </c>
      <c r="S14" t="str">
        <f t="shared" si="9"/>
        <v>GE_Edgetooltip ;</v>
      </c>
      <c r="T14" t="str">
        <f t="shared" si="10"/>
        <v>GE_Edgetooltip ;</v>
      </c>
      <c r="U14" t="str">
        <f t="shared" si="11"/>
        <v>GE_Edgetooltip ;</v>
      </c>
      <c r="V14" t="str">
        <f t="shared" si="12"/>
        <v>GE_Edgetooltip ;</v>
      </c>
      <c r="W14" t="str">
        <f t="shared" si="13"/>
        <v>GE_Edgetooltip ;</v>
      </c>
    </row>
    <row r="15" spans="1:23">
      <c r="A15" t="str">
        <f t="shared" si="0"/>
        <v xml:space="preserve">GE_Edgeurl </v>
      </c>
      <c r="B15" t="s">
        <v>290</v>
      </c>
      <c r="C15" s="2" t="s">
        <v>333</v>
      </c>
      <c r="D15" t="str">
        <f t="shared" si="14"/>
        <v>●</v>
      </c>
      <c r="E15" t="str">
        <f t="shared" si="14"/>
        <v>●</v>
      </c>
      <c r="F15" t="str">
        <f t="shared" si="14"/>
        <v>●</v>
      </c>
      <c r="G15" t="str">
        <f t="shared" si="14"/>
        <v>●</v>
      </c>
      <c r="H15" t="str">
        <f t="shared" si="14"/>
        <v>●</v>
      </c>
      <c r="I15" t="str">
        <f t="shared" si="14"/>
        <v>●</v>
      </c>
      <c r="J15" t="str">
        <f t="shared" si="14"/>
        <v>●</v>
      </c>
      <c r="K15" t="str">
        <f t="shared" si="14"/>
        <v>●</v>
      </c>
      <c r="L15">
        <v>0</v>
      </c>
      <c r="M15" t="str">
        <f t="shared" si="2"/>
        <v>GE_Edgeurl</v>
      </c>
      <c r="N15" t="str">
        <f t="shared" si="3"/>
        <v>The link for the non-label parts of an edge</v>
      </c>
      <c r="O15" t="str">
        <f t="shared" si="4"/>
        <v>GE_Edgeurl:The link for the non-label parts of an edge</v>
      </c>
      <c r="P15" t="str">
        <f t="shared" si="6"/>
        <v>GE_Edgeurl ;</v>
      </c>
      <c r="Q15" t="str">
        <f t="shared" si="7"/>
        <v>GE_Edgeurl ;</v>
      </c>
      <c r="R15" t="str">
        <f t="shared" si="8"/>
        <v>GE_Edgeurl ;</v>
      </c>
      <c r="S15" t="str">
        <f t="shared" si="9"/>
        <v>GE_Edgeurl ;</v>
      </c>
      <c r="T15" t="str">
        <f t="shared" si="10"/>
        <v>GE_Edgeurl ;</v>
      </c>
      <c r="U15" t="str">
        <f t="shared" si="11"/>
        <v>GE_Edgeurl ;</v>
      </c>
      <c r="V15" t="str">
        <f t="shared" si="12"/>
        <v>GE_Edgeurl ;</v>
      </c>
      <c r="W15" t="str">
        <f t="shared" si="13"/>
        <v>GE_Edgeurl ;</v>
      </c>
    </row>
    <row r="16" spans="1:23">
      <c r="A16" t="str">
        <f t="shared" si="0"/>
        <v xml:space="preserve">GE_Fillcolor </v>
      </c>
      <c r="B16" t="s">
        <v>6</v>
      </c>
      <c r="C16" s="2" t="s">
        <v>55</v>
      </c>
      <c r="D16" t="str">
        <f t="shared" si="14"/>
        <v>●</v>
      </c>
      <c r="E16" t="str">
        <f t="shared" si="14"/>
        <v>●</v>
      </c>
      <c r="F16" t="str">
        <f t="shared" si="14"/>
        <v>●</v>
      </c>
      <c r="G16" t="str">
        <f t="shared" si="14"/>
        <v>●</v>
      </c>
      <c r="H16" t="str">
        <f t="shared" si="14"/>
        <v>●</v>
      </c>
      <c r="I16" t="str">
        <f t="shared" si="14"/>
        <v>●</v>
      </c>
      <c r="J16" t="str">
        <f t="shared" si="14"/>
        <v>●</v>
      </c>
      <c r="K16" t="str">
        <f t="shared" si="14"/>
        <v>●</v>
      </c>
      <c r="L16">
        <v>0</v>
      </c>
      <c r="M16" t="str">
        <f t="shared" si="2"/>
        <v>GE_Fillcolor</v>
      </c>
      <c r="N16" t="str">
        <f t="shared" si="3"/>
        <v>Color used to fill the background of a node or cluster</v>
      </c>
      <c r="O16" t="str">
        <f t="shared" si="4"/>
        <v>GE_Fillcolor:Color used to fill the background of a node or cluster</v>
      </c>
      <c r="P16" t="str">
        <f t="shared" si="6"/>
        <v>GE_Fillcolor ;</v>
      </c>
      <c r="Q16" t="str">
        <f t="shared" si="7"/>
        <v>GE_Fillcolor ;</v>
      </c>
      <c r="R16" t="str">
        <f t="shared" si="8"/>
        <v>GE_Fillcolor ;</v>
      </c>
      <c r="S16" t="str">
        <f t="shared" si="9"/>
        <v>GE_Fillcolor ;</v>
      </c>
      <c r="T16" t="str">
        <f t="shared" si="10"/>
        <v>GE_Fillcolor ;</v>
      </c>
      <c r="U16" t="str">
        <f t="shared" si="11"/>
        <v>GE_Fillcolor ;</v>
      </c>
      <c r="V16" t="str">
        <f t="shared" si="12"/>
        <v>GE_Fillcolor ;</v>
      </c>
      <c r="W16" t="str">
        <f t="shared" si="13"/>
        <v>GE_Fillcolor ;</v>
      </c>
    </row>
    <row r="17" spans="1:23">
      <c r="A17" t="str">
        <f t="shared" si="0"/>
        <v xml:space="preserve">GE_Fontcolor </v>
      </c>
      <c r="B17" t="s">
        <v>8</v>
      </c>
      <c r="C17" s="2" t="s">
        <v>57</v>
      </c>
      <c r="D17" t="str">
        <f t="shared" si="14"/>
        <v>●</v>
      </c>
      <c r="E17" t="str">
        <f t="shared" si="14"/>
        <v>●</v>
      </c>
      <c r="F17" t="str">
        <f t="shared" si="14"/>
        <v>●</v>
      </c>
      <c r="G17" t="str">
        <f t="shared" si="14"/>
        <v>●</v>
      </c>
      <c r="H17" t="str">
        <f t="shared" si="14"/>
        <v>●</v>
      </c>
      <c r="I17" t="str">
        <f t="shared" si="14"/>
        <v>●</v>
      </c>
      <c r="J17" t="str">
        <f t="shared" si="14"/>
        <v>●</v>
      </c>
      <c r="K17" t="str">
        <f t="shared" si="14"/>
        <v>●</v>
      </c>
      <c r="L17">
        <v>0</v>
      </c>
      <c r="M17" t="str">
        <f t="shared" si="2"/>
        <v>GE_Fontcolor</v>
      </c>
      <c r="N17" t="str">
        <f t="shared" si="3"/>
        <v>Color used for text</v>
      </c>
      <c r="O17" t="str">
        <f t="shared" si="4"/>
        <v>GE_Fontcolor:Color used for text</v>
      </c>
      <c r="P17" t="str">
        <f t="shared" si="6"/>
        <v>GE_Fontcolor ;</v>
      </c>
      <c r="Q17" t="str">
        <f t="shared" si="7"/>
        <v>GE_Fontcolor ;</v>
      </c>
      <c r="R17" t="str">
        <f t="shared" si="8"/>
        <v>GE_Fontcolor ;</v>
      </c>
      <c r="S17" t="str">
        <f t="shared" si="9"/>
        <v>GE_Fontcolor ;</v>
      </c>
      <c r="T17" t="str">
        <f t="shared" si="10"/>
        <v>GE_Fontcolor ;</v>
      </c>
      <c r="U17" t="str">
        <f t="shared" si="11"/>
        <v>GE_Fontcolor ;</v>
      </c>
      <c r="V17" t="str">
        <f t="shared" si="12"/>
        <v>GE_Fontcolor ;</v>
      </c>
      <c r="W17" t="str">
        <f t="shared" si="13"/>
        <v>GE_Fontcolor ;</v>
      </c>
    </row>
    <row r="18" spans="1:23">
      <c r="A18" t="str">
        <f t="shared" si="0"/>
        <v xml:space="preserve">GE_Fontname </v>
      </c>
      <c r="B18" t="s">
        <v>9</v>
      </c>
      <c r="C18" s="2" t="s">
        <v>58</v>
      </c>
      <c r="D18" t="str">
        <f t="shared" si="14"/>
        <v>●</v>
      </c>
      <c r="E18" t="str">
        <f t="shared" si="14"/>
        <v>●</v>
      </c>
      <c r="F18" t="str">
        <f t="shared" si="14"/>
        <v>●</v>
      </c>
      <c r="G18" t="str">
        <f t="shared" si="14"/>
        <v>●</v>
      </c>
      <c r="H18" t="str">
        <f t="shared" si="14"/>
        <v>●</v>
      </c>
      <c r="I18" t="str">
        <f t="shared" si="14"/>
        <v>●</v>
      </c>
      <c r="J18" t="str">
        <f t="shared" si="14"/>
        <v>●</v>
      </c>
      <c r="K18" t="str">
        <f t="shared" si="14"/>
        <v>●</v>
      </c>
      <c r="L18">
        <v>0</v>
      </c>
      <c r="M18" t="str">
        <f t="shared" si="2"/>
        <v>GE_Fontname</v>
      </c>
      <c r="N18" t="str">
        <f t="shared" si="3"/>
        <v>Font used for text</v>
      </c>
      <c r="O18" t="str">
        <f t="shared" si="4"/>
        <v>GE_Fontname:Font used for text</v>
      </c>
      <c r="P18" t="str">
        <f t="shared" si="6"/>
        <v>GE_Fontname ;</v>
      </c>
      <c r="Q18" t="str">
        <f t="shared" si="7"/>
        <v>GE_Fontname ;</v>
      </c>
      <c r="R18" t="str">
        <f t="shared" si="8"/>
        <v>GE_Fontname ;</v>
      </c>
      <c r="S18" t="str">
        <f t="shared" si="9"/>
        <v>GE_Fontname ;</v>
      </c>
      <c r="T18" t="str">
        <f t="shared" si="10"/>
        <v>GE_Fontname ;</v>
      </c>
      <c r="U18" t="str">
        <f t="shared" si="11"/>
        <v>GE_Fontname ;</v>
      </c>
      <c r="V18" t="str">
        <f t="shared" si="12"/>
        <v>GE_Fontname ;</v>
      </c>
      <c r="W18" t="str">
        <f t="shared" si="13"/>
        <v>GE_Fontname ;</v>
      </c>
    </row>
    <row r="19" spans="1:23">
      <c r="A19" t="str">
        <f t="shared" si="0"/>
        <v xml:space="preserve">GE_Fontsize </v>
      </c>
      <c r="B19" t="s">
        <v>10</v>
      </c>
      <c r="C19" s="2" t="s">
        <v>59</v>
      </c>
      <c r="D19" t="str">
        <f t="shared" si="14"/>
        <v>●</v>
      </c>
      <c r="E19" t="str">
        <f t="shared" si="14"/>
        <v>●</v>
      </c>
      <c r="F19" t="str">
        <f t="shared" si="14"/>
        <v>●</v>
      </c>
      <c r="G19" t="str">
        <f t="shared" si="14"/>
        <v>●</v>
      </c>
      <c r="H19" t="str">
        <f t="shared" si="14"/>
        <v>●</v>
      </c>
      <c r="I19" t="str">
        <f t="shared" si="14"/>
        <v>●</v>
      </c>
      <c r="J19" t="str">
        <f t="shared" si="14"/>
        <v>●</v>
      </c>
      <c r="K19" t="str">
        <f t="shared" si="14"/>
        <v>●</v>
      </c>
      <c r="L19">
        <v>0</v>
      </c>
      <c r="M19" t="str">
        <f t="shared" si="2"/>
        <v>GE_Fontsize</v>
      </c>
      <c r="N19" t="str">
        <f t="shared" si="3"/>
        <v>Font size, in points, used for text</v>
      </c>
      <c r="O19" t="str">
        <f t="shared" si="4"/>
        <v>GE_Fontsize:Font size, in points, used for text</v>
      </c>
      <c r="P19" t="str">
        <f t="shared" si="6"/>
        <v>GE_Fontsize ;</v>
      </c>
      <c r="Q19" t="str">
        <f t="shared" si="7"/>
        <v>GE_Fontsize ;</v>
      </c>
      <c r="R19" t="str">
        <f t="shared" si="8"/>
        <v>GE_Fontsize ;</v>
      </c>
      <c r="S19" t="str">
        <f t="shared" si="9"/>
        <v>GE_Fontsize ;</v>
      </c>
      <c r="T19" t="str">
        <f t="shared" si="10"/>
        <v>GE_Fontsize ;</v>
      </c>
      <c r="U19" t="str">
        <f t="shared" si="11"/>
        <v>GE_Fontsize ;</v>
      </c>
      <c r="V19" t="str">
        <f t="shared" si="12"/>
        <v>GE_Fontsize ;</v>
      </c>
      <c r="W19" t="str">
        <f t="shared" si="13"/>
        <v>GE_Fontsize ;</v>
      </c>
    </row>
    <row r="20" spans="1:23">
      <c r="A20" t="str">
        <f t="shared" si="0"/>
        <v xml:space="preserve">GE_Head_Lp </v>
      </c>
      <c r="B20" t="s">
        <v>291</v>
      </c>
      <c r="C20" s="2" t="s">
        <v>334</v>
      </c>
      <c r="D20" t="str">
        <f t="shared" si="14"/>
        <v>●</v>
      </c>
      <c r="E20" t="str">
        <f t="shared" si="14"/>
        <v>●</v>
      </c>
      <c r="F20" t="str">
        <f t="shared" si="14"/>
        <v>●</v>
      </c>
      <c r="G20" t="str">
        <f t="shared" si="14"/>
        <v>●</v>
      </c>
      <c r="H20" t="str">
        <f t="shared" si="14"/>
        <v>●</v>
      </c>
      <c r="I20" t="str">
        <f t="shared" si="14"/>
        <v>●</v>
      </c>
      <c r="J20" t="str">
        <f t="shared" si="14"/>
        <v>●</v>
      </c>
      <c r="K20" t="str">
        <f t="shared" si="14"/>
        <v>●</v>
      </c>
      <c r="L20">
        <v>0</v>
      </c>
      <c r="M20" t="str">
        <f t="shared" si="2"/>
        <v>GE_Head_Lp</v>
      </c>
      <c r="N20" t="str">
        <f t="shared" si="3"/>
        <v>Center position of an edge's head label</v>
      </c>
      <c r="O20" t="str">
        <f t="shared" si="4"/>
        <v>GE_Head_Lp:Center position of an edge's head label</v>
      </c>
      <c r="P20" t="str">
        <f t="shared" si="6"/>
        <v>GE_Head_Lp ;</v>
      </c>
      <c r="Q20" t="str">
        <f t="shared" si="7"/>
        <v>GE_Head_Lp ;</v>
      </c>
      <c r="R20" t="str">
        <f t="shared" si="8"/>
        <v>GE_Head_Lp ;</v>
      </c>
      <c r="S20" t="str">
        <f t="shared" si="9"/>
        <v>GE_Head_Lp ;</v>
      </c>
      <c r="T20" t="str">
        <f t="shared" si="10"/>
        <v>GE_Head_Lp ;</v>
      </c>
      <c r="U20" t="str">
        <f t="shared" si="11"/>
        <v>GE_Head_Lp ;</v>
      </c>
      <c r="V20" t="str">
        <f t="shared" si="12"/>
        <v>GE_Head_Lp ;</v>
      </c>
      <c r="W20" t="str">
        <f t="shared" si="13"/>
        <v>GE_Head_Lp ;</v>
      </c>
    </row>
    <row r="21" spans="1:23">
      <c r="A21" t="str">
        <f t="shared" si="0"/>
        <v xml:space="preserve">GE_Headclip </v>
      </c>
      <c r="B21" t="s">
        <v>292</v>
      </c>
      <c r="C21" s="2" t="s">
        <v>335</v>
      </c>
      <c r="D21" t="str">
        <f t="shared" si="14"/>
        <v>●</v>
      </c>
      <c r="E21" t="str">
        <f t="shared" si="14"/>
        <v>●</v>
      </c>
      <c r="F21" t="str">
        <f t="shared" si="14"/>
        <v>●</v>
      </c>
      <c r="G21" t="str">
        <f t="shared" si="14"/>
        <v>●</v>
      </c>
      <c r="H21" t="str">
        <f t="shared" si="14"/>
        <v>●</v>
      </c>
      <c r="I21" t="str">
        <f t="shared" si="14"/>
        <v>●</v>
      </c>
      <c r="J21" t="str">
        <f t="shared" si="14"/>
        <v>●</v>
      </c>
      <c r="K21" t="str">
        <f t="shared" si="14"/>
        <v>●</v>
      </c>
      <c r="L21">
        <v>0</v>
      </c>
      <c r="M21" t="str">
        <f t="shared" si="2"/>
        <v>GE_Headclip</v>
      </c>
      <c r="N21" t="str">
        <f t="shared" si="3"/>
        <v>If true, the head of an edge is clipped to the boundary of the head node</v>
      </c>
      <c r="O21" t="str">
        <f t="shared" si="4"/>
        <v>GE_Headclip:If true, the head of an edge is clipped to the boundary of the head node</v>
      </c>
      <c r="P21" t="str">
        <f t="shared" si="6"/>
        <v>GE_Headclip ;</v>
      </c>
      <c r="Q21" t="str">
        <f t="shared" si="7"/>
        <v>GE_Headclip ;</v>
      </c>
      <c r="R21" t="str">
        <f t="shared" si="8"/>
        <v>GE_Headclip ;</v>
      </c>
      <c r="S21" t="str">
        <f t="shared" si="9"/>
        <v>GE_Headclip ;</v>
      </c>
      <c r="T21" t="str">
        <f t="shared" si="10"/>
        <v>GE_Headclip ;</v>
      </c>
      <c r="U21" t="str">
        <f t="shared" si="11"/>
        <v>GE_Headclip ;</v>
      </c>
      <c r="V21" t="str">
        <f t="shared" si="12"/>
        <v>GE_Headclip ;</v>
      </c>
      <c r="W21" t="str">
        <f t="shared" si="13"/>
        <v>GE_Headclip ;</v>
      </c>
    </row>
    <row r="22" spans="1:23">
      <c r="A22" t="str">
        <f t="shared" si="0"/>
        <v xml:space="preserve">GE_Headhref </v>
      </c>
      <c r="B22" t="s">
        <v>293</v>
      </c>
      <c r="C22" s="2" t="s">
        <v>336</v>
      </c>
      <c r="D22" t="str">
        <f t="shared" si="14"/>
        <v>●</v>
      </c>
      <c r="E22" t="str">
        <f t="shared" si="14"/>
        <v>●</v>
      </c>
      <c r="F22" t="str">
        <f t="shared" si="14"/>
        <v>●</v>
      </c>
      <c r="G22" t="str">
        <f t="shared" si="14"/>
        <v>●</v>
      </c>
      <c r="H22" t="str">
        <f t="shared" si="14"/>
        <v>●</v>
      </c>
      <c r="I22" t="str">
        <f t="shared" si="14"/>
        <v>●</v>
      </c>
      <c r="J22" t="str">
        <f t="shared" si="14"/>
        <v>●</v>
      </c>
      <c r="K22" t="str">
        <f t="shared" si="14"/>
        <v>●</v>
      </c>
      <c r="L22">
        <v>0</v>
      </c>
      <c r="M22" t="str">
        <f t="shared" si="2"/>
        <v>GE_Headhref</v>
      </c>
      <c r="N22" t="str">
        <f t="shared" si="3"/>
        <v>Synonym for headURL</v>
      </c>
      <c r="O22" t="str">
        <f t="shared" si="4"/>
        <v>GE_Headhref:Synonym for headURL</v>
      </c>
      <c r="P22" t="str">
        <f t="shared" si="6"/>
        <v>GE_Headhref ;</v>
      </c>
      <c r="Q22" t="str">
        <f t="shared" si="7"/>
        <v>GE_Headhref ;</v>
      </c>
      <c r="R22" t="str">
        <f t="shared" si="8"/>
        <v>GE_Headhref ;</v>
      </c>
      <c r="S22" t="str">
        <f t="shared" si="9"/>
        <v>GE_Headhref ;</v>
      </c>
      <c r="T22" t="str">
        <f t="shared" si="10"/>
        <v>GE_Headhref ;</v>
      </c>
      <c r="U22" t="str">
        <f t="shared" si="11"/>
        <v>GE_Headhref ;</v>
      </c>
      <c r="V22" t="str">
        <f t="shared" si="12"/>
        <v>GE_Headhref ;</v>
      </c>
      <c r="W22" t="str">
        <f t="shared" si="13"/>
        <v>GE_Headhref ;</v>
      </c>
    </row>
    <row r="23" spans="1:23">
      <c r="A23" t="str">
        <f t="shared" si="0"/>
        <v xml:space="preserve">GE_Headlabel </v>
      </c>
      <c r="B23" t="s">
        <v>294</v>
      </c>
      <c r="C23" s="2" t="s">
        <v>337</v>
      </c>
      <c r="D23" t="str">
        <f t="shared" si="14"/>
        <v>●</v>
      </c>
      <c r="E23" t="str">
        <f t="shared" si="14"/>
        <v>●</v>
      </c>
      <c r="F23" t="str">
        <f t="shared" si="14"/>
        <v>●</v>
      </c>
      <c r="G23" t="str">
        <f t="shared" si="14"/>
        <v>●</v>
      </c>
      <c r="H23" t="str">
        <f t="shared" si="14"/>
        <v>●</v>
      </c>
      <c r="I23" t="str">
        <f t="shared" si="14"/>
        <v>●</v>
      </c>
      <c r="J23" t="str">
        <f t="shared" si="14"/>
        <v>●</v>
      </c>
      <c r="K23" t="str">
        <f t="shared" si="14"/>
        <v>●</v>
      </c>
      <c r="L23">
        <v>0</v>
      </c>
      <c r="M23" t="str">
        <f t="shared" si="2"/>
        <v>GE_Headlabel</v>
      </c>
      <c r="N23" t="str">
        <f t="shared" si="3"/>
        <v>Text label to be placed near head of edge</v>
      </c>
      <c r="O23" t="str">
        <f t="shared" si="4"/>
        <v>GE_Headlabel:Text label to be placed near head of edge</v>
      </c>
      <c r="P23" t="str">
        <f t="shared" si="6"/>
        <v>GE_Headlabel ;</v>
      </c>
      <c r="Q23" t="str">
        <f t="shared" si="7"/>
        <v>GE_Headlabel ;</v>
      </c>
      <c r="R23" t="str">
        <f t="shared" si="8"/>
        <v>GE_Headlabel ;</v>
      </c>
      <c r="S23" t="str">
        <f t="shared" si="9"/>
        <v>GE_Headlabel ;</v>
      </c>
      <c r="T23" t="str">
        <f t="shared" si="10"/>
        <v>GE_Headlabel ;</v>
      </c>
      <c r="U23" t="str">
        <f t="shared" si="11"/>
        <v>GE_Headlabel ;</v>
      </c>
      <c r="V23" t="str">
        <f t="shared" si="12"/>
        <v>GE_Headlabel ;</v>
      </c>
      <c r="W23" t="str">
        <f t="shared" si="13"/>
        <v>GE_Headlabel ;</v>
      </c>
    </row>
    <row r="24" spans="1:23">
      <c r="A24" t="str">
        <f t="shared" si="0"/>
        <v xml:space="preserve">GE_Headport </v>
      </c>
      <c r="B24" t="s">
        <v>295</v>
      </c>
      <c r="C24" s="2" t="s">
        <v>338</v>
      </c>
      <c r="D24" t="str">
        <f t="shared" si="14"/>
        <v>●</v>
      </c>
      <c r="E24" t="str">
        <f t="shared" si="14"/>
        <v>●</v>
      </c>
      <c r="F24" t="str">
        <f t="shared" si="14"/>
        <v>●</v>
      </c>
      <c r="G24" t="str">
        <f t="shared" si="14"/>
        <v>●</v>
      </c>
      <c r="H24" t="str">
        <f t="shared" si="14"/>
        <v>●</v>
      </c>
      <c r="I24" t="str">
        <f t="shared" si="14"/>
        <v>●</v>
      </c>
      <c r="J24" t="str">
        <f t="shared" si="14"/>
        <v>●</v>
      </c>
      <c r="K24" t="str">
        <f t="shared" si="14"/>
        <v>●</v>
      </c>
      <c r="L24">
        <v>0</v>
      </c>
      <c r="M24" t="str">
        <f t="shared" si="2"/>
        <v>GE_Headport</v>
      </c>
      <c r="N24" t="str">
        <f t="shared" si="3"/>
        <v>Indicates where on the head node to attach the head of the edge</v>
      </c>
      <c r="O24" t="str">
        <f t="shared" si="4"/>
        <v>GE_Headport:Indicates where on the head node to attach the head of the edge</v>
      </c>
      <c r="P24" t="str">
        <f t="shared" si="6"/>
        <v>GE_Headport ;</v>
      </c>
      <c r="Q24" t="str">
        <f t="shared" si="7"/>
        <v>GE_Headport ;</v>
      </c>
      <c r="R24" t="str">
        <f t="shared" si="8"/>
        <v>GE_Headport ;</v>
      </c>
      <c r="S24" t="str">
        <f t="shared" si="9"/>
        <v>GE_Headport ;</v>
      </c>
      <c r="T24" t="str">
        <f t="shared" si="10"/>
        <v>GE_Headport ;</v>
      </c>
      <c r="U24" t="str">
        <f t="shared" si="11"/>
        <v>GE_Headport ;</v>
      </c>
      <c r="V24" t="str">
        <f t="shared" si="12"/>
        <v>GE_Headport ;</v>
      </c>
      <c r="W24" t="str">
        <f t="shared" si="13"/>
        <v>GE_Headport ;</v>
      </c>
    </row>
    <row r="25" spans="1:23">
      <c r="A25" t="str">
        <f t="shared" si="0"/>
        <v xml:space="preserve">GE_Headtarget </v>
      </c>
      <c r="B25" t="s">
        <v>296</v>
      </c>
      <c r="C25" s="2" t="s">
        <v>339</v>
      </c>
      <c r="D25" t="str">
        <f t="shared" si="14"/>
        <v>●</v>
      </c>
      <c r="E25" t="str">
        <f t="shared" si="14"/>
        <v>●</v>
      </c>
      <c r="F25" t="str">
        <f t="shared" si="14"/>
        <v>●</v>
      </c>
      <c r="G25" t="str">
        <f t="shared" si="14"/>
        <v>●</v>
      </c>
      <c r="H25" t="str">
        <f t="shared" si="14"/>
        <v>●</v>
      </c>
      <c r="I25" t="str">
        <f t="shared" si="14"/>
        <v>●</v>
      </c>
      <c r="J25" t="str">
        <f t="shared" si="14"/>
        <v>●</v>
      </c>
      <c r="K25" t="str">
        <f t="shared" si="14"/>
        <v>●</v>
      </c>
      <c r="L25">
        <v>0</v>
      </c>
      <c r="M25" t="str">
        <f t="shared" si="2"/>
        <v>GE_Headtarget</v>
      </c>
      <c r="N25" t="str">
        <f t="shared" si="3"/>
        <v>Browser window to use for the headURL link</v>
      </c>
      <c r="O25" t="str">
        <f t="shared" si="4"/>
        <v>GE_Headtarget:Browser window to use for the headURL link</v>
      </c>
      <c r="P25" t="str">
        <f t="shared" si="6"/>
        <v>GE_Headtarget ;</v>
      </c>
      <c r="Q25" t="str">
        <f t="shared" si="7"/>
        <v>GE_Headtarget ;</v>
      </c>
      <c r="R25" t="str">
        <f t="shared" si="8"/>
        <v>GE_Headtarget ;</v>
      </c>
      <c r="S25" t="str">
        <f t="shared" si="9"/>
        <v>GE_Headtarget ;</v>
      </c>
      <c r="T25" t="str">
        <f t="shared" si="10"/>
        <v>GE_Headtarget ;</v>
      </c>
      <c r="U25" t="str">
        <f t="shared" si="11"/>
        <v>GE_Headtarget ;</v>
      </c>
      <c r="V25" t="str">
        <f t="shared" si="12"/>
        <v>GE_Headtarget ;</v>
      </c>
      <c r="W25" t="str">
        <f t="shared" si="13"/>
        <v>GE_Headtarget ;</v>
      </c>
    </row>
    <row r="26" spans="1:23">
      <c r="A26" t="str">
        <f t="shared" si="0"/>
        <v xml:space="preserve">GE_Headtooltip </v>
      </c>
      <c r="B26" t="s">
        <v>297</v>
      </c>
      <c r="C26" s="2" t="s">
        <v>340</v>
      </c>
      <c r="D26" t="str">
        <f t="shared" si="14"/>
        <v>●</v>
      </c>
      <c r="E26" t="str">
        <f t="shared" si="14"/>
        <v>●</v>
      </c>
      <c r="F26" t="str">
        <f t="shared" si="14"/>
        <v>●</v>
      </c>
      <c r="G26" t="str">
        <f t="shared" si="14"/>
        <v>●</v>
      </c>
      <c r="H26" t="str">
        <f t="shared" si="14"/>
        <v>●</v>
      </c>
      <c r="I26" t="str">
        <f t="shared" si="14"/>
        <v>●</v>
      </c>
      <c r="J26" t="str">
        <f t="shared" si="14"/>
        <v>●</v>
      </c>
      <c r="K26" t="str">
        <f t="shared" si="14"/>
        <v>●</v>
      </c>
      <c r="L26">
        <v>0</v>
      </c>
      <c r="M26" t="str">
        <f t="shared" si="2"/>
        <v>GE_Headtooltip</v>
      </c>
      <c r="N26" t="str">
        <f t="shared" si="3"/>
        <v>Tooltip annotation attached to the head of an edge</v>
      </c>
      <c r="O26" t="str">
        <f t="shared" si="4"/>
        <v>GE_Headtooltip:Tooltip annotation attached to the head of an edge</v>
      </c>
      <c r="P26" t="str">
        <f t="shared" si="6"/>
        <v>GE_Headtooltip ;</v>
      </c>
      <c r="Q26" t="str">
        <f t="shared" si="7"/>
        <v>GE_Headtooltip ;</v>
      </c>
      <c r="R26" t="str">
        <f t="shared" si="8"/>
        <v>GE_Headtooltip ;</v>
      </c>
      <c r="S26" t="str">
        <f t="shared" si="9"/>
        <v>GE_Headtooltip ;</v>
      </c>
      <c r="T26" t="str">
        <f t="shared" si="10"/>
        <v>GE_Headtooltip ;</v>
      </c>
      <c r="U26" t="str">
        <f t="shared" si="11"/>
        <v>GE_Headtooltip ;</v>
      </c>
      <c r="V26" t="str">
        <f t="shared" si="12"/>
        <v>GE_Headtooltip ;</v>
      </c>
      <c r="W26" t="str">
        <f t="shared" si="13"/>
        <v>GE_Headtooltip ;</v>
      </c>
    </row>
    <row r="27" spans="1:23">
      <c r="A27" t="str">
        <f t="shared" si="0"/>
        <v xml:space="preserve">GE_Headurl </v>
      </c>
      <c r="B27" t="s">
        <v>298</v>
      </c>
      <c r="C27" s="2" t="s">
        <v>341</v>
      </c>
      <c r="D27" t="str">
        <f t="shared" si="14"/>
        <v>●</v>
      </c>
      <c r="E27" t="str">
        <f t="shared" si="14"/>
        <v>●</v>
      </c>
      <c r="F27" t="str">
        <f t="shared" si="14"/>
        <v>●</v>
      </c>
      <c r="G27" t="str">
        <f t="shared" si="14"/>
        <v>●</v>
      </c>
      <c r="H27" t="str">
        <f t="shared" si="14"/>
        <v>●</v>
      </c>
      <c r="I27" t="str">
        <f t="shared" si="14"/>
        <v>●</v>
      </c>
      <c r="J27" t="str">
        <f t="shared" si="14"/>
        <v>●</v>
      </c>
      <c r="K27" t="str">
        <f t="shared" si="14"/>
        <v>●</v>
      </c>
      <c r="L27">
        <v>0</v>
      </c>
      <c r="M27" t="str">
        <f t="shared" si="2"/>
        <v>GE_Headurl</v>
      </c>
      <c r="N27" t="str">
        <f t="shared" si="3"/>
        <v>If defined, headURL is output as part of the head label of the edge</v>
      </c>
      <c r="O27" t="str">
        <f t="shared" si="4"/>
        <v>GE_Headurl:If defined, headURL is output as part of the head label of the edge</v>
      </c>
      <c r="P27" t="str">
        <f t="shared" si="6"/>
        <v>GE_Headurl ;</v>
      </c>
      <c r="Q27" t="str">
        <f t="shared" si="7"/>
        <v>GE_Headurl ;</v>
      </c>
      <c r="R27" t="str">
        <f t="shared" si="8"/>
        <v>GE_Headurl ;</v>
      </c>
      <c r="S27" t="str">
        <f t="shared" si="9"/>
        <v>GE_Headurl ;</v>
      </c>
      <c r="T27" t="str">
        <f t="shared" si="10"/>
        <v>GE_Headurl ;</v>
      </c>
      <c r="U27" t="str">
        <f t="shared" si="11"/>
        <v>GE_Headurl ;</v>
      </c>
      <c r="V27" t="str">
        <f t="shared" si="12"/>
        <v>GE_Headurl ;</v>
      </c>
      <c r="W27" t="str">
        <f t="shared" si="13"/>
        <v>GE_Headurl ;</v>
      </c>
    </row>
    <row r="28" spans="1:23">
      <c r="A28" t="str">
        <f t="shared" si="0"/>
        <v xml:space="preserve">GE_Href </v>
      </c>
      <c r="B28" t="s">
        <v>14</v>
      </c>
      <c r="C28" s="2" t="s">
        <v>63</v>
      </c>
      <c r="D28" t="str">
        <f t="shared" si="14"/>
        <v>●</v>
      </c>
      <c r="E28" t="str">
        <f t="shared" si="14"/>
        <v>●</v>
      </c>
      <c r="F28" t="str">
        <f t="shared" si="14"/>
        <v>●</v>
      </c>
      <c r="G28" t="str">
        <f t="shared" si="14"/>
        <v>●</v>
      </c>
      <c r="H28" t="str">
        <f t="shared" si="14"/>
        <v>●</v>
      </c>
      <c r="I28" t="str">
        <f t="shared" si="14"/>
        <v>●</v>
      </c>
      <c r="J28" t="str">
        <f t="shared" si="14"/>
        <v>●</v>
      </c>
      <c r="K28" t="str">
        <f t="shared" si="14"/>
        <v>●</v>
      </c>
      <c r="L28">
        <v>0</v>
      </c>
      <c r="M28" t="str">
        <f t="shared" si="2"/>
        <v>GE_Href</v>
      </c>
      <c r="N28" t="str">
        <f t="shared" si="3"/>
        <v>Synonym for URL</v>
      </c>
      <c r="O28" t="str">
        <f t="shared" si="4"/>
        <v>GE_Href:Synonym for URL</v>
      </c>
      <c r="P28" t="str">
        <f t="shared" si="6"/>
        <v>GE_Href ;</v>
      </c>
      <c r="Q28" t="str">
        <f t="shared" si="7"/>
        <v>GE_Href ;</v>
      </c>
      <c r="R28" t="str">
        <f t="shared" si="8"/>
        <v>GE_Href ;</v>
      </c>
      <c r="S28" t="str">
        <f t="shared" si="9"/>
        <v>GE_Href ;</v>
      </c>
      <c r="T28" t="str">
        <f t="shared" si="10"/>
        <v>GE_Href ;</v>
      </c>
      <c r="U28" t="str">
        <f t="shared" si="11"/>
        <v>GE_Href ;</v>
      </c>
      <c r="V28" t="str">
        <f t="shared" si="12"/>
        <v>GE_Href ;</v>
      </c>
      <c r="W28" t="str">
        <f t="shared" si="13"/>
        <v>GE_Href ;</v>
      </c>
    </row>
    <row r="29" spans="1:23">
      <c r="A29" t="str">
        <f t="shared" si="0"/>
        <v xml:space="preserve">GE_Id </v>
      </c>
      <c r="B29" t="s">
        <v>15</v>
      </c>
      <c r="C29" s="2" t="s">
        <v>64</v>
      </c>
      <c r="D29" t="str">
        <f t="shared" si="14"/>
        <v>●</v>
      </c>
      <c r="E29" t="str">
        <f t="shared" si="14"/>
        <v>●</v>
      </c>
      <c r="F29" t="str">
        <f t="shared" si="14"/>
        <v>●</v>
      </c>
      <c r="G29" t="str">
        <f t="shared" si="14"/>
        <v>●</v>
      </c>
      <c r="H29" t="str">
        <f t="shared" si="14"/>
        <v>●</v>
      </c>
      <c r="I29" t="str">
        <f t="shared" si="14"/>
        <v>●</v>
      </c>
      <c r="J29" t="str">
        <f t="shared" si="14"/>
        <v>●</v>
      </c>
      <c r="K29" t="str">
        <f t="shared" si="14"/>
        <v>●</v>
      </c>
      <c r="L29">
        <v>0</v>
      </c>
      <c r="M29" t="str">
        <f t="shared" si="2"/>
        <v>GE_Id</v>
      </c>
      <c r="N29" t="str">
        <f t="shared" si="3"/>
        <v>Identifier for graph objects</v>
      </c>
      <c r="O29" t="str">
        <f t="shared" si="4"/>
        <v>GE_Id:Identifier for graph objects</v>
      </c>
      <c r="P29" t="str">
        <f t="shared" si="6"/>
        <v>GE_Id ;</v>
      </c>
      <c r="Q29" t="str">
        <f t="shared" si="7"/>
        <v>GE_Id ;</v>
      </c>
      <c r="R29" t="str">
        <f t="shared" si="8"/>
        <v>GE_Id ;</v>
      </c>
      <c r="S29" t="str">
        <f t="shared" si="9"/>
        <v>GE_Id ;</v>
      </c>
      <c r="T29" t="str">
        <f t="shared" si="10"/>
        <v>GE_Id ;</v>
      </c>
      <c r="U29" t="str">
        <f t="shared" si="11"/>
        <v>GE_Id ;</v>
      </c>
      <c r="V29" t="str">
        <f t="shared" si="12"/>
        <v>GE_Id ;</v>
      </c>
      <c r="W29" t="str">
        <f t="shared" si="13"/>
        <v>GE_Id ;</v>
      </c>
    </row>
    <row r="30" spans="1:23">
      <c r="A30" t="str">
        <f t="shared" si="0"/>
        <v xml:space="preserve">GE_Label </v>
      </c>
      <c r="B30" t="s">
        <v>19</v>
      </c>
      <c r="C30" s="2" t="s">
        <v>68</v>
      </c>
      <c r="D30" t="str">
        <f t="shared" si="14"/>
        <v>●</v>
      </c>
      <c r="E30" t="str">
        <f t="shared" si="14"/>
        <v>●</v>
      </c>
      <c r="F30" t="str">
        <f t="shared" si="14"/>
        <v>●</v>
      </c>
      <c r="G30" t="str">
        <f t="shared" si="14"/>
        <v>●</v>
      </c>
      <c r="H30" t="str">
        <f t="shared" si="14"/>
        <v>●</v>
      </c>
      <c r="I30" t="str">
        <f t="shared" si="14"/>
        <v>●</v>
      </c>
      <c r="J30" t="str">
        <f t="shared" si="14"/>
        <v>●</v>
      </c>
      <c r="K30" t="str">
        <f t="shared" si="14"/>
        <v>●</v>
      </c>
      <c r="L30">
        <v>0</v>
      </c>
      <c r="M30" t="str">
        <f t="shared" si="2"/>
        <v>GE_Label</v>
      </c>
      <c r="N30" t="str">
        <f t="shared" si="3"/>
        <v>Text label attached to objects</v>
      </c>
      <c r="O30" t="str">
        <f t="shared" si="4"/>
        <v>GE_Label:Text label attached to objects</v>
      </c>
      <c r="P30" t="str">
        <f t="shared" si="6"/>
        <v>GE_Label ;</v>
      </c>
      <c r="Q30" t="str">
        <f t="shared" si="7"/>
        <v>GE_Label ;</v>
      </c>
      <c r="R30" t="str">
        <f t="shared" si="8"/>
        <v>GE_Label ;</v>
      </c>
      <c r="S30" t="str">
        <f t="shared" si="9"/>
        <v>GE_Label ;</v>
      </c>
      <c r="T30" t="str">
        <f t="shared" si="10"/>
        <v>GE_Label ;</v>
      </c>
      <c r="U30" t="str">
        <f t="shared" si="11"/>
        <v>GE_Label ;</v>
      </c>
      <c r="V30" t="str">
        <f t="shared" si="12"/>
        <v>GE_Label ;</v>
      </c>
      <c r="W30" t="str">
        <f t="shared" si="13"/>
        <v>GE_Label ;</v>
      </c>
    </row>
    <row r="31" spans="1:23">
      <c r="A31" t="str">
        <f t="shared" si="0"/>
        <v xml:space="preserve">GE_Labelangle </v>
      </c>
      <c r="B31" t="s">
        <v>299</v>
      </c>
      <c r="C31" s="2" t="s">
        <v>342</v>
      </c>
      <c r="D31" t="str">
        <f t="shared" si="14"/>
        <v>●</v>
      </c>
      <c r="E31" t="str">
        <f t="shared" si="14"/>
        <v>●</v>
      </c>
      <c r="F31" t="str">
        <f t="shared" si="14"/>
        <v>●</v>
      </c>
      <c r="G31" t="str">
        <f t="shared" si="14"/>
        <v>●</v>
      </c>
      <c r="H31" t="str">
        <f t="shared" si="14"/>
        <v>●</v>
      </c>
      <c r="I31" t="str">
        <f t="shared" si="14"/>
        <v>●</v>
      </c>
      <c r="J31" t="str">
        <f t="shared" si="14"/>
        <v>●</v>
      </c>
      <c r="K31" t="str">
        <f t="shared" si="14"/>
        <v>●</v>
      </c>
      <c r="L31">
        <v>0</v>
      </c>
      <c r="M31" t="str">
        <f t="shared" si="2"/>
        <v>GE_Labelangle</v>
      </c>
      <c r="N31" t="str">
        <f t="shared" si="3"/>
        <v>The angle (in degrees) in polar coordinates of the head &amp; tail edge labels</v>
      </c>
      <c r="O31" t="str">
        <f t="shared" si="4"/>
        <v>GE_Labelangle:The angle (in degrees) in polar coordinates of the head &amp; tail edge labels</v>
      </c>
      <c r="P31" t="str">
        <f t="shared" si="6"/>
        <v>GE_Labelangle ;</v>
      </c>
      <c r="Q31" t="str">
        <f t="shared" si="7"/>
        <v>GE_Labelangle ;</v>
      </c>
      <c r="R31" t="str">
        <f t="shared" si="8"/>
        <v>GE_Labelangle ;</v>
      </c>
      <c r="S31" t="str">
        <f t="shared" si="9"/>
        <v>GE_Labelangle ;</v>
      </c>
      <c r="T31" t="str">
        <f t="shared" si="10"/>
        <v>GE_Labelangle ;</v>
      </c>
      <c r="U31" t="str">
        <f t="shared" si="11"/>
        <v>GE_Labelangle ;</v>
      </c>
      <c r="V31" t="str">
        <f t="shared" si="12"/>
        <v>GE_Labelangle ;</v>
      </c>
      <c r="W31" t="str">
        <f t="shared" si="13"/>
        <v>GE_Labelangle ;</v>
      </c>
    </row>
    <row r="32" spans="1:23">
      <c r="A32" t="str">
        <f t="shared" si="0"/>
        <v xml:space="preserve">GE_Labeldistance </v>
      </c>
      <c r="B32" t="s">
        <v>300</v>
      </c>
      <c r="C32" s="2" t="s">
        <v>343</v>
      </c>
      <c r="D32" t="str">
        <f t="shared" si="14"/>
        <v>●</v>
      </c>
      <c r="E32" t="str">
        <f t="shared" si="14"/>
        <v>●</v>
      </c>
      <c r="F32" t="str">
        <f t="shared" si="14"/>
        <v>●</v>
      </c>
      <c r="G32" t="str">
        <f t="shared" si="14"/>
        <v>●</v>
      </c>
      <c r="H32" t="str">
        <f t="shared" si="14"/>
        <v>●</v>
      </c>
      <c r="I32" t="str">
        <f t="shared" si="14"/>
        <v>●</v>
      </c>
      <c r="J32" t="str">
        <f t="shared" si="14"/>
        <v>●</v>
      </c>
      <c r="K32" t="str">
        <f t="shared" si="14"/>
        <v>●</v>
      </c>
      <c r="L32">
        <v>0</v>
      </c>
      <c r="M32" t="str">
        <f t="shared" si="2"/>
        <v>GE_Labeldistance</v>
      </c>
      <c r="N32" t="str">
        <f t="shared" si="3"/>
        <v>Scaling factor for the distance of headlabel / taillabel from the head / tail nodes</v>
      </c>
      <c r="O32" t="str">
        <f t="shared" si="4"/>
        <v>GE_Labeldistance:Scaling factor for the distance of headlabel / taillabel from the head / tail nodes</v>
      </c>
      <c r="P32" t="str">
        <f t="shared" si="6"/>
        <v>GE_Labeldistance ;</v>
      </c>
      <c r="Q32" t="str">
        <f t="shared" si="7"/>
        <v>GE_Labeldistance ;</v>
      </c>
      <c r="R32" t="str">
        <f t="shared" si="8"/>
        <v>GE_Labeldistance ;</v>
      </c>
      <c r="S32" t="str">
        <f t="shared" si="9"/>
        <v>GE_Labeldistance ;</v>
      </c>
      <c r="T32" t="str">
        <f t="shared" si="10"/>
        <v>GE_Labeldistance ;</v>
      </c>
      <c r="U32" t="str">
        <f t="shared" si="11"/>
        <v>GE_Labeldistance ;</v>
      </c>
      <c r="V32" t="str">
        <f t="shared" si="12"/>
        <v>GE_Labeldistance ;</v>
      </c>
      <c r="W32" t="str">
        <f t="shared" si="13"/>
        <v>GE_Labeldistance ;</v>
      </c>
    </row>
    <row r="33" spans="1:23">
      <c r="A33" t="str">
        <f t="shared" si="0"/>
        <v xml:space="preserve">GE_Labelfloat </v>
      </c>
      <c r="B33" t="s">
        <v>301</v>
      </c>
      <c r="C33" s="2" t="s">
        <v>344</v>
      </c>
      <c r="D33" t="str">
        <f t="shared" si="14"/>
        <v>●</v>
      </c>
      <c r="E33" t="str">
        <f t="shared" si="14"/>
        <v>●</v>
      </c>
      <c r="F33" t="str">
        <f t="shared" si="14"/>
        <v>●</v>
      </c>
      <c r="G33" t="str">
        <f t="shared" si="14"/>
        <v>●</v>
      </c>
      <c r="H33" t="str">
        <f t="shared" si="14"/>
        <v>●</v>
      </c>
      <c r="I33" t="str">
        <f t="shared" si="14"/>
        <v>●</v>
      </c>
      <c r="J33" t="str">
        <f t="shared" si="14"/>
        <v>●</v>
      </c>
      <c r="K33" t="str">
        <f t="shared" si="14"/>
        <v>●</v>
      </c>
      <c r="L33">
        <v>0</v>
      </c>
      <c r="M33" t="str">
        <f t="shared" si="2"/>
        <v>GE_Labelfloat</v>
      </c>
      <c r="N33" t="str">
        <f t="shared" si="3"/>
        <v>If true, allows edge labels to be less constrained in position</v>
      </c>
      <c r="O33" t="str">
        <f t="shared" si="4"/>
        <v>GE_Labelfloat:If true, allows edge labels to be less constrained in position</v>
      </c>
      <c r="P33" t="str">
        <f t="shared" si="6"/>
        <v>GE_Labelfloat ;</v>
      </c>
      <c r="Q33" t="str">
        <f t="shared" si="7"/>
        <v>GE_Labelfloat ;</v>
      </c>
      <c r="R33" t="str">
        <f t="shared" si="8"/>
        <v>GE_Labelfloat ;</v>
      </c>
      <c r="S33" t="str">
        <f t="shared" si="9"/>
        <v>GE_Labelfloat ;</v>
      </c>
      <c r="T33" t="str">
        <f t="shared" si="10"/>
        <v>GE_Labelfloat ;</v>
      </c>
      <c r="U33" t="str">
        <f t="shared" si="11"/>
        <v>GE_Labelfloat ;</v>
      </c>
      <c r="V33" t="str">
        <f t="shared" si="12"/>
        <v>GE_Labelfloat ;</v>
      </c>
      <c r="W33" t="str">
        <f t="shared" si="13"/>
        <v>GE_Labelfloat ;</v>
      </c>
    </row>
    <row r="34" spans="1:23">
      <c r="A34" t="str">
        <f t="shared" ref="A34:A65" si="15">"G"&amp;LEFT($B$1,1)&amp;IF(LEFT(B34,1)="_","","_")&amp;PROPER($B34)</f>
        <v xml:space="preserve">GE_Labelfontcolor </v>
      </c>
      <c r="B34" t="s">
        <v>302</v>
      </c>
      <c r="C34" s="2" t="s">
        <v>345</v>
      </c>
      <c r="D34" t="str">
        <f t="shared" si="14"/>
        <v>●</v>
      </c>
      <c r="E34" t="str">
        <f t="shared" si="14"/>
        <v>●</v>
      </c>
      <c r="F34" t="str">
        <f t="shared" si="14"/>
        <v>●</v>
      </c>
      <c r="G34" t="str">
        <f t="shared" si="14"/>
        <v>●</v>
      </c>
      <c r="H34" t="str">
        <f t="shared" si="14"/>
        <v>●</v>
      </c>
      <c r="I34" t="str">
        <f t="shared" si="14"/>
        <v>●</v>
      </c>
      <c r="J34" t="str">
        <f t="shared" si="14"/>
        <v>●</v>
      </c>
      <c r="K34" t="str">
        <f t="shared" si="14"/>
        <v>●</v>
      </c>
      <c r="L34">
        <v>0</v>
      </c>
      <c r="M34" t="str">
        <f t="shared" si="2"/>
        <v>GE_Labelfontcolor</v>
      </c>
      <c r="N34" t="str">
        <f t="shared" si="3"/>
        <v>Color used for headlabel and taillabel</v>
      </c>
      <c r="O34" t="str">
        <f t="shared" ref="O34:O58" si="16">IF(M34="","",_xlfn.CONCAT(M34,":",N34))</f>
        <v>GE_Labelfontcolor:Color used for headlabel and taillabel</v>
      </c>
      <c r="P34" t="str">
        <f t="shared" si="6"/>
        <v>GE_Labelfontcolor ;</v>
      </c>
      <c r="Q34" t="str">
        <f t="shared" si="7"/>
        <v>GE_Labelfontcolor ;</v>
      </c>
      <c r="R34" t="str">
        <f t="shared" si="8"/>
        <v>GE_Labelfontcolor ;</v>
      </c>
      <c r="S34" t="str">
        <f t="shared" si="9"/>
        <v>GE_Labelfontcolor ;</v>
      </c>
      <c r="T34" t="str">
        <f t="shared" si="10"/>
        <v>GE_Labelfontcolor ;</v>
      </c>
      <c r="U34" t="str">
        <f t="shared" si="11"/>
        <v>GE_Labelfontcolor ;</v>
      </c>
      <c r="V34" t="str">
        <f t="shared" si="12"/>
        <v>GE_Labelfontcolor ;</v>
      </c>
      <c r="W34" t="str">
        <f t="shared" si="13"/>
        <v>GE_Labelfontcolor ;</v>
      </c>
    </row>
    <row r="35" spans="1:23">
      <c r="A35" t="str">
        <f t="shared" si="15"/>
        <v xml:space="preserve">GE_Labelfontname </v>
      </c>
      <c r="B35" t="s">
        <v>303</v>
      </c>
      <c r="C35" s="2" t="s">
        <v>346</v>
      </c>
      <c r="D35" t="str">
        <f t="shared" si="14"/>
        <v>●</v>
      </c>
      <c r="E35" t="str">
        <f t="shared" si="14"/>
        <v>●</v>
      </c>
      <c r="F35" t="str">
        <f t="shared" si="14"/>
        <v>●</v>
      </c>
      <c r="G35" t="str">
        <f t="shared" si="14"/>
        <v>●</v>
      </c>
      <c r="H35" t="str">
        <f t="shared" si="14"/>
        <v>●</v>
      </c>
      <c r="I35" t="str">
        <f t="shared" si="14"/>
        <v>●</v>
      </c>
      <c r="J35" t="str">
        <f t="shared" si="14"/>
        <v>●</v>
      </c>
      <c r="K35" t="str">
        <f t="shared" si="14"/>
        <v>●</v>
      </c>
      <c r="L35">
        <v>0</v>
      </c>
      <c r="M35" t="str">
        <f t="shared" si="2"/>
        <v>GE_Labelfontname</v>
      </c>
      <c r="N35" t="str">
        <f t="shared" si="3"/>
        <v>Font for headlabel and taillabel</v>
      </c>
      <c r="O35" t="str">
        <f t="shared" si="16"/>
        <v>GE_Labelfontname:Font for headlabel and taillabel</v>
      </c>
      <c r="P35" t="str">
        <f t="shared" si="6"/>
        <v>GE_Labelfontname ;</v>
      </c>
      <c r="Q35" t="str">
        <f t="shared" si="7"/>
        <v>GE_Labelfontname ;</v>
      </c>
      <c r="R35" t="str">
        <f t="shared" si="8"/>
        <v>GE_Labelfontname ;</v>
      </c>
      <c r="S35" t="str">
        <f t="shared" si="9"/>
        <v>GE_Labelfontname ;</v>
      </c>
      <c r="T35" t="str">
        <f t="shared" si="10"/>
        <v>GE_Labelfontname ;</v>
      </c>
      <c r="U35" t="str">
        <f t="shared" si="11"/>
        <v>GE_Labelfontname ;</v>
      </c>
      <c r="V35" t="str">
        <f t="shared" si="12"/>
        <v>GE_Labelfontname ;</v>
      </c>
      <c r="W35" t="str">
        <f t="shared" si="13"/>
        <v>GE_Labelfontname ;</v>
      </c>
    </row>
    <row r="36" spans="1:23">
      <c r="A36" t="str">
        <f t="shared" si="15"/>
        <v xml:space="preserve">GE_Labelfontsize </v>
      </c>
      <c r="B36" t="s">
        <v>304</v>
      </c>
      <c r="C36" s="2" t="s">
        <v>347</v>
      </c>
      <c r="D36" t="str">
        <f t="shared" si="14"/>
        <v>●</v>
      </c>
      <c r="E36" t="str">
        <f t="shared" si="14"/>
        <v>●</v>
      </c>
      <c r="F36" t="str">
        <f t="shared" si="14"/>
        <v>●</v>
      </c>
      <c r="G36" t="str">
        <f t="shared" si="14"/>
        <v>●</v>
      </c>
      <c r="H36" t="str">
        <f t="shared" si="14"/>
        <v>●</v>
      </c>
      <c r="I36" t="str">
        <f t="shared" si="14"/>
        <v>●</v>
      </c>
      <c r="J36" t="str">
        <f t="shared" si="14"/>
        <v>●</v>
      </c>
      <c r="K36" t="str">
        <f t="shared" si="14"/>
        <v>●</v>
      </c>
      <c r="L36">
        <v>0</v>
      </c>
      <c r="M36" t="str">
        <f t="shared" si="2"/>
        <v>GE_Labelfontsize</v>
      </c>
      <c r="N36" t="str">
        <f t="shared" si="3"/>
        <v>Font size of headlabel and taillabel</v>
      </c>
      <c r="O36" t="str">
        <f t="shared" si="16"/>
        <v>GE_Labelfontsize:Font size of headlabel and taillabel</v>
      </c>
      <c r="P36" t="str">
        <f t="shared" si="6"/>
        <v>GE_Labelfontsize ;</v>
      </c>
      <c r="Q36" t="str">
        <f t="shared" si="7"/>
        <v>GE_Labelfontsize ;</v>
      </c>
      <c r="R36" t="str">
        <f t="shared" si="8"/>
        <v>GE_Labelfontsize ;</v>
      </c>
      <c r="S36" t="str">
        <f t="shared" si="9"/>
        <v>GE_Labelfontsize ;</v>
      </c>
      <c r="T36" t="str">
        <f t="shared" si="10"/>
        <v>GE_Labelfontsize ;</v>
      </c>
      <c r="U36" t="str">
        <f t="shared" si="11"/>
        <v>GE_Labelfontsize ;</v>
      </c>
      <c r="V36" t="str">
        <f t="shared" si="12"/>
        <v>GE_Labelfontsize ;</v>
      </c>
      <c r="W36" t="str">
        <f t="shared" si="13"/>
        <v>GE_Labelfontsize ;</v>
      </c>
    </row>
    <row r="37" spans="1:23">
      <c r="A37" t="str">
        <f t="shared" si="15"/>
        <v xml:space="preserve">GE_Labelhref </v>
      </c>
      <c r="B37" t="s">
        <v>305</v>
      </c>
      <c r="C37" s="2" t="s">
        <v>348</v>
      </c>
      <c r="D37" t="str">
        <f t="shared" si="14"/>
        <v>●</v>
      </c>
      <c r="E37" t="str">
        <f t="shared" si="14"/>
        <v>●</v>
      </c>
      <c r="F37" t="str">
        <f t="shared" si="14"/>
        <v>●</v>
      </c>
      <c r="G37" t="str">
        <f t="shared" si="14"/>
        <v>●</v>
      </c>
      <c r="H37" t="str">
        <f t="shared" si="14"/>
        <v>●</v>
      </c>
      <c r="I37" t="str">
        <f t="shared" si="14"/>
        <v>●</v>
      </c>
      <c r="J37" t="str">
        <f t="shared" si="14"/>
        <v>●</v>
      </c>
      <c r="K37" t="str">
        <f t="shared" si="14"/>
        <v>●</v>
      </c>
      <c r="L37">
        <v>0</v>
      </c>
      <c r="M37" t="str">
        <f t="shared" si="2"/>
        <v>GE_Labelhref</v>
      </c>
      <c r="N37" t="str">
        <f t="shared" si="3"/>
        <v>Synonym for labelURL</v>
      </c>
      <c r="O37" t="str">
        <f t="shared" si="16"/>
        <v>GE_Labelhref:Synonym for labelURL</v>
      </c>
      <c r="P37" t="str">
        <f t="shared" si="6"/>
        <v>GE_Labelhref ;</v>
      </c>
      <c r="Q37" t="str">
        <f t="shared" si="7"/>
        <v>GE_Labelhref ;</v>
      </c>
      <c r="R37" t="str">
        <f t="shared" si="8"/>
        <v>GE_Labelhref ;</v>
      </c>
      <c r="S37" t="str">
        <f t="shared" si="9"/>
        <v>GE_Labelhref ;</v>
      </c>
      <c r="T37" t="str">
        <f t="shared" si="10"/>
        <v>GE_Labelhref ;</v>
      </c>
      <c r="U37" t="str">
        <f t="shared" si="11"/>
        <v>GE_Labelhref ;</v>
      </c>
      <c r="V37" t="str">
        <f t="shared" si="12"/>
        <v>GE_Labelhref ;</v>
      </c>
      <c r="W37" t="str">
        <f t="shared" si="13"/>
        <v>GE_Labelhref ;</v>
      </c>
    </row>
    <row r="38" spans="1:23">
      <c r="A38" t="str">
        <f t="shared" si="15"/>
        <v xml:space="preserve">GE_Labeltarget </v>
      </c>
      <c r="B38" t="s">
        <v>306</v>
      </c>
      <c r="C38" s="2" t="s">
        <v>349</v>
      </c>
      <c r="D38" t="str">
        <f t="shared" si="14"/>
        <v>●</v>
      </c>
      <c r="E38" t="str">
        <f t="shared" si="14"/>
        <v>●</v>
      </c>
      <c r="F38" t="str">
        <f t="shared" si="14"/>
        <v>●</v>
      </c>
      <c r="G38" t="str">
        <f t="shared" si="14"/>
        <v>●</v>
      </c>
      <c r="H38" t="str">
        <f t="shared" si="14"/>
        <v>●</v>
      </c>
      <c r="I38" t="str">
        <f t="shared" si="14"/>
        <v>●</v>
      </c>
      <c r="J38" t="str">
        <f t="shared" si="14"/>
        <v>●</v>
      </c>
      <c r="K38" t="str">
        <f t="shared" si="14"/>
        <v>●</v>
      </c>
      <c r="L38">
        <v>0</v>
      </c>
      <c r="M38" t="str">
        <f t="shared" si="2"/>
        <v>GE_Labeltarget</v>
      </c>
      <c r="N38" t="str">
        <f t="shared" si="3"/>
        <v>Browser window to open labelURL links in</v>
      </c>
      <c r="O38" t="str">
        <f t="shared" si="16"/>
        <v>GE_Labeltarget:Browser window to open labelURL links in</v>
      </c>
      <c r="P38" t="str">
        <f t="shared" si="6"/>
        <v>GE_Labeltarget ;</v>
      </c>
      <c r="Q38" t="str">
        <f t="shared" si="7"/>
        <v>GE_Labeltarget ;</v>
      </c>
      <c r="R38" t="str">
        <f t="shared" si="8"/>
        <v>GE_Labeltarget ;</v>
      </c>
      <c r="S38" t="str">
        <f t="shared" si="9"/>
        <v>GE_Labeltarget ;</v>
      </c>
      <c r="T38" t="str">
        <f t="shared" si="10"/>
        <v>GE_Labeltarget ;</v>
      </c>
      <c r="U38" t="str">
        <f t="shared" si="11"/>
        <v>GE_Labeltarget ;</v>
      </c>
      <c r="V38" t="str">
        <f t="shared" si="12"/>
        <v>GE_Labeltarget ;</v>
      </c>
      <c r="W38" t="str">
        <f t="shared" si="13"/>
        <v>GE_Labeltarget ;</v>
      </c>
    </row>
    <row r="39" spans="1:23">
      <c r="A39" t="str">
        <f t="shared" si="15"/>
        <v xml:space="preserve">GE_Labeltooltip </v>
      </c>
      <c r="B39" t="s">
        <v>307</v>
      </c>
      <c r="C39" s="2" t="s">
        <v>350</v>
      </c>
      <c r="D39" t="str">
        <f t="shared" si="14"/>
        <v>●</v>
      </c>
      <c r="E39" t="str">
        <f t="shared" si="14"/>
        <v>●</v>
      </c>
      <c r="F39" t="str">
        <f t="shared" si="14"/>
        <v>●</v>
      </c>
      <c r="G39" t="str">
        <f t="shared" si="14"/>
        <v>●</v>
      </c>
      <c r="H39" t="str">
        <f t="shared" si="14"/>
        <v>●</v>
      </c>
      <c r="I39" t="str">
        <f t="shared" si="14"/>
        <v>●</v>
      </c>
      <c r="J39" t="str">
        <f t="shared" si="14"/>
        <v>●</v>
      </c>
      <c r="K39" t="str">
        <f t="shared" si="14"/>
        <v>●</v>
      </c>
      <c r="L39">
        <v>0</v>
      </c>
      <c r="M39" t="str">
        <f t="shared" si="2"/>
        <v>GE_Labeltooltip</v>
      </c>
      <c r="N39" t="str">
        <f t="shared" si="3"/>
        <v>Tooltip annotation attached to label of an edge</v>
      </c>
      <c r="O39" t="str">
        <f t="shared" si="16"/>
        <v>GE_Labeltooltip:Tooltip annotation attached to label of an edge</v>
      </c>
      <c r="P39" t="str">
        <f t="shared" si="6"/>
        <v>GE_Labeltooltip ;</v>
      </c>
      <c r="Q39" t="str">
        <f t="shared" si="7"/>
        <v>GE_Labeltooltip ;</v>
      </c>
      <c r="R39" t="str">
        <f t="shared" si="8"/>
        <v>GE_Labeltooltip ;</v>
      </c>
      <c r="S39" t="str">
        <f t="shared" si="9"/>
        <v>GE_Labeltooltip ;</v>
      </c>
      <c r="T39" t="str">
        <f t="shared" si="10"/>
        <v>GE_Labeltooltip ;</v>
      </c>
      <c r="U39" t="str">
        <f t="shared" si="11"/>
        <v>GE_Labeltooltip ;</v>
      </c>
      <c r="V39" t="str">
        <f t="shared" si="12"/>
        <v>GE_Labeltooltip ;</v>
      </c>
      <c r="W39" t="str">
        <f t="shared" si="13"/>
        <v>GE_Labeltooltip ;</v>
      </c>
    </row>
    <row r="40" spans="1:23">
      <c r="A40" t="str">
        <f t="shared" si="15"/>
        <v xml:space="preserve">GE_Labelurl </v>
      </c>
      <c r="B40" t="s">
        <v>308</v>
      </c>
      <c r="C40" s="2" t="s">
        <v>351</v>
      </c>
      <c r="D40" t="str">
        <f t="shared" si="14"/>
        <v>●</v>
      </c>
      <c r="E40" t="str">
        <f t="shared" si="14"/>
        <v>●</v>
      </c>
      <c r="F40" t="str">
        <f t="shared" si="14"/>
        <v>●</v>
      </c>
      <c r="G40" t="str">
        <f t="shared" si="14"/>
        <v>●</v>
      </c>
      <c r="H40" t="str">
        <f t="shared" si="14"/>
        <v>●</v>
      </c>
      <c r="I40" t="str">
        <f t="shared" si="14"/>
        <v>●</v>
      </c>
      <c r="J40" t="str">
        <f t="shared" si="14"/>
        <v>●</v>
      </c>
      <c r="K40" t="str">
        <f t="shared" si="14"/>
        <v>●</v>
      </c>
      <c r="L40">
        <v>0</v>
      </c>
      <c r="M40" t="str">
        <f t="shared" si="2"/>
        <v>GE_Labelurl</v>
      </c>
      <c r="N40" t="str">
        <f t="shared" si="3"/>
        <v>If defined, labelURL is the link used for the label of an edge</v>
      </c>
      <c r="O40" t="str">
        <f t="shared" si="16"/>
        <v>GE_Labelurl:If defined, labelURL is the link used for the label of an edge</v>
      </c>
      <c r="P40" t="str">
        <f t="shared" si="6"/>
        <v>GE_Labelurl ;</v>
      </c>
      <c r="Q40" t="str">
        <f t="shared" si="7"/>
        <v>GE_Labelurl ;</v>
      </c>
      <c r="R40" t="str">
        <f t="shared" si="8"/>
        <v>GE_Labelurl ;</v>
      </c>
      <c r="S40" t="str">
        <f t="shared" si="9"/>
        <v>GE_Labelurl ;</v>
      </c>
      <c r="T40" t="str">
        <f t="shared" si="10"/>
        <v>GE_Labelurl ;</v>
      </c>
      <c r="U40" t="str">
        <f t="shared" si="11"/>
        <v>GE_Labelurl ;</v>
      </c>
      <c r="V40" t="str">
        <f t="shared" si="12"/>
        <v>GE_Labelurl ;</v>
      </c>
      <c r="W40" t="str">
        <f t="shared" si="13"/>
        <v>GE_Labelurl ;</v>
      </c>
    </row>
    <row r="41" spans="1:23">
      <c r="A41" t="str">
        <f t="shared" si="15"/>
        <v xml:space="preserve">GE_Layer </v>
      </c>
      <c r="B41" t="s">
        <v>21</v>
      </c>
      <c r="C41" s="2" t="s">
        <v>70</v>
      </c>
      <c r="D41" t="str">
        <f t="shared" si="14"/>
        <v>●</v>
      </c>
      <c r="E41" t="str">
        <f t="shared" si="14"/>
        <v>●</v>
      </c>
      <c r="F41" t="str">
        <f t="shared" si="14"/>
        <v>●</v>
      </c>
      <c r="G41" t="str">
        <f t="shared" si="14"/>
        <v>●</v>
      </c>
      <c r="H41" t="str">
        <f t="shared" si="14"/>
        <v>●</v>
      </c>
      <c r="I41" t="str">
        <f t="shared" si="14"/>
        <v>●</v>
      </c>
      <c r="J41" t="str">
        <f t="shared" si="14"/>
        <v>●</v>
      </c>
      <c r="K41" t="str">
        <f t="shared" ref="K41" si="17">IF($L41=0,"●","")</f>
        <v>●</v>
      </c>
      <c r="L41">
        <v>0</v>
      </c>
      <c r="M41" t="str">
        <f t="shared" si="2"/>
        <v>GE_Layer</v>
      </c>
      <c r="N41" t="str">
        <f t="shared" si="3"/>
        <v>Specifies layers in which the node, edge or cluster is present</v>
      </c>
      <c r="O41" t="str">
        <f t="shared" si="16"/>
        <v>GE_Layer:Specifies layers in which the node, edge or cluster is present</v>
      </c>
      <c r="P41" t="str">
        <f t="shared" si="6"/>
        <v>GE_Layer ;</v>
      </c>
      <c r="Q41" t="str">
        <f t="shared" si="7"/>
        <v>GE_Layer ;</v>
      </c>
      <c r="R41" t="str">
        <f t="shared" si="8"/>
        <v>GE_Layer ;</v>
      </c>
      <c r="S41" t="str">
        <f t="shared" si="9"/>
        <v>GE_Layer ;</v>
      </c>
      <c r="T41" t="str">
        <f t="shared" si="10"/>
        <v>GE_Layer ;</v>
      </c>
      <c r="U41" t="str">
        <f t="shared" si="11"/>
        <v>GE_Layer ;</v>
      </c>
      <c r="V41" t="str">
        <f t="shared" si="12"/>
        <v>GE_Layer ;</v>
      </c>
      <c r="W41" t="str">
        <f t="shared" si="13"/>
        <v>GE_Layer ;</v>
      </c>
    </row>
    <row r="42" spans="1:23">
      <c r="A42" t="str">
        <f t="shared" si="15"/>
        <v xml:space="preserve">GE_Len </v>
      </c>
      <c r="B42" t="s">
        <v>309</v>
      </c>
      <c r="C42" s="2" t="s">
        <v>352</v>
      </c>
      <c r="E42" t="s">
        <v>110</v>
      </c>
      <c r="F42" t="s">
        <v>110</v>
      </c>
      <c r="L42">
        <v>2</v>
      </c>
      <c r="M42" t="str">
        <f t="shared" si="2"/>
        <v>GE_Len</v>
      </c>
      <c r="N42" t="str">
        <f t="shared" si="3"/>
        <v>Preferred edge length, in inches</v>
      </c>
      <c r="O42" t="str">
        <f t="shared" si="16"/>
        <v>GE_Len:Preferred edge length, in inches</v>
      </c>
      <c r="P42" t="str">
        <f t="shared" si="6"/>
        <v/>
      </c>
      <c r="Q42" t="str">
        <f t="shared" si="7"/>
        <v>GE_Len ;</v>
      </c>
      <c r="R42" t="str">
        <f t="shared" si="8"/>
        <v>GE_Len ;</v>
      </c>
      <c r="S42" t="str">
        <f t="shared" si="9"/>
        <v/>
      </c>
      <c r="T42" t="str">
        <f t="shared" si="10"/>
        <v/>
      </c>
      <c r="U42" t="str">
        <f t="shared" si="11"/>
        <v/>
      </c>
      <c r="V42" t="str">
        <f t="shared" si="12"/>
        <v/>
      </c>
      <c r="W42" t="str">
        <f t="shared" si="13"/>
        <v/>
      </c>
    </row>
    <row r="43" spans="1:23">
      <c r="A43" t="str">
        <f t="shared" si="15"/>
        <v xml:space="preserve">GE_Lhead </v>
      </c>
      <c r="B43" t="s">
        <v>310</v>
      </c>
      <c r="C43" s="2" t="s">
        <v>353</v>
      </c>
      <c r="D43" t="s">
        <v>110</v>
      </c>
      <c r="L43">
        <v>1</v>
      </c>
      <c r="M43" t="str">
        <f t="shared" si="2"/>
        <v>GE_Lhead</v>
      </c>
      <c r="N43" t="str">
        <f t="shared" si="3"/>
        <v>Logical head of an edge</v>
      </c>
      <c r="O43" t="str">
        <f t="shared" si="16"/>
        <v>GE_Lhead:Logical head of an edge</v>
      </c>
      <c r="P43" t="str">
        <f t="shared" si="6"/>
        <v>GE_Lhead ;</v>
      </c>
      <c r="Q43" t="str">
        <f t="shared" si="7"/>
        <v/>
      </c>
      <c r="R43" t="str">
        <f t="shared" si="8"/>
        <v/>
      </c>
      <c r="S43" t="str">
        <f t="shared" si="9"/>
        <v/>
      </c>
      <c r="T43" t="str">
        <f t="shared" si="10"/>
        <v/>
      </c>
      <c r="U43" t="str">
        <f t="shared" si="11"/>
        <v/>
      </c>
      <c r="V43" t="str">
        <f t="shared" si="12"/>
        <v/>
      </c>
      <c r="W43" t="str">
        <f t="shared" si="13"/>
        <v/>
      </c>
    </row>
    <row r="44" spans="1:23">
      <c r="A44" t="str">
        <f t="shared" si="15"/>
        <v xml:space="preserve">GE_Lp </v>
      </c>
      <c r="B44" t="s">
        <v>147</v>
      </c>
      <c r="C44" s="2" t="s">
        <v>228</v>
      </c>
      <c r="D44" t="str">
        <f t="shared" ref="D44:K44" si="18">IF($L44=0,"●","")</f>
        <v>●</v>
      </c>
      <c r="E44" t="str">
        <f t="shared" si="18"/>
        <v>●</v>
      </c>
      <c r="F44" t="str">
        <f t="shared" si="18"/>
        <v>●</v>
      </c>
      <c r="G44" t="str">
        <f t="shared" si="18"/>
        <v>●</v>
      </c>
      <c r="H44" t="str">
        <f t="shared" si="18"/>
        <v>●</v>
      </c>
      <c r="I44" t="str">
        <f t="shared" si="18"/>
        <v>●</v>
      </c>
      <c r="J44" t="str">
        <f t="shared" si="18"/>
        <v>●</v>
      </c>
      <c r="K44" t="str">
        <f t="shared" si="18"/>
        <v>●</v>
      </c>
      <c r="L44">
        <v>0</v>
      </c>
      <c r="M44" t="str">
        <f t="shared" si="2"/>
        <v>GE_Lp</v>
      </c>
      <c r="N44" t="str">
        <f t="shared" si="3"/>
        <v>Label center position</v>
      </c>
      <c r="O44" t="str">
        <f t="shared" si="16"/>
        <v>GE_Lp:Label center position</v>
      </c>
      <c r="P44" t="str">
        <f t="shared" si="6"/>
        <v>GE_Lp ;</v>
      </c>
      <c r="Q44" t="str">
        <f t="shared" si="7"/>
        <v>GE_Lp ;</v>
      </c>
      <c r="R44" t="str">
        <f t="shared" si="8"/>
        <v>GE_Lp ;</v>
      </c>
      <c r="S44" t="str">
        <f t="shared" si="9"/>
        <v>GE_Lp ;</v>
      </c>
      <c r="T44" t="str">
        <f t="shared" si="10"/>
        <v>GE_Lp ;</v>
      </c>
      <c r="U44" t="str">
        <f t="shared" si="11"/>
        <v>GE_Lp ;</v>
      </c>
      <c r="V44" t="str">
        <f t="shared" si="12"/>
        <v>GE_Lp ;</v>
      </c>
      <c r="W44" t="str">
        <f t="shared" si="13"/>
        <v>GE_Lp ;</v>
      </c>
    </row>
    <row r="45" spans="1:23">
      <c r="A45" t="str">
        <f t="shared" si="15"/>
        <v xml:space="preserve">GE_Ltail </v>
      </c>
      <c r="B45" t="s">
        <v>311</v>
      </c>
      <c r="C45" s="2" t="s">
        <v>354</v>
      </c>
      <c r="D45" t="s">
        <v>110</v>
      </c>
      <c r="L45">
        <v>1</v>
      </c>
      <c r="M45" t="str">
        <f t="shared" si="2"/>
        <v>GE_Ltail</v>
      </c>
      <c r="N45" t="str">
        <f t="shared" si="3"/>
        <v>Logical tail of an edge</v>
      </c>
      <c r="O45" t="str">
        <f t="shared" si="16"/>
        <v>GE_Ltail:Logical tail of an edge</v>
      </c>
      <c r="P45" t="str">
        <f t="shared" si="6"/>
        <v>GE_Ltail ;</v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  <c r="V45" t="str">
        <f t="shared" si="12"/>
        <v/>
      </c>
      <c r="W45" t="str">
        <f t="shared" si="13"/>
        <v/>
      </c>
    </row>
    <row r="46" spans="1:23">
      <c r="A46" t="str">
        <f t="shared" si="15"/>
        <v xml:space="preserve">GE_Minlen </v>
      </c>
      <c r="B46" t="s">
        <v>312</v>
      </c>
      <c r="C46" s="2" t="s">
        <v>355</v>
      </c>
      <c r="D46" t="s">
        <v>110</v>
      </c>
      <c r="L46">
        <v>1</v>
      </c>
      <c r="M46" t="str">
        <f t="shared" si="2"/>
        <v>GE_Minlen</v>
      </c>
      <c r="N46" t="str">
        <f t="shared" si="3"/>
        <v>Minimum edge length (rank difference between head and tail)</v>
      </c>
      <c r="O46" t="str">
        <f t="shared" si="16"/>
        <v>GE_Minlen:Minimum edge length (rank difference between head and tail)</v>
      </c>
      <c r="P46" t="str">
        <f t="shared" si="6"/>
        <v>GE_Minlen ;</v>
      </c>
      <c r="Q46" t="str">
        <f t="shared" si="7"/>
        <v/>
      </c>
      <c r="R46" t="str">
        <f t="shared" si="8"/>
        <v/>
      </c>
      <c r="S46" t="str">
        <f t="shared" si="9"/>
        <v/>
      </c>
      <c r="T46" t="str">
        <f t="shared" si="10"/>
        <v/>
      </c>
      <c r="U46" t="str">
        <f t="shared" si="11"/>
        <v/>
      </c>
      <c r="V46" t="str">
        <f t="shared" si="12"/>
        <v/>
      </c>
      <c r="W46" t="str">
        <f t="shared" si="13"/>
        <v/>
      </c>
    </row>
    <row r="47" spans="1:23">
      <c r="A47" t="str">
        <f t="shared" si="15"/>
        <v xml:space="preserve">GE_Nojustify </v>
      </c>
      <c r="B47" t="s">
        <v>23</v>
      </c>
      <c r="C47" s="2" t="s">
        <v>72</v>
      </c>
      <c r="D47" t="str">
        <f t="shared" ref="D47:K48" si="19">IF($L47=0,"●","")</f>
        <v>●</v>
      </c>
      <c r="E47" t="str">
        <f t="shared" si="19"/>
        <v>●</v>
      </c>
      <c r="F47" t="str">
        <f t="shared" si="19"/>
        <v>●</v>
      </c>
      <c r="G47" t="str">
        <f t="shared" si="19"/>
        <v>●</v>
      </c>
      <c r="H47" t="str">
        <f t="shared" si="19"/>
        <v>●</v>
      </c>
      <c r="I47" t="str">
        <f t="shared" si="19"/>
        <v>●</v>
      </c>
      <c r="J47" t="str">
        <f t="shared" si="19"/>
        <v>●</v>
      </c>
      <c r="K47" t="str">
        <f t="shared" si="19"/>
        <v>●</v>
      </c>
      <c r="L47">
        <v>0</v>
      </c>
      <c r="M47" t="str">
        <f t="shared" si="2"/>
        <v>GE_Nojustify</v>
      </c>
      <c r="N47" t="str">
        <f t="shared" si="3"/>
        <v>Whether to justify multiline text vs the previous text line (rather than the side of the container)</v>
      </c>
      <c r="O47" t="str">
        <f t="shared" si="16"/>
        <v>GE_Nojustify:Whether to justify multiline text vs the previous text line (rather than the side of the container)</v>
      </c>
      <c r="P47" t="str">
        <f t="shared" si="6"/>
        <v>GE_Nojustify ;</v>
      </c>
      <c r="Q47" t="str">
        <f t="shared" si="7"/>
        <v>GE_Nojustify ;</v>
      </c>
      <c r="R47" t="str">
        <f t="shared" si="8"/>
        <v>GE_Nojustify ;</v>
      </c>
      <c r="S47" t="str">
        <f t="shared" si="9"/>
        <v>GE_Nojustify ;</v>
      </c>
      <c r="T47" t="str">
        <f t="shared" si="10"/>
        <v>GE_Nojustify ;</v>
      </c>
      <c r="U47" t="str">
        <f t="shared" si="11"/>
        <v>GE_Nojustify ;</v>
      </c>
      <c r="V47" t="str">
        <f t="shared" si="12"/>
        <v>GE_Nojustify ;</v>
      </c>
      <c r="W47" t="str">
        <f t="shared" si="13"/>
        <v>GE_Nojustify ;</v>
      </c>
    </row>
    <row r="48" spans="1:23">
      <c r="A48" t="str">
        <f t="shared" si="15"/>
        <v xml:space="preserve">GE_Penwidth </v>
      </c>
      <c r="B48" t="s">
        <v>26</v>
      </c>
      <c r="C48" s="2" t="s">
        <v>75</v>
      </c>
      <c r="D48" t="str">
        <f t="shared" si="19"/>
        <v>●</v>
      </c>
      <c r="E48" t="str">
        <f t="shared" si="19"/>
        <v>●</v>
      </c>
      <c r="F48" t="str">
        <f t="shared" si="19"/>
        <v>●</v>
      </c>
      <c r="G48" t="str">
        <f t="shared" si="19"/>
        <v>●</v>
      </c>
      <c r="H48" t="str">
        <f t="shared" si="19"/>
        <v>●</v>
      </c>
      <c r="I48" t="str">
        <f t="shared" si="19"/>
        <v>●</v>
      </c>
      <c r="J48" t="str">
        <f t="shared" si="19"/>
        <v>●</v>
      </c>
      <c r="K48" t="str">
        <f t="shared" si="19"/>
        <v>●</v>
      </c>
      <c r="L48">
        <v>0</v>
      </c>
      <c r="M48" t="str">
        <f t="shared" si="2"/>
        <v>GE_Penwidth</v>
      </c>
      <c r="N48" t="str">
        <f t="shared" si="3"/>
        <v>Specifies the width of the pen, in points, used to draw lines and curves</v>
      </c>
      <c r="O48" t="str">
        <f t="shared" si="16"/>
        <v>GE_Penwidth:Specifies the width of the pen, in points, used to draw lines and curves</v>
      </c>
      <c r="P48" t="str">
        <f t="shared" si="6"/>
        <v>GE_Penwidth ;</v>
      </c>
      <c r="Q48" t="str">
        <f t="shared" si="7"/>
        <v>GE_Penwidth ;</v>
      </c>
      <c r="R48" t="str">
        <f t="shared" si="8"/>
        <v>GE_Penwidth ;</v>
      </c>
      <c r="S48" t="str">
        <f t="shared" si="9"/>
        <v>GE_Penwidth ;</v>
      </c>
      <c r="T48" t="str">
        <f t="shared" si="10"/>
        <v>GE_Penwidth ;</v>
      </c>
      <c r="U48" t="str">
        <f t="shared" si="11"/>
        <v>GE_Penwidth ;</v>
      </c>
      <c r="V48" t="str">
        <f t="shared" si="12"/>
        <v>GE_Penwidth ;</v>
      </c>
      <c r="W48" t="str">
        <f t="shared" si="13"/>
        <v>GE_Penwidth ;</v>
      </c>
    </row>
    <row r="49" spans="1:23">
      <c r="A49" t="str">
        <f t="shared" si="15"/>
        <v xml:space="preserve">GE_Pos </v>
      </c>
      <c r="B49" t="s">
        <v>29</v>
      </c>
      <c r="C49" s="2" t="s">
        <v>78</v>
      </c>
      <c r="E49" t="s">
        <v>110</v>
      </c>
      <c r="F49" t="s">
        <v>110</v>
      </c>
      <c r="L49">
        <v>2</v>
      </c>
      <c r="M49" t="str">
        <f t="shared" si="2"/>
        <v>GE_Pos</v>
      </c>
      <c r="N49" t="str">
        <f t="shared" si="3"/>
        <v>Position of node, or spline control points</v>
      </c>
      <c r="O49" t="str">
        <f t="shared" si="16"/>
        <v>GE_Pos:Position of node, or spline control points</v>
      </c>
      <c r="P49" t="str">
        <f t="shared" si="6"/>
        <v/>
      </c>
      <c r="Q49" t="str">
        <f t="shared" si="7"/>
        <v>GE_Pos ;</v>
      </c>
      <c r="R49" t="str">
        <f t="shared" si="8"/>
        <v>GE_Pos ;</v>
      </c>
      <c r="S49" t="str">
        <f t="shared" si="9"/>
        <v/>
      </c>
      <c r="T49" t="str">
        <f t="shared" si="10"/>
        <v/>
      </c>
      <c r="U49" t="str">
        <f t="shared" si="11"/>
        <v/>
      </c>
      <c r="V49" t="str">
        <f t="shared" si="12"/>
        <v/>
      </c>
      <c r="W49" t="str">
        <f t="shared" si="13"/>
        <v/>
      </c>
    </row>
    <row r="50" spans="1:23">
      <c r="A50" t="str">
        <f t="shared" si="15"/>
        <v xml:space="preserve">GE_Samehead </v>
      </c>
      <c r="B50" t="s">
        <v>313</v>
      </c>
      <c r="C50" s="2" t="s">
        <v>356</v>
      </c>
      <c r="D50" t="s">
        <v>110</v>
      </c>
      <c r="L50">
        <v>1</v>
      </c>
      <c r="M50" t="str">
        <f t="shared" si="2"/>
        <v>GE_Samehead</v>
      </c>
      <c r="N50" t="str">
        <f t="shared" si="3"/>
        <v>Edges with the same head and the same samehead value are aimed at the same point on the head</v>
      </c>
      <c r="O50" t="str">
        <f t="shared" si="16"/>
        <v>GE_Samehead:Edges with the same head and the same samehead value are aimed at the same point on the head</v>
      </c>
      <c r="P50" t="str">
        <f t="shared" si="6"/>
        <v>GE_Samehead ;</v>
      </c>
      <c r="Q50" t="str">
        <f t="shared" si="7"/>
        <v/>
      </c>
      <c r="R50" t="str">
        <f t="shared" si="8"/>
        <v/>
      </c>
      <c r="S50" t="str">
        <f t="shared" si="9"/>
        <v/>
      </c>
      <c r="T50" t="str">
        <f t="shared" si="10"/>
        <v/>
      </c>
      <c r="U50" t="str">
        <f t="shared" si="11"/>
        <v/>
      </c>
      <c r="V50" t="str">
        <f t="shared" si="12"/>
        <v/>
      </c>
      <c r="W50" t="str">
        <f t="shared" si="13"/>
        <v/>
      </c>
    </row>
    <row r="51" spans="1:23">
      <c r="A51" t="str">
        <f t="shared" si="15"/>
        <v xml:space="preserve">GE_Sametail </v>
      </c>
      <c r="B51" t="s">
        <v>314</v>
      </c>
      <c r="C51" s="2" t="s">
        <v>357</v>
      </c>
      <c r="D51" t="s">
        <v>110</v>
      </c>
      <c r="L51">
        <v>1</v>
      </c>
      <c r="M51" t="str">
        <f t="shared" si="2"/>
        <v>GE_Sametail</v>
      </c>
      <c r="N51" t="str">
        <f t="shared" si="3"/>
        <v>Edges with the same tail and the same sametail value are aimed at the same point on the tail</v>
      </c>
      <c r="O51" t="str">
        <f t="shared" si="16"/>
        <v>GE_Sametail:Edges with the same tail and the same sametail value are aimed at the same point on the tail</v>
      </c>
      <c r="P51" t="str">
        <f t="shared" si="6"/>
        <v>GE_Sametail ;</v>
      </c>
      <c r="Q51" t="str">
        <f t="shared" si="7"/>
        <v/>
      </c>
      <c r="R51" t="str">
        <f t="shared" si="8"/>
        <v/>
      </c>
      <c r="S51" t="str">
        <f t="shared" si="9"/>
        <v/>
      </c>
      <c r="T51" t="str">
        <f t="shared" si="10"/>
        <v/>
      </c>
      <c r="U51" t="str">
        <f t="shared" si="11"/>
        <v/>
      </c>
      <c r="V51" t="str">
        <f t="shared" si="12"/>
        <v/>
      </c>
      <c r="W51" t="str">
        <f t="shared" si="13"/>
        <v/>
      </c>
    </row>
    <row r="52" spans="1:23">
      <c r="A52" t="str">
        <f t="shared" si="15"/>
        <v xml:space="preserve">GE_Showboxes </v>
      </c>
      <c r="B52" t="s">
        <v>36</v>
      </c>
      <c r="C52" s="2" t="s">
        <v>85</v>
      </c>
      <c r="D52" t="s">
        <v>110</v>
      </c>
      <c r="L52">
        <v>1</v>
      </c>
      <c r="M52" t="str">
        <f t="shared" si="2"/>
        <v>GE_Showboxes</v>
      </c>
      <c r="N52" t="str">
        <f t="shared" si="3"/>
        <v>Print guide boxes for debugging</v>
      </c>
      <c r="O52" t="str">
        <f t="shared" si="16"/>
        <v>GE_Showboxes:Print guide boxes for debugging</v>
      </c>
      <c r="P52" t="str">
        <f t="shared" si="6"/>
        <v>GE_Showboxes ;</v>
      </c>
      <c r="Q52" t="str">
        <f t="shared" si="7"/>
        <v/>
      </c>
      <c r="R52" t="str">
        <f t="shared" si="8"/>
        <v/>
      </c>
      <c r="S52" t="str">
        <f t="shared" si="9"/>
        <v/>
      </c>
      <c r="T52" t="str">
        <f t="shared" si="10"/>
        <v/>
      </c>
      <c r="U52" t="str">
        <f t="shared" si="11"/>
        <v/>
      </c>
      <c r="V52" t="str">
        <f t="shared" si="12"/>
        <v/>
      </c>
      <c r="W52" t="str">
        <f t="shared" si="13"/>
        <v/>
      </c>
    </row>
    <row r="53" spans="1:23">
      <c r="A53" t="str">
        <f t="shared" si="15"/>
        <v xml:space="preserve">GE_Style </v>
      </c>
      <c r="B53" t="s">
        <v>40</v>
      </c>
      <c r="C53" s="2" t="s">
        <v>89</v>
      </c>
      <c r="D53" t="str">
        <f t="shared" ref="D53:K67" si="20">IF($L53=0,"●","")</f>
        <v>●</v>
      </c>
      <c r="E53" t="str">
        <f t="shared" si="20"/>
        <v>●</v>
      </c>
      <c r="F53" t="str">
        <f t="shared" si="20"/>
        <v>●</v>
      </c>
      <c r="G53" t="str">
        <f t="shared" si="20"/>
        <v>●</v>
      </c>
      <c r="H53" t="str">
        <f t="shared" si="20"/>
        <v>●</v>
      </c>
      <c r="I53" t="str">
        <f t="shared" si="20"/>
        <v>●</v>
      </c>
      <c r="J53" t="str">
        <f t="shared" si="20"/>
        <v>●</v>
      </c>
      <c r="K53" t="str">
        <f t="shared" si="20"/>
        <v>●</v>
      </c>
      <c r="L53">
        <v>0</v>
      </c>
      <c r="M53" t="str">
        <f t="shared" si="2"/>
        <v>GE_Style</v>
      </c>
      <c r="N53" t="str">
        <f t="shared" si="3"/>
        <v>Set style information for components of the graph</v>
      </c>
      <c r="O53" t="str">
        <f t="shared" si="16"/>
        <v>GE_Style:Set style information for components of the graph</v>
      </c>
      <c r="P53" t="str">
        <f t="shared" si="6"/>
        <v>GE_Style ;</v>
      </c>
      <c r="Q53" t="str">
        <f t="shared" si="7"/>
        <v>GE_Style ;</v>
      </c>
      <c r="R53" t="str">
        <f t="shared" si="8"/>
        <v>GE_Style ;</v>
      </c>
      <c r="S53" t="str">
        <f t="shared" si="9"/>
        <v>GE_Style ;</v>
      </c>
      <c r="T53" t="str">
        <f t="shared" si="10"/>
        <v>GE_Style ;</v>
      </c>
      <c r="U53" t="str">
        <f t="shared" si="11"/>
        <v>GE_Style ;</v>
      </c>
      <c r="V53" t="str">
        <f t="shared" si="12"/>
        <v>GE_Style ;</v>
      </c>
      <c r="W53" t="str">
        <f t="shared" si="13"/>
        <v>GE_Style ;</v>
      </c>
    </row>
    <row r="54" spans="1:23">
      <c r="A54" t="str">
        <f t="shared" si="15"/>
        <v xml:space="preserve">GE_Tail_Lp </v>
      </c>
      <c r="B54" t="s">
        <v>315</v>
      </c>
      <c r="C54" s="2" t="s">
        <v>358</v>
      </c>
      <c r="D54" t="str">
        <f t="shared" si="20"/>
        <v>●</v>
      </c>
      <c r="E54" t="str">
        <f t="shared" si="20"/>
        <v>●</v>
      </c>
      <c r="F54" t="str">
        <f t="shared" si="20"/>
        <v>●</v>
      </c>
      <c r="G54" t="str">
        <f t="shared" si="20"/>
        <v>●</v>
      </c>
      <c r="H54" t="str">
        <f t="shared" si="20"/>
        <v>●</v>
      </c>
      <c r="I54" t="str">
        <f t="shared" si="20"/>
        <v>●</v>
      </c>
      <c r="J54" t="str">
        <f t="shared" si="20"/>
        <v>●</v>
      </c>
      <c r="K54" t="str">
        <f t="shared" si="20"/>
        <v>●</v>
      </c>
      <c r="L54">
        <v>0</v>
      </c>
      <c r="M54" t="str">
        <f t="shared" si="2"/>
        <v>GE_Tail_Lp</v>
      </c>
      <c r="N54" t="str">
        <f t="shared" si="3"/>
        <v>Position of an edge's tail label, in points</v>
      </c>
      <c r="O54" t="str">
        <f t="shared" si="16"/>
        <v>GE_Tail_Lp:Position of an edge's tail label, in points</v>
      </c>
      <c r="P54" t="str">
        <f t="shared" si="6"/>
        <v>GE_Tail_Lp ;</v>
      </c>
      <c r="Q54" t="str">
        <f t="shared" si="7"/>
        <v>GE_Tail_Lp ;</v>
      </c>
      <c r="R54" t="str">
        <f t="shared" si="8"/>
        <v>GE_Tail_Lp ;</v>
      </c>
      <c r="S54" t="str">
        <f t="shared" si="9"/>
        <v>GE_Tail_Lp ;</v>
      </c>
      <c r="T54" t="str">
        <f t="shared" si="10"/>
        <v>GE_Tail_Lp ;</v>
      </c>
      <c r="U54" t="str">
        <f t="shared" si="11"/>
        <v>GE_Tail_Lp ;</v>
      </c>
      <c r="V54" t="str">
        <f t="shared" si="12"/>
        <v>GE_Tail_Lp ;</v>
      </c>
      <c r="W54" t="str">
        <f t="shared" si="13"/>
        <v>GE_Tail_Lp ;</v>
      </c>
    </row>
    <row r="55" spans="1:23">
      <c r="A55" t="str">
        <f t="shared" si="15"/>
        <v xml:space="preserve">GE_Tailclip </v>
      </c>
      <c r="B55" t="s">
        <v>316</v>
      </c>
      <c r="C55" s="2" t="s">
        <v>359</v>
      </c>
      <c r="D55" t="str">
        <f t="shared" si="20"/>
        <v>●</v>
      </c>
      <c r="E55" t="str">
        <f t="shared" si="20"/>
        <v>●</v>
      </c>
      <c r="F55" t="str">
        <f t="shared" si="20"/>
        <v>●</v>
      </c>
      <c r="G55" t="str">
        <f t="shared" si="20"/>
        <v>●</v>
      </c>
      <c r="H55" t="str">
        <f t="shared" si="20"/>
        <v>●</v>
      </c>
      <c r="I55" t="str">
        <f t="shared" si="20"/>
        <v>●</v>
      </c>
      <c r="J55" t="str">
        <f t="shared" si="20"/>
        <v>●</v>
      </c>
      <c r="K55" t="str">
        <f t="shared" si="20"/>
        <v>●</v>
      </c>
      <c r="L55">
        <v>0</v>
      </c>
      <c r="M55" t="str">
        <f t="shared" si="2"/>
        <v>GE_Tailclip</v>
      </c>
      <c r="N55" t="str">
        <f t="shared" si="3"/>
        <v>If true, the tail of an edge is clipped to the boundary of the tail node</v>
      </c>
      <c r="O55" t="str">
        <f t="shared" si="16"/>
        <v>GE_Tailclip:If true, the tail of an edge is clipped to the boundary of the tail node</v>
      </c>
      <c r="P55" t="str">
        <f t="shared" si="6"/>
        <v>GE_Tailclip ;</v>
      </c>
      <c r="Q55" t="str">
        <f t="shared" si="7"/>
        <v>GE_Tailclip ;</v>
      </c>
      <c r="R55" t="str">
        <f t="shared" si="8"/>
        <v>GE_Tailclip ;</v>
      </c>
      <c r="S55" t="str">
        <f t="shared" si="9"/>
        <v>GE_Tailclip ;</v>
      </c>
      <c r="T55" t="str">
        <f t="shared" si="10"/>
        <v>GE_Tailclip ;</v>
      </c>
      <c r="U55" t="str">
        <f t="shared" si="11"/>
        <v>GE_Tailclip ;</v>
      </c>
      <c r="V55" t="str">
        <f t="shared" si="12"/>
        <v>GE_Tailclip ;</v>
      </c>
      <c r="W55" t="str">
        <f t="shared" si="13"/>
        <v>GE_Tailclip ;</v>
      </c>
    </row>
    <row r="56" spans="1:23">
      <c r="A56" t="str">
        <f t="shared" si="15"/>
        <v xml:space="preserve">GE_Tailhref </v>
      </c>
      <c r="B56" t="s">
        <v>317</v>
      </c>
      <c r="C56" s="2" t="s">
        <v>360</v>
      </c>
      <c r="D56" t="str">
        <f t="shared" si="20"/>
        <v>●</v>
      </c>
      <c r="E56" t="str">
        <f t="shared" si="20"/>
        <v>●</v>
      </c>
      <c r="F56" t="str">
        <f t="shared" si="20"/>
        <v>●</v>
      </c>
      <c r="G56" t="str">
        <f t="shared" si="20"/>
        <v>●</v>
      </c>
      <c r="H56" t="str">
        <f t="shared" si="20"/>
        <v>●</v>
      </c>
      <c r="I56" t="str">
        <f t="shared" si="20"/>
        <v>●</v>
      </c>
      <c r="J56" t="str">
        <f t="shared" si="20"/>
        <v>●</v>
      </c>
      <c r="K56" t="str">
        <f t="shared" si="20"/>
        <v>●</v>
      </c>
      <c r="L56">
        <v>0</v>
      </c>
      <c r="M56" t="str">
        <f t="shared" si="2"/>
        <v>GE_Tailhref</v>
      </c>
      <c r="N56" t="str">
        <f t="shared" si="3"/>
        <v>Synonym for tailURL</v>
      </c>
      <c r="O56" t="str">
        <f t="shared" si="16"/>
        <v>GE_Tailhref:Synonym for tailURL</v>
      </c>
      <c r="P56" t="str">
        <f t="shared" si="6"/>
        <v>GE_Tailhref ;</v>
      </c>
      <c r="Q56" t="str">
        <f t="shared" si="7"/>
        <v>GE_Tailhref ;</v>
      </c>
      <c r="R56" t="str">
        <f t="shared" si="8"/>
        <v>GE_Tailhref ;</v>
      </c>
      <c r="S56" t="str">
        <f t="shared" si="9"/>
        <v>GE_Tailhref ;</v>
      </c>
      <c r="T56" t="str">
        <f t="shared" si="10"/>
        <v>GE_Tailhref ;</v>
      </c>
      <c r="U56" t="str">
        <f t="shared" si="11"/>
        <v>GE_Tailhref ;</v>
      </c>
      <c r="V56" t="str">
        <f t="shared" si="12"/>
        <v>GE_Tailhref ;</v>
      </c>
      <c r="W56" t="str">
        <f t="shared" si="13"/>
        <v>GE_Tailhref ;</v>
      </c>
    </row>
    <row r="57" spans="1:23">
      <c r="A57" t="str">
        <f t="shared" si="15"/>
        <v xml:space="preserve">GE_Taillabel </v>
      </c>
      <c r="B57" t="s">
        <v>318</v>
      </c>
      <c r="C57" s="2" t="s">
        <v>361</v>
      </c>
      <c r="D57" t="str">
        <f t="shared" si="20"/>
        <v>●</v>
      </c>
      <c r="E57" t="str">
        <f t="shared" si="20"/>
        <v>●</v>
      </c>
      <c r="F57" t="str">
        <f t="shared" si="20"/>
        <v>●</v>
      </c>
      <c r="G57" t="str">
        <f t="shared" si="20"/>
        <v>●</v>
      </c>
      <c r="H57" t="str">
        <f t="shared" si="20"/>
        <v>●</v>
      </c>
      <c r="I57" t="str">
        <f t="shared" si="20"/>
        <v>●</v>
      </c>
      <c r="J57" t="str">
        <f t="shared" si="20"/>
        <v>●</v>
      </c>
      <c r="K57" t="str">
        <f t="shared" si="20"/>
        <v>●</v>
      </c>
      <c r="L57">
        <v>0</v>
      </c>
      <c r="M57" t="str">
        <f t="shared" si="2"/>
        <v>GE_Taillabel</v>
      </c>
      <c r="N57" t="str">
        <f t="shared" si="3"/>
        <v>Text label to be placed near tail of edge</v>
      </c>
      <c r="O57" t="str">
        <f t="shared" si="16"/>
        <v>GE_Taillabel:Text label to be placed near tail of edge</v>
      </c>
      <c r="P57" t="str">
        <f t="shared" si="6"/>
        <v>GE_Taillabel ;</v>
      </c>
      <c r="Q57" t="str">
        <f t="shared" si="7"/>
        <v>GE_Taillabel ;</v>
      </c>
      <c r="R57" t="str">
        <f t="shared" si="8"/>
        <v>GE_Taillabel ;</v>
      </c>
      <c r="S57" t="str">
        <f t="shared" si="9"/>
        <v>GE_Taillabel ;</v>
      </c>
      <c r="T57" t="str">
        <f t="shared" si="10"/>
        <v>GE_Taillabel ;</v>
      </c>
      <c r="U57" t="str">
        <f t="shared" si="11"/>
        <v>GE_Taillabel ;</v>
      </c>
      <c r="V57" t="str">
        <f t="shared" si="12"/>
        <v>GE_Taillabel ;</v>
      </c>
      <c r="W57" t="str">
        <f t="shared" si="13"/>
        <v>GE_Taillabel ;</v>
      </c>
    </row>
    <row r="58" spans="1:23">
      <c r="A58" t="str">
        <f t="shared" si="15"/>
        <v xml:space="preserve">GE_Tailport </v>
      </c>
      <c r="B58" t="s">
        <v>319</v>
      </c>
      <c r="C58" s="2" t="s">
        <v>362</v>
      </c>
      <c r="D58" t="str">
        <f t="shared" si="20"/>
        <v>●</v>
      </c>
      <c r="E58" t="str">
        <f t="shared" si="20"/>
        <v>●</v>
      </c>
      <c r="F58" t="str">
        <f t="shared" si="20"/>
        <v>●</v>
      </c>
      <c r="G58" t="str">
        <f t="shared" si="20"/>
        <v>●</v>
      </c>
      <c r="H58" t="str">
        <f t="shared" si="20"/>
        <v>●</v>
      </c>
      <c r="I58" t="str">
        <f t="shared" si="20"/>
        <v>●</v>
      </c>
      <c r="J58" t="str">
        <f t="shared" si="20"/>
        <v>●</v>
      </c>
      <c r="K58" t="str">
        <f t="shared" si="20"/>
        <v>●</v>
      </c>
      <c r="L58">
        <v>0</v>
      </c>
      <c r="M58" t="str">
        <f t="shared" si="2"/>
        <v>GE_Tailport</v>
      </c>
      <c r="N58" t="str">
        <f t="shared" si="3"/>
        <v>Indicates where on the tail node to attach the tail of the edge</v>
      </c>
      <c r="O58" t="str">
        <f t="shared" si="16"/>
        <v>GE_Tailport:Indicates where on the tail node to attach the tail of the edge</v>
      </c>
      <c r="P58" t="str">
        <f t="shared" si="6"/>
        <v>GE_Tailport ;</v>
      </c>
      <c r="Q58" t="str">
        <f t="shared" si="7"/>
        <v>GE_Tailport ;</v>
      </c>
      <c r="R58" t="str">
        <f t="shared" si="8"/>
        <v>GE_Tailport ;</v>
      </c>
      <c r="S58" t="str">
        <f t="shared" si="9"/>
        <v>GE_Tailport ;</v>
      </c>
      <c r="T58" t="str">
        <f t="shared" si="10"/>
        <v>GE_Tailport ;</v>
      </c>
      <c r="U58" t="str">
        <f t="shared" si="11"/>
        <v>GE_Tailport ;</v>
      </c>
      <c r="V58" t="str">
        <f t="shared" si="12"/>
        <v>GE_Tailport ;</v>
      </c>
      <c r="W58" t="str">
        <f t="shared" si="13"/>
        <v>GE_Tailport ;</v>
      </c>
    </row>
    <row r="59" spans="1:23">
      <c r="A59" t="str">
        <f t="shared" si="15"/>
        <v xml:space="preserve">GE_Tailtarget </v>
      </c>
      <c r="B59" t="s">
        <v>320</v>
      </c>
      <c r="C59" s="2" t="s">
        <v>363</v>
      </c>
      <c r="D59" t="str">
        <f t="shared" si="20"/>
        <v>●</v>
      </c>
      <c r="E59" t="str">
        <f t="shared" si="20"/>
        <v>●</v>
      </c>
      <c r="F59" t="str">
        <f t="shared" si="20"/>
        <v>●</v>
      </c>
      <c r="G59" t="str">
        <f t="shared" si="20"/>
        <v>●</v>
      </c>
      <c r="H59" t="str">
        <f t="shared" si="20"/>
        <v>●</v>
      </c>
      <c r="I59" t="str">
        <f t="shared" si="20"/>
        <v>●</v>
      </c>
      <c r="J59" t="str">
        <f t="shared" si="20"/>
        <v>●</v>
      </c>
      <c r="K59" t="str">
        <f t="shared" si="20"/>
        <v>●</v>
      </c>
      <c r="L59">
        <v>0</v>
      </c>
      <c r="M59" t="str">
        <f t="shared" si="2"/>
        <v>GE_Tailtarget</v>
      </c>
      <c r="N59" t="str">
        <f t="shared" ref="N59:N66" si="21">TRIM(C59)</f>
        <v>Browser window to use for the tailURL link</v>
      </c>
      <c r="O59" t="str">
        <f t="shared" ref="O59:O66" si="22">IF(M59="","",_xlfn.CONCAT(M59,":",N59))</f>
        <v>GE_Tailtarget:Browser window to use for the tailURL link</v>
      </c>
      <c r="P59" t="str">
        <f t="shared" si="6"/>
        <v>GE_Tailtarget ;</v>
      </c>
      <c r="Q59" t="str">
        <f t="shared" si="7"/>
        <v>GE_Tailtarget ;</v>
      </c>
      <c r="R59" t="str">
        <f t="shared" si="8"/>
        <v>GE_Tailtarget ;</v>
      </c>
      <c r="S59" t="str">
        <f t="shared" si="9"/>
        <v>GE_Tailtarget ;</v>
      </c>
      <c r="T59" t="str">
        <f t="shared" si="10"/>
        <v>GE_Tailtarget ;</v>
      </c>
      <c r="U59" t="str">
        <f t="shared" si="11"/>
        <v>GE_Tailtarget ;</v>
      </c>
      <c r="V59" t="str">
        <f t="shared" si="12"/>
        <v>GE_Tailtarget ;</v>
      </c>
      <c r="W59" t="str">
        <f t="shared" si="13"/>
        <v>GE_Tailtarget ;</v>
      </c>
    </row>
    <row r="60" spans="1:23">
      <c r="A60" t="str">
        <f t="shared" si="15"/>
        <v xml:space="preserve">GE_Tailtooltip </v>
      </c>
      <c r="B60" t="s">
        <v>321</v>
      </c>
      <c r="C60" s="2" t="s">
        <v>364</v>
      </c>
      <c r="D60" t="str">
        <f t="shared" si="20"/>
        <v>●</v>
      </c>
      <c r="E60" t="str">
        <f t="shared" si="20"/>
        <v>●</v>
      </c>
      <c r="F60" t="str">
        <f t="shared" si="20"/>
        <v>●</v>
      </c>
      <c r="G60" t="str">
        <f t="shared" si="20"/>
        <v>●</v>
      </c>
      <c r="H60" t="str">
        <f t="shared" si="20"/>
        <v>●</v>
      </c>
      <c r="I60" t="str">
        <f t="shared" si="20"/>
        <v>●</v>
      </c>
      <c r="J60" t="str">
        <f t="shared" si="20"/>
        <v>●</v>
      </c>
      <c r="K60" t="str">
        <f t="shared" si="20"/>
        <v>●</v>
      </c>
      <c r="L60">
        <v>0</v>
      </c>
      <c r="M60" t="str">
        <f t="shared" si="2"/>
        <v>GE_Tailtooltip</v>
      </c>
      <c r="N60" t="str">
        <f t="shared" si="21"/>
        <v>Tooltip annotation attached to the tail of an edge</v>
      </c>
      <c r="O60" t="str">
        <f t="shared" si="22"/>
        <v>GE_Tailtooltip:Tooltip annotation attached to the tail of an edge</v>
      </c>
      <c r="P60" t="str">
        <f t="shared" si="6"/>
        <v>GE_Tailtooltip ;</v>
      </c>
      <c r="Q60" t="str">
        <f t="shared" si="7"/>
        <v>GE_Tailtooltip ;</v>
      </c>
      <c r="R60" t="str">
        <f t="shared" si="8"/>
        <v>GE_Tailtooltip ;</v>
      </c>
      <c r="S60" t="str">
        <f t="shared" si="9"/>
        <v>GE_Tailtooltip ;</v>
      </c>
      <c r="T60" t="str">
        <f t="shared" si="10"/>
        <v>GE_Tailtooltip ;</v>
      </c>
      <c r="U60" t="str">
        <f t="shared" si="11"/>
        <v>GE_Tailtooltip ;</v>
      </c>
      <c r="V60" t="str">
        <f t="shared" si="12"/>
        <v>GE_Tailtooltip ;</v>
      </c>
      <c r="W60" t="str">
        <f t="shared" si="13"/>
        <v>GE_Tailtooltip ;</v>
      </c>
    </row>
    <row r="61" spans="1:23">
      <c r="A61" t="str">
        <f t="shared" si="15"/>
        <v xml:space="preserve">GE_Tailurl </v>
      </c>
      <c r="B61" t="s">
        <v>322</v>
      </c>
      <c r="C61" s="2" t="s">
        <v>365</v>
      </c>
      <c r="D61" t="str">
        <f t="shared" si="20"/>
        <v>●</v>
      </c>
      <c r="E61" t="str">
        <f t="shared" si="20"/>
        <v>●</v>
      </c>
      <c r="F61" t="str">
        <f t="shared" si="20"/>
        <v>●</v>
      </c>
      <c r="G61" t="str">
        <f t="shared" si="20"/>
        <v>●</v>
      </c>
      <c r="H61" t="str">
        <f t="shared" si="20"/>
        <v>●</v>
      </c>
      <c r="I61" t="str">
        <f t="shared" si="20"/>
        <v>●</v>
      </c>
      <c r="J61" t="str">
        <f t="shared" si="20"/>
        <v>●</v>
      </c>
      <c r="K61" t="str">
        <f t="shared" si="20"/>
        <v>●</v>
      </c>
      <c r="L61">
        <v>0</v>
      </c>
      <c r="M61" t="str">
        <f t="shared" si="2"/>
        <v>GE_Tailurl</v>
      </c>
      <c r="N61" t="str">
        <f t="shared" si="21"/>
        <v>If defined, tailURL is output as part of the tail label of the edge</v>
      </c>
      <c r="O61" t="str">
        <f t="shared" si="22"/>
        <v>GE_Tailurl:If defined, tailURL is output as part of the tail label of the edge</v>
      </c>
      <c r="P61" t="str">
        <f t="shared" si="6"/>
        <v>GE_Tailurl ;</v>
      </c>
      <c r="Q61" t="str">
        <f t="shared" si="7"/>
        <v>GE_Tailurl ;</v>
      </c>
      <c r="R61" t="str">
        <f t="shared" si="8"/>
        <v>GE_Tailurl ;</v>
      </c>
      <c r="S61" t="str">
        <f t="shared" si="9"/>
        <v>GE_Tailurl ;</v>
      </c>
      <c r="T61" t="str">
        <f t="shared" si="10"/>
        <v>GE_Tailurl ;</v>
      </c>
      <c r="U61" t="str">
        <f t="shared" si="11"/>
        <v>GE_Tailurl ;</v>
      </c>
      <c r="V61" t="str">
        <f t="shared" si="12"/>
        <v>GE_Tailurl ;</v>
      </c>
      <c r="W61" t="str">
        <f t="shared" si="13"/>
        <v>GE_Tailurl ;</v>
      </c>
    </row>
    <row r="62" spans="1:23">
      <c r="A62" t="str">
        <f t="shared" si="15"/>
        <v xml:space="preserve">GE_Target </v>
      </c>
      <c r="B62" t="s">
        <v>41</v>
      </c>
      <c r="C62" s="2" t="s">
        <v>90</v>
      </c>
      <c r="D62" t="str">
        <f t="shared" si="20"/>
        <v>●</v>
      </c>
      <c r="E62" t="str">
        <f t="shared" si="20"/>
        <v>●</v>
      </c>
      <c r="F62" t="str">
        <f t="shared" si="20"/>
        <v>●</v>
      </c>
      <c r="G62" t="str">
        <f t="shared" si="20"/>
        <v>●</v>
      </c>
      <c r="H62" t="str">
        <f t="shared" si="20"/>
        <v>●</v>
      </c>
      <c r="I62" t="str">
        <f t="shared" si="20"/>
        <v>●</v>
      </c>
      <c r="J62" t="str">
        <f t="shared" si="20"/>
        <v>●</v>
      </c>
      <c r="K62" t="str">
        <f t="shared" si="20"/>
        <v>●</v>
      </c>
      <c r="L62">
        <v>0</v>
      </c>
      <c r="M62" t="str">
        <f t="shared" si="2"/>
        <v>GE_Target</v>
      </c>
      <c r="N62" t="str">
        <f t="shared" si="21"/>
        <v>If the object has a URL, this attribute determines which window of the browser is used for the URL</v>
      </c>
      <c r="O62" t="str">
        <f t="shared" si="22"/>
        <v>GE_Target:If the object has a URL, this attribute determines which window of the browser is used for the URL</v>
      </c>
      <c r="P62" t="str">
        <f t="shared" si="6"/>
        <v>GE_Target ;</v>
      </c>
      <c r="Q62" t="str">
        <f t="shared" si="7"/>
        <v>GE_Target ;</v>
      </c>
      <c r="R62" t="str">
        <f t="shared" si="8"/>
        <v>GE_Target ;</v>
      </c>
      <c r="S62" t="str">
        <f t="shared" si="9"/>
        <v>GE_Target ;</v>
      </c>
      <c r="T62" t="str">
        <f t="shared" si="10"/>
        <v>GE_Target ;</v>
      </c>
      <c r="U62" t="str">
        <f t="shared" si="11"/>
        <v>GE_Target ;</v>
      </c>
      <c r="V62" t="str">
        <f t="shared" si="12"/>
        <v>GE_Target ;</v>
      </c>
      <c r="W62" t="str">
        <f t="shared" si="13"/>
        <v>GE_Target ;</v>
      </c>
    </row>
    <row r="63" spans="1:23">
      <c r="A63" t="str">
        <f t="shared" si="15"/>
        <v xml:space="preserve">GE_Tooltip </v>
      </c>
      <c r="B63" t="s">
        <v>42</v>
      </c>
      <c r="C63" s="2" t="s">
        <v>91</v>
      </c>
      <c r="D63" t="str">
        <f t="shared" si="20"/>
        <v>●</v>
      </c>
      <c r="E63" t="str">
        <f t="shared" si="20"/>
        <v>●</v>
      </c>
      <c r="F63" t="str">
        <f t="shared" si="20"/>
        <v>●</v>
      </c>
      <c r="G63" t="str">
        <f t="shared" si="20"/>
        <v>●</v>
      </c>
      <c r="H63" t="str">
        <f t="shared" si="20"/>
        <v>●</v>
      </c>
      <c r="I63" t="str">
        <f t="shared" si="20"/>
        <v>●</v>
      </c>
      <c r="J63" t="str">
        <f t="shared" si="20"/>
        <v>●</v>
      </c>
      <c r="K63" t="str">
        <f t="shared" si="20"/>
        <v>●</v>
      </c>
      <c r="L63">
        <v>0</v>
      </c>
      <c r="M63" t="str">
        <f t="shared" si="2"/>
        <v>GE_Tooltip</v>
      </c>
      <c r="N63" t="str">
        <f t="shared" si="21"/>
        <v>Tooltip (mouse hover text) attached to the node, edge, cluster, or graph</v>
      </c>
      <c r="O63" t="str">
        <f t="shared" si="22"/>
        <v>GE_Tooltip:Tooltip (mouse hover text) attached to the node, edge, cluster, or graph</v>
      </c>
      <c r="P63" t="str">
        <f t="shared" si="6"/>
        <v>GE_Tooltip ;</v>
      </c>
      <c r="Q63" t="str">
        <f t="shared" si="7"/>
        <v>GE_Tooltip ;</v>
      </c>
      <c r="R63" t="str">
        <f t="shared" si="8"/>
        <v>GE_Tooltip ;</v>
      </c>
      <c r="S63" t="str">
        <f t="shared" si="9"/>
        <v>GE_Tooltip ;</v>
      </c>
      <c r="T63" t="str">
        <f t="shared" si="10"/>
        <v>GE_Tooltip ;</v>
      </c>
      <c r="U63" t="str">
        <f t="shared" si="11"/>
        <v>GE_Tooltip ;</v>
      </c>
      <c r="V63" t="str">
        <f t="shared" si="12"/>
        <v>GE_Tooltip ;</v>
      </c>
      <c r="W63" t="str">
        <f t="shared" si="13"/>
        <v>GE_Tooltip ;</v>
      </c>
    </row>
    <row r="64" spans="1:23">
      <c r="A64" t="str">
        <f t="shared" si="15"/>
        <v xml:space="preserve">GE_Url </v>
      </c>
      <c r="B64" t="s">
        <v>43</v>
      </c>
      <c r="C64" s="2" t="s">
        <v>92</v>
      </c>
      <c r="D64" t="str">
        <f t="shared" si="20"/>
        <v>●</v>
      </c>
      <c r="E64" t="str">
        <f t="shared" si="20"/>
        <v>●</v>
      </c>
      <c r="F64" t="str">
        <f t="shared" si="20"/>
        <v>●</v>
      </c>
      <c r="G64" t="str">
        <f t="shared" si="20"/>
        <v>●</v>
      </c>
      <c r="H64" t="str">
        <f t="shared" si="20"/>
        <v>●</v>
      </c>
      <c r="I64" t="str">
        <f t="shared" si="20"/>
        <v>●</v>
      </c>
      <c r="J64" t="str">
        <f t="shared" si="20"/>
        <v>●</v>
      </c>
      <c r="K64" t="str">
        <f t="shared" si="20"/>
        <v>●</v>
      </c>
      <c r="L64">
        <v>0</v>
      </c>
      <c r="M64" t="str">
        <f t="shared" si="2"/>
        <v>GE_Url</v>
      </c>
      <c r="N64" t="str">
        <f t="shared" si="21"/>
        <v>Hyperlinks incorporated into device-dependent output</v>
      </c>
      <c r="O64" t="str">
        <f t="shared" si="22"/>
        <v>GE_Url:Hyperlinks incorporated into device-dependent output</v>
      </c>
      <c r="P64" t="str">
        <f t="shared" si="6"/>
        <v>GE_Url ;</v>
      </c>
      <c r="Q64" t="str">
        <f t="shared" si="7"/>
        <v>GE_Url ;</v>
      </c>
      <c r="R64" t="str">
        <f t="shared" si="8"/>
        <v>GE_Url ;</v>
      </c>
      <c r="S64" t="str">
        <f t="shared" si="9"/>
        <v>GE_Url ;</v>
      </c>
      <c r="T64" t="str">
        <f t="shared" si="10"/>
        <v>GE_Url ;</v>
      </c>
      <c r="U64" t="str">
        <f t="shared" si="11"/>
        <v>GE_Url ;</v>
      </c>
      <c r="V64" t="str">
        <f t="shared" si="12"/>
        <v>GE_Url ;</v>
      </c>
      <c r="W64" t="str">
        <f t="shared" si="13"/>
        <v>GE_Url ;</v>
      </c>
    </row>
    <row r="65" spans="1:23">
      <c r="A65" t="str">
        <f t="shared" si="15"/>
        <v xml:space="preserve">GE_Weight </v>
      </c>
      <c r="B65" t="s">
        <v>323</v>
      </c>
      <c r="C65" s="2" t="s">
        <v>366</v>
      </c>
      <c r="D65" t="str">
        <f t="shared" si="20"/>
        <v>●</v>
      </c>
      <c r="E65" t="str">
        <f t="shared" si="20"/>
        <v>●</v>
      </c>
      <c r="F65" t="str">
        <f t="shared" si="20"/>
        <v>●</v>
      </c>
      <c r="G65" t="str">
        <f t="shared" si="20"/>
        <v>●</v>
      </c>
      <c r="H65" t="str">
        <f t="shared" si="20"/>
        <v>●</v>
      </c>
      <c r="I65" t="str">
        <f t="shared" si="20"/>
        <v>●</v>
      </c>
      <c r="J65" t="str">
        <f t="shared" si="20"/>
        <v>●</v>
      </c>
      <c r="K65" t="str">
        <f t="shared" si="20"/>
        <v>●</v>
      </c>
      <c r="L65">
        <v>0</v>
      </c>
      <c r="M65" t="str">
        <f t="shared" si="2"/>
        <v>GE_Weight</v>
      </c>
      <c r="N65" t="str">
        <f t="shared" si="21"/>
        <v>Weight of edge</v>
      </c>
      <c r="O65" t="str">
        <f>IF(M65="","",_xlfn.CONCAT(M65,":",N65))</f>
        <v>GE_Weight:Weight of edge</v>
      </c>
      <c r="P65" t="str">
        <f t="shared" si="6"/>
        <v>GE_Weight ;</v>
      </c>
      <c r="Q65" t="str">
        <f t="shared" si="7"/>
        <v>GE_Weight ;</v>
      </c>
      <c r="R65" t="str">
        <f t="shared" si="8"/>
        <v>GE_Weight ;</v>
      </c>
      <c r="S65" t="str">
        <f t="shared" si="9"/>
        <v>GE_Weight ;</v>
      </c>
      <c r="T65" t="str">
        <f t="shared" si="10"/>
        <v>GE_Weight ;</v>
      </c>
      <c r="U65" t="str">
        <f t="shared" si="11"/>
        <v>GE_Weight ;</v>
      </c>
      <c r="V65" t="str">
        <f t="shared" si="12"/>
        <v>GE_Weight ;</v>
      </c>
      <c r="W65" t="str">
        <f t="shared" si="13"/>
        <v>GE_Weight ;</v>
      </c>
    </row>
    <row r="66" spans="1:23">
      <c r="A66" t="str">
        <f t="shared" ref="A66:A67" si="23">"G"&amp;LEFT($B$1,1)&amp;IF(LEFT(B66,1)="_","","_")&amp;PROPER($B66)</f>
        <v xml:space="preserve">GE_Xlabel </v>
      </c>
      <c r="B66" t="s">
        <v>46</v>
      </c>
      <c r="C66" s="2" t="s">
        <v>95</v>
      </c>
      <c r="D66" t="str">
        <f t="shared" si="20"/>
        <v>●</v>
      </c>
      <c r="E66" t="str">
        <f t="shared" si="20"/>
        <v>●</v>
      </c>
      <c r="F66" t="str">
        <f t="shared" si="20"/>
        <v>●</v>
      </c>
      <c r="G66" t="str">
        <f t="shared" si="20"/>
        <v>●</v>
      </c>
      <c r="H66" t="str">
        <f t="shared" si="20"/>
        <v>●</v>
      </c>
      <c r="I66" t="str">
        <f t="shared" si="20"/>
        <v>●</v>
      </c>
      <c r="J66" t="str">
        <f t="shared" si="20"/>
        <v>●</v>
      </c>
      <c r="K66" t="str">
        <f t="shared" si="20"/>
        <v>●</v>
      </c>
      <c r="L66">
        <v>0</v>
      </c>
      <c r="M66" t="str">
        <f t="shared" ref="M66:M104" si="24">TRIM(A66)</f>
        <v>GE_Xlabel</v>
      </c>
      <c r="N66" t="str">
        <f t="shared" si="21"/>
        <v>External label for a node or edge</v>
      </c>
      <c r="O66" t="str">
        <f t="shared" si="22"/>
        <v>GE_Xlabel:External label for a node or edge</v>
      </c>
      <c r="P66" t="str">
        <f t="shared" si="6"/>
        <v>GE_Xlabel ;</v>
      </c>
      <c r="Q66" t="str">
        <f t="shared" si="7"/>
        <v>GE_Xlabel ;</v>
      </c>
      <c r="R66" t="str">
        <f t="shared" si="8"/>
        <v>GE_Xlabel ;</v>
      </c>
      <c r="S66" t="str">
        <f t="shared" si="9"/>
        <v>GE_Xlabel ;</v>
      </c>
      <c r="T66" t="str">
        <f t="shared" si="10"/>
        <v>GE_Xlabel ;</v>
      </c>
      <c r="U66" t="str">
        <f t="shared" si="11"/>
        <v>GE_Xlabel ;</v>
      </c>
      <c r="V66" t="str">
        <f t="shared" si="12"/>
        <v>GE_Xlabel ;</v>
      </c>
      <c r="W66" t="str">
        <f t="shared" si="13"/>
        <v>GE_Xlabel ;</v>
      </c>
    </row>
    <row r="67" spans="1:23">
      <c r="A67" t="str">
        <f t="shared" si="23"/>
        <v xml:space="preserve">GE_Xlp </v>
      </c>
      <c r="B67" t="s">
        <v>47</v>
      </c>
      <c r="C67" s="2" t="s">
        <v>96</v>
      </c>
      <c r="D67" t="str">
        <f t="shared" si="20"/>
        <v>●</v>
      </c>
      <c r="E67" t="str">
        <f t="shared" si="20"/>
        <v>●</v>
      </c>
      <c r="F67" t="str">
        <f t="shared" si="20"/>
        <v>●</v>
      </c>
      <c r="G67" t="str">
        <f t="shared" si="20"/>
        <v>●</v>
      </c>
      <c r="H67" t="str">
        <f t="shared" si="20"/>
        <v>●</v>
      </c>
      <c r="I67" t="str">
        <f t="shared" si="20"/>
        <v>●</v>
      </c>
      <c r="J67" t="str">
        <f t="shared" si="20"/>
        <v>●</v>
      </c>
      <c r="K67" t="str">
        <f t="shared" si="20"/>
        <v>●</v>
      </c>
      <c r="L67">
        <v>0</v>
      </c>
      <c r="M67" t="str">
        <f t="shared" si="24"/>
        <v>GE_Xlp</v>
      </c>
      <c r="N67" t="str">
        <f t="shared" ref="N67:N104" si="25">TRIM(C67)</f>
        <v>Position of an exterior label, in points</v>
      </c>
      <c r="O67" t="str">
        <f t="shared" ref="O67:O104" si="26">IF(M67="","",_xlfn.CONCAT(M67,":",N67))</f>
        <v>GE_Xlp:Position of an exterior label, in points</v>
      </c>
      <c r="P67" t="str">
        <f t="shared" ref="P67" si="27">IF(D67="●",$A67&amp;";","")</f>
        <v>GE_Xlp ;</v>
      </c>
      <c r="Q67" t="str">
        <f t="shared" ref="Q67" si="28">IF(E67="●",$A67&amp;";","")</f>
        <v>GE_Xlp ;</v>
      </c>
      <c r="R67" t="str">
        <f t="shared" ref="R67" si="29">IF(F67="●",$A67&amp;";","")</f>
        <v>GE_Xlp ;</v>
      </c>
      <c r="S67" t="str">
        <f t="shared" ref="S67" si="30">IF(G67="●",$A67&amp;";","")</f>
        <v>GE_Xlp ;</v>
      </c>
      <c r="T67" t="str">
        <f t="shared" ref="T67" si="31">IF(H67="●",$A67&amp;";","")</f>
        <v>GE_Xlp ;</v>
      </c>
      <c r="U67" t="str">
        <f t="shared" ref="U67" si="32">IF(I67="●",$A67&amp;";","")</f>
        <v>GE_Xlp ;</v>
      </c>
      <c r="V67" t="str">
        <f t="shared" ref="V67" si="33">IF(J67="●",$A67&amp;";","")</f>
        <v>GE_Xlp ;</v>
      </c>
      <c r="W67" t="str">
        <f t="shared" ref="W67" si="34">IF(K67="●",$A67&amp;";","")</f>
        <v>GE_Xlp ;</v>
      </c>
    </row>
    <row r="68" spans="1:23" hidden="1">
      <c r="M68" t="str">
        <f t="shared" si="24"/>
        <v/>
      </c>
      <c r="N68" t="str">
        <f t="shared" si="25"/>
        <v/>
      </c>
      <c r="O68" t="str">
        <f t="shared" si="26"/>
        <v/>
      </c>
    </row>
    <row r="69" spans="1:23" hidden="1">
      <c r="M69" t="str">
        <f t="shared" si="24"/>
        <v/>
      </c>
      <c r="N69" t="str">
        <f t="shared" si="25"/>
        <v/>
      </c>
      <c r="O69" t="str">
        <f t="shared" si="26"/>
        <v/>
      </c>
    </row>
    <row r="70" spans="1:23" hidden="1">
      <c r="M70" t="str">
        <f t="shared" si="24"/>
        <v/>
      </c>
      <c r="N70" t="str">
        <f t="shared" si="25"/>
        <v/>
      </c>
      <c r="O70" t="str">
        <f t="shared" si="26"/>
        <v/>
      </c>
    </row>
    <row r="71" spans="1:23" hidden="1">
      <c r="M71" t="str">
        <f t="shared" si="24"/>
        <v/>
      </c>
      <c r="N71" t="str">
        <f t="shared" si="25"/>
        <v/>
      </c>
      <c r="O71" t="str">
        <f t="shared" si="26"/>
        <v/>
      </c>
    </row>
    <row r="72" spans="1:23" hidden="1">
      <c r="M72" t="str">
        <f t="shared" si="24"/>
        <v/>
      </c>
      <c r="N72" t="str">
        <f t="shared" si="25"/>
        <v/>
      </c>
      <c r="O72" t="str">
        <f t="shared" si="26"/>
        <v/>
      </c>
    </row>
    <row r="73" spans="1:23" hidden="1">
      <c r="M73" t="str">
        <f t="shared" si="24"/>
        <v/>
      </c>
      <c r="N73" t="str">
        <f t="shared" si="25"/>
        <v/>
      </c>
      <c r="O73" t="str">
        <f t="shared" si="26"/>
        <v/>
      </c>
    </row>
    <row r="74" spans="1:23" hidden="1">
      <c r="M74" t="str">
        <f t="shared" si="24"/>
        <v/>
      </c>
      <c r="N74" t="str">
        <f t="shared" si="25"/>
        <v/>
      </c>
      <c r="O74" t="str">
        <f t="shared" si="26"/>
        <v/>
      </c>
    </row>
    <row r="75" spans="1:23" hidden="1">
      <c r="M75" t="str">
        <f t="shared" si="24"/>
        <v/>
      </c>
      <c r="N75" t="str">
        <f t="shared" si="25"/>
        <v/>
      </c>
      <c r="O75" t="str">
        <f t="shared" si="26"/>
        <v/>
      </c>
    </row>
    <row r="76" spans="1:23" hidden="1">
      <c r="M76" t="str">
        <f t="shared" si="24"/>
        <v/>
      </c>
      <c r="N76" t="str">
        <f t="shared" si="25"/>
        <v/>
      </c>
      <c r="O76" t="str">
        <f t="shared" si="26"/>
        <v/>
      </c>
    </row>
    <row r="77" spans="1:23" hidden="1">
      <c r="M77" t="str">
        <f t="shared" si="24"/>
        <v/>
      </c>
      <c r="N77" t="str">
        <f t="shared" si="25"/>
        <v/>
      </c>
      <c r="O77" t="str">
        <f t="shared" si="26"/>
        <v/>
      </c>
    </row>
    <row r="78" spans="1:23" hidden="1">
      <c r="M78" t="str">
        <f t="shared" si="24"/>
        <v/>
      </c>
      <c r="N78" t="str">
        <f t="shared" si="25"/>
        <v/>
      </c>
      <c r="O78" t="str">
        <f t="shared" si="26"/>
        <v/>
      </c>
    </row>
    <row r="79" spans="1:23" hidden="1">
      <c r="M79" t="str">
        <f t="shared" si="24"/>
        <v/>
      </c>
      <c r="N79" t="str">
        <f t="shared" si="25"/>
        <v/>
      </c>
      <c r="O79" t="str">
        <f t="shared" si="26"/>
        <v/>
      </c>
    </row>
    <row r="80" spans="1:23" hidden="1">
      <c r="M80" t="str">
        <f t="shared" si="24"/>
        <v/>
      </c>
      <c r="N80" t="str">
        <f t="shared" si="25"/>
        <v/>
      </c>
      <c r="O80" t="str">
        <f t="shared" si="26"/>
        <v/>
      </c>
    </row>
    <row r="81" spans="13:15" hidden="1">
      <c r="M81" t="str">
        <f t="shared" si="24"/>
        <v/>
      </c>
      <c r="N81" t="str">
        <f t="shared" si="25"/>
        <v/>
      </c>
      <c r="O81" t="str">
        <f t="shared" si="26"/>
        <v/>
      </c>
    </row>
    <row r="82" spans="13:15" hidden="1">
      <c r="M82" t="str">
        <f t="shared" si="24"/>
        <v/>
      </c>
      <c r="N82" t="str">
        <f t="shared" si="25"/>
        <v/>
      </c>
      <c r="O82" t="str">
        <f t="shared" si="26"/>
        <v/>
      </c>
    </row>
    <row r="83" spans="13:15" hidden="1">
      <c r="M83" t="str">
        <f t="shared" si="24"/>
        <v/>
      </c>
      <c r="N83" t="str">
        <f t="shared" si="25"/>
        <v/>
      </c>
      <c r="O83" t="str">
        <f t="shared" si="26"/>
        <v/>
      </c>
    </row>
    <row r="84" spans="13:15" hidden="1">
      <c r="M84" t="str">
        <f t="shared" si="24"/>
        <v/>
      </c>
      <c r="N84" t="str">
        <f t="shared" si="25"/>
        <v/>
      </c>
      <c r="O84" t="str">
        <f t="shared" si="26"/>
        <v/>
      </c>
    </row>
    <row r="85" spans="13:15" hidden="1">
      <c r="M85" t="str">
        <f t="shared" si="24"/>
        <v/>
      </c>
      <c r="N85" t="str">
        <f t="shared" si="25"/>
        <v/>
      </c>
      <c r="O85" t="str">
        <f t="shared" si="26"/>
        <v/>
      </c>
    </row>
    <row r="86" spans="13:15" hidden="1">
      <c r="M86" t="str">
        <f t="shared" si="24"/>
        <v/>
      </c>
      <c r="N86" t="str">
        <f t="shared" si="25"/>
        <v/>
      </c>
      <c r="O86" t="str">
        <f t="shared" si="26"/>
        <v/>
      </c>
    </row>
    <row r="87" spans="13:15" hidden="1">
      <c r="M87" t="str">
        <f t="shared" si="24"/>
        <v/>
      </c>
      <c r="N87" t="str">
        <f t="shared" si="25"/>
        <v/>
      </c>
      <c r="O87" t="str">
        <f t="shared" si="26"/>
        <v/>
      </c>
    </row>
    <row r="88" spans="13:15" hidden="1">
      <c r="M88" t="str">
        <f t="shared" si="24"/>
        <v/>
      </c>
      <c r="N88" t="str">
        <f t="shared" si="25"/>
        <v/>
      </c>
      <c r="O88" t="str">
        <f t="shared" si="26"/>
        <v/>
      </c>
    </row>
    <row r="89" spans="13:15" hidden="1">
      <c r="M89" t="str">
        <f t="shared" si="24"/>
        <v/>
      </c>
      <c r="N89" t="str">
        <f t="shared" si="25"/>
        <v/>
      </c>
      <c r="O89" t="str">
        <f t="shared" si="26"/>
        <v/>
      </c>
    </row>
    <row r="90" spans="13:15" hidden="1">
      <c r="M90" t="str">
        <f t="shared" si="24"/>
        <v/>
      </c>
      <c r="N90" t="str">
        <f t="shared" si="25"/>
        <v/>
      </c>
      <c r="O90" t="str">
        <f t="shared" si="26"/>
        <v/>
      </c>
    </row>
    <row r="91" spans="13:15" hidden="1">
      <c r="M91" t="str">
        <f t="shared" si="24"/>
        <v/>
      </c>
      <c r="N91" t="str">
        <f t="shared" si="25"/>
        <v/>
      </c>
      <c r="O91" t="str">
        <f t="shared" si="26"/>
        <v/>
      </c>
    </row>
    <row r="92" spans="13:15" hidden="1">
      <c r="M92" t="str">
        <f t="shared" si="24"/>
        <v/>
      </c>
      <c r="N92" t="str">
        <f t="shared" si="25"/>
        <v/>
      </c>
      <c r="O92" t="str">
        <f t="shared" si="26"/>
        <v/>
      </c>
    </row>
    <row r="93" spans="13:15" hidden="1">
      <c r="M93" t="str">
        <f t="shared" si="24"/>
        <v/>
      </c>
      <c r="N93" t="str">
        <f t="shared" si="25"/>
        <v/>
      </c>
      <c r="O93" t="str">
        <f t="shared" si="26"/>
        <v/>
      </c>
    </row>
    <row r="94" spans="13:15" hidden="1">
      <c r="M94" t="str">
        <f t="shared" si="24"/>
        <v/>
      </c>
      <c r="N94" t="str">
        <f t="shared" si="25"/>
        <v/>
      </c>
      <c r="O94" t="str">
        <f t="shared" si="26"/>
        <v/>
      </c>
    </row>
    <row r="95" spans="13:15" hidden="1">
      <c r="M95" t="str">
        <f t="shared" si="24"/>
        <v/>
      </c>
      <c r="N95" t="str">
        <f t="shared" si="25"/>
        <v/>
      </c>
      <c r="O95" t="str">
        <f t="shared" si="26"/>
        <v/>
      </c>
    </row>
    <row r="96" spans="13:15" hidden="1">
      <c r="M96" t="str">
        <f t="shared" si="24"/>
        <v/>
      </c>
      <c r="N96" t="str">
        <f t="shared" si="25"/>
        <v/>
      </c>
      <c r="O96" t="str">
        <f t="shared" si="26"/>
        <v/>
      </c>
    </row>
    <row r="97" spans="13:23" hidden="1">
      <c r="M97" t="str">
        <f t="shared" si="24"/>
        <v/>
      </c>
      <c r="N97" t="str">
        <f t="shared" si="25"/>
        <v/>
      </c>
      <c r="O97" t="str">
        <f t="shared" si="26"/>
        <v/>
      </c>
    </row>
    <row r="98" spans="13:23" hidden="1">
      <c r="M98" t="str">
        <f t="shared" si="24"/>
        <v/>
      </c>
      <c r="N98" t="str">
        <f t="shared" si="25"/>
        <v/>
      </c>
      <c r="O98" t="str">
        <f t="shared" si="26"/>
        <v/>
      </c>
    </row>
    <row r="99" spans="13:23" hidden="1">
      <c r="M99" t="str">
        <f t="shared" si="24"/>
        <v/>
      </c>
      <c r="N99" t="str">
        <f t="shared" si="25"/>
        <v/>
      </c>
      <c r="O99" t="str">
        <f t="shared" si="26"/>
        <v/>
      </c>
    </row>
    <row r="100" spans="13:23" hidden="1">
      <c r="M100" t="str">
        <f t="shared" si="24"/>
        <v/>
      </c>
      <c r="N100" t="str">
        <f t="shared" si="25"/>
        <v/>
      </c>
      <c r="O100" t="str">
        <f t="shared" si="26"/>
        <v/>
      </c>
    </row>
    <row r="101" spans="13:23" hidden="1">
      <c r="M101" t="str">
        <f t="shared" si="24"/>
        <v/>
      </c>
      <c r="N101" t="str">
        <f t="shared" si="25"/>
        <v/>
      </c>
      <c r="O101" t="str">
        <f t="shared" si="26"/>
        <v/>
      </c>
    </row>
    <row r="102" spans="13:23" hidden="1">
      <c r="M102" t="str">
        <f t="shared" si="24"/>
        <v/>
      </c>
      <c r="N102" t="str">
        <f t="shared" si="25"/>
        <v/>
      </c>
      <c r="O102" t="str">
        <f t="shared" si="26"/>
        <v/>
      </c>
    </row>
    <row r="103" spans="13:23" hidden="1">
      <c r="M103" t="str">
        <f t="shared" si="24"/>
        <v/>
      </c>
      <c r="N103" t="str">
        <f t="shared" si="25"/>
        <v/>
      </c>
      <c r="O103" t="str">
        <f t="shared" si="26"/>
        <v/>
      </c>
    </row>
    <row r="104" spans="13:23" hidden="1">
      <c r="M104" t="str">
        <f t="shared" si="24"/>
        <v/>
      </c>
      <c r="N104" t="str">
        <f t="shared" si="25"/>
        <v/>
      </c>
      <c r="O104" t="str">
        <f t="shared" si="26"/>
        <v/>
      </c>
    </row>
    <row r="105" spans="13:23" ht="409.6">
      <c r="P105" s="4" t="str">
        <f>_xlfn.CONCAT(P2:P104)</f>
        <v>GE_Arrowhead ;GE_Arrowsize ;GE_Arrowtail ;GE_Class ;GE_Color ;GE_Colorscheme ;GE_Comment ;GE_Constraint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;GE_Lhead ;GE_Lp ;GE_Ltail ;GE_Minlen ;GE_Nojustify ;GE_Penwidth ;GE_Samehead ;GE_Sametail ;GE_Showboxes ;GE_Style ;GE_Tail_Lp ;GE_Tailclip ;GE_Tailhref ;GE_Taillabel ;GE_Tailport ;GE_Tailtarget ;GE_Tailtooltip ;GE_Tailurl ;GE_Target ;GE_Tooltip ;GE_Url ;GE_Weight ;GE_Xlabel ;GE_Xlp ;</v>
      </c>
      <c r="Q105" s="4" t="str">
        <f t="shared" ref="Q105:W105" si="35">_xlfn.CONCAT(Q2:Q104)</f>
        <v>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;GE_Len ;GE_Lp ;GE_Nojustify ;GE_Penwidth ;GE_Pos ;GE_Style ;GE_Tail_Lp ;GE_Tailclip ;GE_Tailhref ;GE_Taillabel ;GE_Tailport ;GE_Tailtarget ;GE_Tailtooltip ;GE_Tailurl ;GE_Target ;GE_Tooltip ;GE_Url ;GE_Weight ;GE_Xlabel ;GE_Xlp ;</v>
      </c>
      <c r="R105" s="4" t="str">
        <f t="shared" si="35"/>
        <v>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;GE_Len ;GE_Lp ;GE_Nojustify ;GE_Penwidth ;GE_Pos ;GE_Style ;GE_Tail_Lp ;GE_Tailclip ;GE_Tailhref ;GE_Taillabel ;GE_Tailport ;GE_Tailtarget ;GE_Tailtooltip ;GE_Tailurl ;GE_Target ;GE_Tooltip ;GE_Url ;GE_Weight ;GE_Xlabel ;GE_Xlp ;</v>
      </c>
      <c r="S105" s="4" t="str">
        <f t="shared" si="35"/>
        <v>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;GE_Lp ;GE_Nojustify ;GE_Penwidth ;GE_Style ;GE_Tail_Lp ;GE_Tailclip ;GE_Tailhref ;GE_Taillabel ;GE_Tailport ;GE_Tailtarget ;GE_Tailtooltip ;GE_Tailurl ;GE_Target ;GE_Tooltip ;GE_Url ;GE_Weight ;GE_Xlabel ;GE_Xlp ;</v>
      </c>
      <c r="T105" s="4" t="str">
        <f t="shared" si="35"/>
        <v>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;GE_Lp ;GE_Nojustify ;GE_Penwidth ;GE_Style ;GE_Tail_Lp ;GE_Tailclip ;GE_Tailhref ;GE_Taillabel ;GE_Tailport ;GE_Tailtarget ;GE_Tailtooltip ;GE_Tailurl ;GE_Target ;GE_Tooltip ;GE_Url ;GE_Weight ;GE_Xlabel ;GE_Xlp ;</v>
      </c>
      <c r="U105" s="4" t="str">
        <f t="shared" si="35"/>
        <v>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;GE_Lp ;GE_Nojustify ;GE_Penwidth ;GE_Style ;GE_Tail_Lp ;GE_Tailclip ;GE_Tailhref ;GE_Taillabel ;GE_Tailport ;GE_Tailtarget ;GE_Tailtooltip ;GE_Tailurl ;GE_Target ;GE_Tooltip ;GE_Url ;GE_Weight ;GE_Xlabel ;GE_Xlp ;</v>
      </c>
      <c r="V105" s="4" t="str">
        <f t="shared" si="35"/>
        <v>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;GE_Lp ;GE_Nojustify ;GE_Penwidth ;GE_Style ;GE_Tail_Lp ;GE_Tailclip ;GE_Tailhref ;GE_Taillabel ;GE_Tailport ;GE_Tailtarget ;GE_Tailtooltip ;GE_Tailurl ;GE_Target ;GE_Tooltip ;GE_Url ;GE_Weight ;GE_Xlabel ;GE_Xlp ;</v>
      </c>
      <c r="W105" s="4" t="str">
        <f t="shared" si="35"/>
        <v>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;GE_Lp ;GE_Nojustify ;GE_Penwidth ;GE_Style ;GE_Tail_Lp ;GE_Tailclip ;GE_Tailhref ;GE_Taillabel ;GE_Tailport ;GE_Tailtarget ;GE_Tailtooltip ;GE_Tailurl ;GE_Target ;GE_Tooltip ;GE_Url ;GE_Weight ;GE_Xlabel ;GE_Xlp ;</v>
      </c>
    </row>
    <row r="106" spans="13:23">
      <c r="P106" t="str">
        <f t="shared" ref="P106:W106" si="36">_xlfn.CONCAT(P1,":",P105)</f>
        <v>dot:GE_Arrowhead ;GE_Arrowsize ;GE_Arrowtail ;GE_Class ;GE_Color ;GE_Colorscheme ;GE_Comment ;GE_Constraint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;GE_Lhead ;GE_Lp ;GE_Ltail ;GE_Minlen ;GE_Nojustify ;GE_Penwidth ;GE_Samehead ;GE_Sametail ;GE_Showboxes ;GE_Style ;GE_Tail_Lp ;GE_Tailclip ;GE_Tailhref ;GE_Taillabel ;GE_Tailport ;GE_Tailtarget ;GE_Tailtooltip ;GE_Tailurl ;GE_Target ;GE_Tooltip ;GE_Url ;GE_Weight ;GE_Xlabel ;GE_Xlp ;</v>
      </c>
      <c r="Q106" t="str">
        <f t="shared" si="36"/>
        <v>neato:GE_Arrowhead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;GE_Len ;GE_Lp ;GE_Nojustify ;GE_Penwidth ;GE_Pos ;GE_Style ;GE_Tail_Lp ;GE_Tailclip ;GE_Tailhref ;GE_Taillabel ;GE_Tailport ;GE_Tailtarget ;GE_Tailtooltip ;GE_Tailurl ;GE_Target ;GE_Tooltip ;GE_Url ;GE_Weight ;GE_Xlabel ;GE_Xlp ;</v>
      </c>
      <c r="R106" t="str">
        <f t="shared" si="36"/>
        <v>fdp:GE_Arrowhead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;GE_Len ;GE_Lp ;GE_Nojustify ;GE_Penwidth ;GE_Pos ;GE_Style ;GE_Tail_Lp ;GE_Tailclip ;GE_Tailhref ;GE_Taillabel ;GE_Tailport ;GE_Tailtarget ;GE_Tailtooltip ;GE_Tailurl ;GE_Target ;GE_Tooltip ;GE_Url ;GE_Weight ;GE_Xlabel ;GE_Xlp ;</v>
      </c>
      <c r="S106" t="str">
        <f t="shared" si="36"/>
        <v>sfdp:GE_Arrowhead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;GE_Lp ;GE_Nojustify ;GE_Penwidth ;GE_Style ;GE_Tail_Lp ;GE_Tailclip ;GE_Tailhref ;GE_Taillabel ;GE_Tailport ;GE_Tailtarget ;GE_Tailtooltip ;GE_Tailurl ;GE_Target ;GE_Tooltip ;GE_Url ;GE_Weight ;GE_Xlabel ;GE_Xlp ;</v>
      </c>
      <c r="T106" t="str">
        <f t="shared" si="36"/>
        <v>circo:GE_Arrowhead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;GE_Lp ;GE_Nojustify ;GE_Penwidth ;GE_Style ;GE_Tail_Lp ;GE_Tailclip ;GE_Tailhref ;GE_Taillabel ;GE_Tailport ;GE_Tailtarget ;GE_Tailtooltip ;GE_Tailurl ;GE_Target ;GE_Tooltip ;GE_Url ;GE_Weight ;GE_Xlabel ;GE_Xlp ;</v>
      </c>
      <c r="U106" t="str">
        <f t="shared" si="36"/>
        <v>twopi:GE_Arrowhead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;GE_Lp ;GE_Nojustify ;GE_Penwidth ;GE_Style ;GE_Tail_Lp ;GE_Tailclip ;GE_Tailhref ;GE_Taillabel ;GE_Tailport ;GE_Tailtarget ;GE_Tailtooltip ;GE_Tailurl ;GE_Target ;GE_Tooltip ;GE_Url ;GE_Weight ;GE_Xlabel ;GE_Xlp ;</v>
      </c>
      <c r="V106" t="str">
        <f t="shared" si="36"/>
        <v>osage:GE_Arrowhead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;GE_Lp ;GE_Nojustify ;GE_Penwidth ;GE_Style ;GE_Tail_Lp ;GE_Tailclip ;GE_Tailhref ;GE_Taillabel ;GE_Tailport ;GE_Tailtarget ;GE_Tailtooltip ;GE_Tailurl ;GE_Target ;GE_Tooltip ;GE_Url ;GE_Weight ;GE_Xlabel ;GE_Xlp ;</v>
      </c>
      <c r="W106" t="str">
        <f t="shared" si="36"/>
        <v>patchwork:GE_Arrowhead ;GE_Arrowsize ;GE_Arrowtail ;GE_Class ;GE_Color ;GE_Colorscheme ;GE_Comment ;GE_Decorate ;GE_Dir ;GE_Edgehref ;GE_Edgetarget ;GE_Edgetooltip ;GE_Edgeurl ;GE_Fillcolor ;GE_Fontcolor ;GE_Fontname ;GE_Fontsize ;GE_Head_Lp ;GE_Headclip ;GE_Headhref ;GE_Headlabel ;GE_Headport ;GE_Headtarget ;GE_Headtooltip ;GE_Headurl ;GE_Href ;GE_Id ;GE_Label ;GE_Labelangle ;GE_Labeldistance ;GE_Labelfloat ;GE_Labelfontcolor ;GE_Labelfontname ;GE_Labelfontsize ;GE_Labelhref ;GE_Labeltarget ;GE_Labeltooltip ;GE_Labelurl ;GE_Layer ;GE_Lp ;GE_Nojustify ;GE_Penwidth ;GE_Style ;GE_Tail_Lp ;GE_Tailclip ;GE_Tailhref ;GE_Taillabel ;GE_Tailport ;GE_Tailtarget ;GE_Tailtooltip ;GE_Tailurl ;GE_Target ;GE_Tooltip ;GE_Url ;GE_Weight ;GE_Xlabel ;GE_Xlp ;</v>
      </c>
    </row>
  </sheetData>
  <autoFilter ref="B1:L67" xr:uid="{781506A0-FEFB-0449-BDA6-665A4AC5C0A2}"/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BEBF-56D2-F941-9E2A-4334EE120A8B}">
  <dimension ref="A1:Q104"/>
  <sheetViews>
    <sheetView workbookViewId="0">
      <pane xSplit="1" ySplit="1" topLeftCell="B7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baseColWidth="10" defaultRowHeight="20"/>
  <cols>
    <col min="1" max="1" width="15.5703125" customWidth="1"/>
    <col min="2" max="2" width="35" customWidth="1"/>
    <col min="3" max="3" width="7.85546875" customWidth="1"/>
    <col min="4" max="4" width="6.28515625" bestFit="1" customWidth="1"/>
    <col min="5" max="5" width="4.28515625" bestFit="1" customWidth="1"/>
    <col min="6" max="6" width="5.140625" bestFit="1" customWidth="1"/>
    <col min="7" max="7" width="5.42578125" bestFit="1" customWidth="1"/>
    <col min="8" max="8" width="6" bestFit="1" customWidth="1"/>
    <col min="9" max="9" width="6.5703125" bestFit="1" customWidth="1"/>
    <col min="10" max="10" width="9.85546875" bestFit="1" customWidth="1"/>
    <col min="11" max="11" width="5.140625" bestFit="1" customWidth="1"/>
    <col min="12" max="12" width="5.5703125" bestFit="1" customWidth="1"/>
    <col min="13" max="13" width="4.42578125" bestFit="1" customWidth="1"/>
    <col min="14" max="14" width="9.42578125" bestFit="1" customWidth="1"/>
    <col min="15" max="15" width="7.140625" bestFit="1" customWidth="1"/>
    <col min="16" max="16" width="5.140625" bestFit="1" customWidth="1"/>
    <col min="17" max="17" width="6" bestFit="1" customWidth="1"/>
  </cols>
  <sheetData>
    <row r="1" spans="1:17">
      <c r="A1" t="s">
        <v>272</v>
      </c>
      <c r="B1" t="s">
        <v>111</v>
      </c>
      <c r="C1" t="s">
        <v>99</v>
      </c>
      <c r="D1" t="s">
        <v>103</v>
      </c>
      <c r="E1" t="s">
        <v>104</v>
      </c>
      <c r="F1" t="s">
        <v>273</v>
      </c>
      <c r="G1" t="s">
        <v>107</v>
      </c>
      <c r="H1" t="s">
        <v>106</v>
      </c>
      <c r="I1" t="s">
        <v>275</v>
      </c>
      <c r="J1" t="s">
        <v>100</v>
      </c>
      <c r="K1" t="s">
        <v>276</v>
      </c>
      <c r="L1" t="s">
        <v>105</v>
      </c>
      <c r="M1" t="s">
        <v>98</v>
      </c>
      <c r="N1" t="s">
        <v>102</v>
      </c>
      <c r="O1" t="s">
        <v>274</v>
      </c>
      <c r="P1" t="s">
        <v>101</v>
      </c>
      <c r="Q1" t="s">
        <v>108</v>
      </c>
    </row>
    <row r="2" spans="1:17">
      <c r="A2" t="s">
        <v>112</v>
      </c>
      <c r="B2" s="2" t="s">
        <v>193</v>
      </c>
    </row>
    <row r="3" spans="1:17">
      <c r="A3" t="s">
        <v>113</v>
      </c>
      <c r="B3" s="2" t="s">
        <v>194</v>
      </c>
      <c r="L3" t="s">
        <v>110</v>
      </c>
    </row>
    <row r="4" spans="1:17">
      <c r="A4" t="s">
        <v>114</v>
      </c>
      <c r="B4" s="2" t="s">
        <v>195</v>
      </c>
      <c r="F4" s="1" t="s">
        <v>109</v>
      </c>
    </row>
    <row r="5" spans="1:17">
      <c r="A5" t="s">
        <v>115</v>
      </c>
      <c r="B5" s="2" t="s">
        <v>196</v>
      </c>
    </row>
    <row r="6" spans="1:17">
      <c r="A6" t="s">
        <v>116</v>
      </c>
      <c r="B6" s="2" t="s">
        <v>197</v>
      </c>
    </row>
    <row r="7" spans="1:17">
      <c r="A7" t="s">
        <v>117</v>
      </c>
      <c r="B7" s="2" t="s">
        <v>198</v>
      </c>
    </row>
    <row r="8" spans="1:17">
      <c r="A8" t="s">
        <v>1</v>
      </c>
      <c r="B8" s="2" t="s">
        <v>50</v>
      </c>
      <c r="M8" s="1" t="s">
        <v>109</v>
      </c>
    </row>
    <row r="9" spans="1:17">
      <c r="A9" t="s">
        <v>118</v>
      </c>
      <c r="B9" s="2" t="s">
        <v>199</v>
      </c>
      <c r="C9" s="1" t="s">
        <v>109</v>
      </c>
    </row>
    <row r="10" spans="1:17">
      <c r="A10" t="s">
        <v>3</v>
      </c>
      <c r="B10" s="2" t="s">
        <v>52</v>
      </c>
    </row>
    <row r="11" spans="1:17">
      <c r="A11" t="s">
        <v>4</v>
      </c>
      <c r="B11" s="2" t="s">
        <v>53</v>
      </c>
    </row>
    <row r="12" spans="1:17">
      <c r="A12" t="s">
        <v>119</v>
      </c>
      <c r="B12" s="2" t="s">
        <v>200</v>
      </c>
      <c r="C12" s="1" t="s">
        <v>109</v>
      </c>
    </row>
    <row r="13" spans="1:17">
      <c r="A13" t="s">
        <v>120</v>
      </c>
      <c r="B13" s="2" t="s">
        <v>201</v>
      </c>
    </row>
    <row r="14" spans="1:17">
      <c r="A14" t="s">
        <v>121</v>
      </c>
      <c r="B14" s="2" t="s">
        <v>202</v>
      </c>
      <c r="D14" s="1" t="s">
        <v>109</v>
      </c>
    </row>
    <row r="15" spans="1:17">
      <c r="A15" t="s">
        <v>122</v>
      </c>
      <c r="B15" s="2" t="s">
        <v>203</v>
      </c>
      <c r="D15" s="1" t="s">
        <v>109</v>
      </c>
    </row>
    <row r="16" spans="1:17">
      <c r="A16" t="s">
        <v>123</v>
      </c>
      <c r="B16" s="2" t="s">
        <v>204</v>
      </c>
      <c r="D16" s="1" t="s">
        <v>109</v>
      </c>
      <c r="E16" s="1" t="s">
        <v>109</v>
      </c>
      <c r="F16" s="1" t="s">
        <v>109</v>
      </c>
    </row>
    <row r="17" spans="1:16">
      <c r="A17" t="s">
        <v>124</v>
      </c>
      <c r="B17" s="2" t="s">
        <v>205</v>
      </c>
      <c r="D17" s="1" t="s">
        <v>109</v>
      </c>
      <c r="E17" s="1" t="s">
        <v>109</v>
      </c>
      <c r="F17" s="1" t="s">
        <v>109</v>
      </c>
    </row>
    <row r="18" spans="1:16">
      <c r="A18" t="s">
        <v>125</v>
      </c>
      <c r="B18" s="2" t="s">
        <v>206</v>
      </c>
      <c r="D18" s="1" t="s">
        <v>109</v>
      </c>
    </row>
    <row r="19" spans="1:16">
      <c r="A19" t="s">
        <v>126</v>
      </c>
      <c r="B19" s="2" t="s">
        <v>207</v>
      </c>
      <c r="M19" s="1" t="s">
        <v>109</v>
      </c>
      <c r="O19" s="1" t="s">
        <v>109</v>
      </c>
    </row>
    <row r="20" spans="1:16">
      <c r="A20" t="s">
        <v>127</v>
      </c>
      <c r="B20" s="2" t="s">
        <v>208</v>
      </c>
      <c r="D20" s="1" t="s">
        <v>109</v>
      </c>
    </row>
    <row r="21" spans="1:16">
      <c r="A21" t="s">
        <v>128</v>
      </c>
      <c r="B21" s="2" t="s">
        <v>209</v>
      </c>
      <c r="D21" s="1" t="s">
        <v>109</v>
      </c>
      <c r="E21" s="1" t="s">
        <v>109</v>
      </c>
      <c r="F21" s="1" t="s">
        <v>109</v>
      </c>
      <c r="G21" s="1" t="s">
        <v>109</v>
      </c>
      <c r="H21" s="1" t="s">
        <v>109</v>
      </c>
    </row>
    <row r="22" spans="1:16">
      <c r="A22" t="s">
        <v>8</v>
      </c>
      <c r="B22" s="2" t="s">
        <v>57</v>
      </c>
    </row>
    <row r="23" spans="1:16">
      <c r="A23" t="s">
        <v>9</v>
      </c>
      <c r="B23" s="2" t="s">
        <v>58</v>
      </c>
    </row>
    <row r="24" spans="1:16">
      <c r="A24" t="s">
        <v>129</v>
      </c>
      <c r="B24" s="2" t="s">
        <v>210</v>
      </c>
      <c r="M24" s="1" t="s">
        <v>109</v>
      </c>
    </row>
    <row r="25" spans="1:16">
      <c r="A25" t="s">
        <v>130</v>
      </c>
      <c r="B25" s="2" t="s">
        <v>211</v>
      </c>
    </row>
    <row r="26" spans="1:16">
      <c r="A26" t="s">
        <v>10</v>
      </c>
      <c r="B26" s="2" t="s">
        <v>59</v>
      </c>
    </row>
    <row r="27" spans="1:16">
      <c r="A27" t="s">
        <v>131</v>
      </c>
      <c r="B27" s="2" t="s">
        <v>212</v>
      </c>
    </row>
    <row r="28" spans="1:16">
      <c r="A28" t="s">
        <v>11</v>
      </c>
      <c r="B28" s="2" t="s">
        <v>60</v>
      </c>
    </row>
    <row r="29" spans="1:16">
      <c r="A29" t="s">
        <v>14</v>
      </c>
      <c r="B29" s="2" t="s">
        <v>63</v>
      </c>
      <c r="M29" s="1" t="s">
        <v>109</v>
      </c>
      <c r="N29" s="1" t="s">
        <v>109</v>
      </c>
      <c r="P29" s="1" t="s">
        <v>109</v>
      </c>
    </row>
    <row r="30" spans="1:16">
      <c r="A30" t="s">
        <v>15</v>
      </c>
      <c r="B30" s="2" t="s">
        <v>64</v>
      </c>
      <c r="M30" s="1" t="s">
        <v>109</v>
      </c>
      <c r="N30" s="1" t="s">
        <v>109</v>
      </c>
      <c r="P30" s="1" t="s">
        <v>109</v>
      </c>
    </row>
    <row r="31" spans="1:16">
      <c r="A31" t="s">
        <v>132</v>
      </c>
      <c r="B31" s="2" t="s">
        <v>213</v>
      </c>
    </row>
    <row r="32" spans="1:16">
      <c r="A32" t="s">
        <v>133</v>
      </c>
      <c r="B32" s="2" t="s">
        <v>214</v>
      </c>
      <c r="D32" s="1" t="s">
        <v>109</v>
      </c>
      <c r="E32" s="1" t="s">
        <v>109</v>
      </c>
    </row>
    <row r="33" spans="1:12">
      <c r="A33" t="s">
        <v>134</v>
      </c>
      <c r="B33" s="2" t="s">
        <v>215</v>
      </c>
      <c r="E33" s="1" t="s">
        <v>109</v>
      </c>
      <c r="F33" s="1" t="s">
        <v>109</v>
      </c>
    </row>
    <row r="34" spans="1:12">
      <c r="A34" t="s">
        <v>19</v>
      </c>
      <c r="B34" s="2" t="s">
        <v>68</v>
      </c>
    </row>
    <row r="35" spans="1:12">
      <c r="A35" t="s">
        <v>135</v>
      </c>
      <c r="B35" s="2" t="s">
        <v>216</v>
      </c>
      <c r="F35" s="1" t="s">
        <v>109</v>
      </c>
    </row>
    <row r="36" spans="1:12">
      <c r="A36" t="s">
        <v>136</v>
      </c>
      <c r="B36" s="2" t="s">
        <v>217</v>
      </c>
    </row>
    <row r="37" spans="1:12">
      <c r="A37" t="s">
        <v>20</v>
      </c>
      <c r="B37" s="2" t="s">
        <v>69</v>
      </c>
    </row>
    <row r="38" spans="1:12">
      <c r="A38" t="s">
        <v>137</v>
      </c>
      <c r="B38" s="2" t="s">
        <v>218</v>
      </c>
    </row>
    <row r="39" spans="1:12">
      <c r="A39" t="s">
        <v>138</v>
      </c>
      <c r="B39" s="2" t="s">
        <v>219</v>
      </c>
    </row>
    <row r="40" spans="1:12">
      <c r="A40" t="s">
        <v>139</v>
      </c>
      <c r="B40" s="2" t="s">
        <v>220</v>
      </c>
    </row>
    <row r="41" spans="1:12">
      <c r="A41" t="s">
        <v>140</v>
      </c>
      <c r="B41" s="2" t="s">
        <v>221</v>
      </c>
    </row>
    <row r="42" spans="1:12">
      <c r="A42" t="s">
        <v>141</v>
      </c>
      <c r="B42" s="2" t="s">
        <v>222</v>
      </c>
    </row>
    <row r="43" spans="1:12">
      <c r="A43" t="s">
        <v>142</v>
      </c>
      <c r="B43" s="2" t="s">
        <v>223</v>
      </c>
    </row>
    <row r="44" spans="1:12">
      <c r="A44" t="s">
        <v>143</v>
      </c>
      <c r="B44" s="2" t="s">
        <v>224</v>
      </c>
      <c r="F44" s="1" t="s">
        <v>109</v>
      </c>
    </row>
    <row r="45" spans="1:12">
      <c r="A45" t="s">
        <v>144</v>
      </c>
      <c r="B45" s="2" t="s">
        <v>225</v>
      </c>
      <c r="D45" s="1" t="s">
        <v>109</v>
      </c>
    </row>
    <row r="46" spans="1:12">
      <c r="A46" t="s">
        <v>145</v>
      </c>
      <c r="B46" s="2" t="s">
        <v>226</v>
      </c>
      <c r="L46" s="1" t="s">
        <v>109</v>
      </c>
    </row>
    <row r="47" spans="1:12">
      <c r="A47" t="s">
        <v>146</v>
      </c>
      <c r="B47" s="2" t="s">
        <v>227</v>
      </c>
    </row>
    <row r="48" spans="1:12">
      <c r="A48" t="s">
        <v>147</v>
      </c>
      <c r="B48" s="2" t="s">
        <v>228</v>
      </c>
      <c r="L48" s="1" t="s">
        <v>109</v>
      </c>
    </row>
    <row r="49" spans="1:12">
      <c r="A49" t="s">
        <v>148</v>
      </c>
      <c r="B49" s="2" t="s">
        <v>229</v>
      </c>
      <c r="L49" s="1" t="s">
        <v>109</v>
      </c>
    </row>
    <row r="50" spans="1:12">
      <c r="A50" t="s">
        <v>22</v>
      </c>
      <c r="B50" s="2" t="s">
        <v>71</v>
      </c>
      <c r="D50" s="1" t="s">
        <v>109</v>
      </c>
      <c r="E50" s="1" t="s">
        <v>109</v>
      </c>
    </row>
    <row r="51" spans="1:12">
      <c r="A51" t="s">
        <v>149</v>
      </c>
      <c r="B51" s="2" t="s">
        <v>230</v>
      </c>
    </row>
    <row r="52" spans="1:12">
      <c r="A52" t="s">
        <v>150</v>
      </c>
      <c r="B52" s="2" t="s">
        <v>231</v>
      </c>
      <c r="C52" s="1" t="s">
        <v>109</v>
      </c>
    </row>
    <row r="53" spans="1:12">
      <c r="A53" t="s">
        <v>151</v>
      </c>
      <c r="B53" s="2" t="s">
        <v>232</v>
      </c>
      <c r="G53" s="1" t="s">
        <v>109</v>
      </c>
    </row>
    <row r="54" spans="1:12">
      <c r="A54" t="s">
        <v>152</v>
      </c>
      <c r="B54" s="2" t="s">
        <v>233</v>
      </c>
      <c r="D54" s="1" t="s">
        <v>109</v>
      </c>
    </row>
    <row r="55" spans="1:12">
      <c r="A55" t="s">
        <v>153</v>
      </c>
      <c r="B55" s="2" t="s">
        <v>234</v>
      </c>
      <c r="D55" s="1" t="s">
        <v>109</v>
      </c>
    </row>
    <row r="56" spans="1:12">
      <c r="A56" t="s">
        <v>154</v>
      </c>
      <c r="B56" s="2" t="s">
        <v>235</v>
      </c>
      <c r="C56" s="1" t="s">
        <v>109</v>
      </c>
    </row>
    <row r="57" spans="1:12">
      <c r="A57" t="s">
        <v>155</v>
      </c>
      <c r="B57" s="2" t="s">
        <v>236</v>
      </c>
    </row>
    <row r="58" spans="1:12">
      <c r="A58" t="s">
        <v>23</v>
      </c>
      <c r="B58" s="2" t="s">
        <v>72</v>
      </c>
    </row>
    <row r="59" spans="1:12">
      <c r="A59" t="s">
        <v>156</v>
      </c>
      <c r="B59" s="2" t="s">
        <v>237</v>
      </c>
      <c r="D59" s="1" t="s">
        <v>109</v>
      </c>
      <c r="E59" s="1" t="s">
        <v>109</v>
      </c>
      <c r="F59" s="1" t="s">
        <v>109</v>
      </c>
      <c r="G59" s="1" t="s">
        <v>109</v>
      </c>
      <c r="H59" s="1" t="s">
        <v>109</v>
      </c>
    </row>
    <row r="60" spans="1:12">
      <c r="A60" t="s">
        <v>157</v>
      </c>
      <c r="B60" s="2" t="s">
        <v>238</v>
      </c>
    </row>
    <row r="61" spans="1:12">
      <c r="A61" t="s">
        <v>158</v>
      </c>
      <c r="B61" s="2" t="s">
        <v>239</v>
      </c>
      <c r="C61" s="1" t="s">
        <v>109</v>
      </c>
    </row>
    <row r="62" spans="1:12">
      <c r="A62" t="s">
        <v>159</v>
      </c>
      <c r="B62" s="2" t="s">
        <v>239</v>
      </c>
      <c r="C62" s="1" t="s">
        <v>109</v>
      </c>
    </row>
    <row r="63" spans="1:12">
      <c r="A63" t="s">
        <v>160</v>
      </c>
      <c r="B63" s="2" t="s">
        <v>240</v>
      </c>
      <c r="G63" s="1" t="s">
        <v>109</v>
      </c>
    </row>
    <row r="64" spans="1:12">
      <c r="A64" t="s">
        <v>24</v>
      </c>
      <c r="B64" s="2" t="s">
        <v>73</v>
      </c>
      <c r="C64" s="1" t="s">
        <v>109</v>
      </c>
    </row>
    <row r="65" spans="1:8">
      <c r="A65" t="s">
        <v>25</v>
      </c>
      <c r="B65" s="2" t="s">
        <v>74</v>
      </c>
    </row>
    <row r="66" spans="1:8">
      <c r="A66" t="s">
        <v>161</v>
      </c>
      <c r="B66" s="2" t="s">
        <v>241</v>
      </c>
    </row>
    <row r="67" spans="1:8">
      <c r="A67" t="s">
        <v>162</v>
      </c>
      <c r="B67" s="2" t="s">
        <v>242</v>
      </c>
      <c r="D67" s="1" t="s">
        <v>109</v>
      </c>
      <c r="E67" s="1" t="s">
        <v>109</v>
      </c>
      <c r="F67" s="1" t="s">
        <v>109</v>
      </c>
      <c r="G67" s="1" t="s">
        <v>109</v>
      </c>
      <c r="H67" s="1" t="s">
        <v>109</v>
      </c>
    </row>
    <row r="68" spans="1:8">
      <c r="A68" t="s">
        <v>163</v>
      </c>
      <c r="B68" s="2" t="s">
        <v>243</v>
      </c>
    </row>
    <row r="69" spans="1:8">
      <c r="A69" t="s">
        <v>164</v>
      </c>
      <c r="B69" s="2" t="s">
        <v>244</v>
      </c>
    </row>
    <row r="70" spans="1:8">
      <c r="A70" t="s">
        <v>165</v>
      </c>
      <c r="B70" s="2" t="s">
        <v>245</v>
      </c>
    </row>
    <row r="71" spans="1:8">
      <c r="A71" t="s">
        <v>166</v>
      </c>
      <c r="B71" s="2" t="s">
        <v>246</v>
      </c>
    </row>
    <row r="72" spans="1:8">
      <c r="A72" t="s">
        <v>167</v>
      </c>
      <c r="B72" s="2" t="s">
        <v>247</v>
      </c>
    </row>
    <row r="73" spans="1:8">
      <c r="A73" t="s">
        <v>168</v>
      </c>
      <c r="B73" s="2" t="s">
        <v>248</v>
      </c>
    </row>
    <row r="74" spans="1:8">
      <c r="A74" t="s">
        <v>169</v>
      </c>
      <c r="B74" s="2" t="s">
        <v>249</v>
      </c>
    </row>
    <row r="75" spans="1:8">
      <c r="A75" t="s">
        <v>170</v>
      </c>
      <c r="B75" s="2" t="s">
        <v>250</v>
      </c>
      <c r="F75" s="1" t="s">
        <v>109</v>
      </c>
    </row>
    <row r="76" spans="1:8">
      <c r="A76" t="s">
        <v>171</v>
      </c>
      <c r="B76" s="2" t="s">
        <v>277</v>
      </c>
    </row>
    <row r="77" spans="1:8">
      <c r="A77" t="s">
        <v>172</v>
      </c>
      <c r="B77" s="2" t="s">
        <v>251</v>
      </c>
      <c r="C77" s="1" t="s">
        <v>109</v>
      </c>
    </row>
    <row r="78" spans="1:8">
      <c r="A78" t="s">
        <v>173</v>
      </c>
      <c r="B78" s="2" t="s">
        <v>252</v>
      </c>
      <c r="C78" s="1" t="s">
        <v>109</v>
      </c>
      <c r="H78" s="1" t="s">
        <v>109</v>
      </c>
    </row>
    <row r="79" spans="1:8">
      <c r="A79" t="s">
        <v>174</v>
      </c>
      <c r="B79" s="2" t="s">
        <v>253</v>
      </c>
    </row>
    <row r="80" spans="1:8">
      <c r="A80" t="s">
        <v>175</v>
      </c>
      <c r="B80" s="2" t="s">
        <v>254</v>
      </c>
      <c r="C80" s="1" t="s">
        <v>109</v>
      </c>
    </row>
    <row r="81" spans="1:15">
      <c r="A81" t="s">
        <v>176</v>
      </c>
      <c r="B81" s="2" t="s">
        <v>255</v>
      </c>
      <c r="F81" s="1" t="s">
        <v>109</v>
      </c>
    </row>
    <row r="82" spans="1:15">
      <c r="A82" t="s">
        <v>177</v>
      </c>
      <c r="B82" s="2" t="s">
        <v>256</v>
      </c>
      <c r="M82" s="1" t="s">
        <v>109</v>
      </c>
      <c r="O82" s="1" t="s">
        <v>109</v>
      </c>
    </row>
    <row r="83" spans="1:15">
      <c r="A83" t="s">
        <v>32</v>
      </c>
      <c r="B83" s="2" t="s">
        <v>81</v>
      </c>
      <c r="G83" s="1" t="s">
        <v>109</v>
      </c>
      <c r="H83" s="1" t="s">
        <v>109</v>
      </c>
    </row>
    <row r="84" spans="1:15">
      <c r="A84" t="s">
        <v>178</v>
      </c>
      <c r="B84" s="2" t="s">
        <v>257</v>
      </c>
      <c r="F84" s="1"/>
    </row>
    <row r="85" spans="1:15">
      <c r="A85" t="s">
        <v>179</v>
      </c>
      <c r="B85" s="2" t="s">
        <v>258</v>
      </c>
      <c r="D85" s="1"/>
      <c r="F85" s="1" t="s">
        <v>109</v>
      </c>
      <c r="H85" s="1"/>
    </row>
    <row r="86" spans="1:15">
      <c r="A86" t="s">
        <v>180</v>
      </c>
      <c r="B86" s="2" t="s">
        <v>259</v>
      </c>
      <c r="D86" s="1" t="s">
        <v>109</v>
      </c>
      <c r="H86" s="1" t="s">
        <v>109</v>
      </c>
    </row>
    <row r="87" spans="1:15">
      <c r="A87" t="s">
        <v>181</v>
      </c>
      <c r="B87" s="2" t="s">
        <v>260</v>
      </c>
      <c r="C87" s="1" t="s">
        <v>109</v>
      </c>
    </row>
    <row r="88" spans="1:15">
      <c r="A88" t="s">
        <v>182</v>
      </c>
      <c r="B88" s="2" t="s">
        <v>261</v>
      </c>
      <c r="D88" s="1" t="s">
        <v>109</v>
      </c>
      <c r="E88" s="1" t="s">
        <v>109</v>
      </c>
      <c r="F88" s="1" t="s">
        <v>109</v>
      </c>
      <c r="G88" s="1" t="s">
        <v>109</v>
      </c>
      <c r="H88" s="1" t="s">
        <v>109</v>
      </c>
      <c r="I88" s="1" t="s">
        <v>109</v>
      </c>
    </row>
    <row r="89" spans="1:15">
      <c r="A89" t="s">
        <v>36</v>
      </c>
      <c r="B89" s="2" t="s">
        <v>85</v>
      </c>
      <c r="C89" s="1" t="s">
        <v>109</v>
      </c>
    </row>
    <row r="90" spans="1:15">
      <c r="A90" t="s">
        <v>183</v>
      </c>
      <c r="B90" s="2" t="s">
        <v>262</v>
      </c>
    </row>
    <row r="91" spans="1:15">
      <c r="A91" t="s">
        <v>184</v>
      </c>
      <c r="B91" s="2" t="s">
        <v>263</v>
      </c>
      <c r="F91" s="1" t="s">
        <v>109</v>
      </c>
    </row>
    <row r="92" spans="1:15">
      <c r="A92" t="s">
        <v>39</v>
      </c>
      <c r="B92" s="2" t="s">
        <v>88</v>
      </c>
    </row>
    <row r="93" spans="1:15">
      <c r="A93" t="s">
        <v>185</v>
      </c>
      <c r="B93" s="2" t="s">
        <v>264</v>
      </c>
    </row>
    <row r="94" spans="1:15">
      <c r="A94" t="s">
        <v>186</v>
      </c>
      <c r="B94" s="2" t="s">
        <v>265</v>
      </c>
      <c r="D94" s="1" t="s">
        <v>109</v>
      </c>
      <c r="E94" s="1" t="s">
        <v>109</v>
      </c>
      <c r="F94" s="1" t="s">
        <v>109</v>
      </c>
    </row>
    <row r="95" spans="1:15">
      <c r="A95" t="s">
        <v>40</v>
      </c>
      <c r="B95" s="2" t="s">
        <v>89</v>
      </c>
    </row>
    <row r="96" spans="1:15">
      <c r="A96" t="s">
        <v>187</v>
      </c>
      <c r="B96" s="2" t="s">
        <v>266</v>
      </c>
      <c r="M96" s="1" t="s">
        <v>109</v>
      </c>
    </row>
    <row r="97" spans="1:17">
      <c r="A97" t="s">
        <v>41</v>
      </c>
      <c r="B97" s="2" t="s">
        <v>90</v>
      </c>
      <c r="M97" s="1" t="s">
        <v>109</v>
      </c>
      <c r="P97" s="1" t="s">
        <v>109</v>
      </c>
    </row>
    <row r="98" spans="1:17">
      <c r="A98" t="s">
        <v>188</v>
      </c>
      <c r="B98" s="2" t="s">
        <v>267</v>
      </c>
      <c r="C98" s="1" t="s">
        <v>109</v>
      </c>
    </row>
    <row r="99" spans="1:17">
      <c r="A99" t="s">
        <v>42</v>
      </c>
      <c r="B99" s="2" t="s">
        <v>91</v>
      </c>
      <c r="M99" s="1" t="s">
        <v>109</v>
      </c>
      <c r="Q99" s="1" t="s">
        <v>109</v>
      </c>
    </row>
    <row r="100" spans="1:17">
      <c r="A100" t="s">
        <v>189</v>
      </c>
      <c r="B100" s="2" t="s">
        <v>268</v>
      </c>
      <c r="O100" s="1" t="s">
        <v>109</v>
      </c>
    </row>
    <row r="101" spans="1:17">
      <c r="A101" t="s">
        <v>43</v>
      </c>
      <c r="B101" s="2" t="s">
        <v>92</v>
      </c>
      <c r="M101" s="1" t="s">
        <v>109</v>
      </c>
      <c r="N101" s="1" t="s">
        <v>109</v>
      </c>
      <c r="P101" s="1" t="s">
        <v>109</v>
      </c>
    </row>
    <row r="102" spans="1:17">
      <c r="A102" t="s">
        <v>190</v>
      </c>
      <c r="B102" s="2" t="s">
        <v>269</v>
      </c>
    </row>
    <row r="103" spans="1:17">
      <c r="A103" t="s">
        <v>191</v>
      </c>
      <c r="B103" s="2" t="s">
        <v>270</v>
      </c>
      <c r="D103" s="1" t="s">
        <v>109</v>
      </c>
      <c r="E103" s="1" t="s">
        <v>109</v>
      </c>
      <c r="F103" s="1" t="s">
        <v>109</v>
      </c>
      <c r="G103" s="1" t="s">
        <v>109</v>
      </c>
      <c r="H103" s="1" t="s">
        <v>109</v>
      </c>
      <c r="L103" s="1"/>
    </row>
    <row r="104" spans="1:17">
      <c r="A104" t="s">
        <v>192</v>
      </c>
      <c r="B104" s="2" t="s">
        <v>271</v>
      </c>
      <c r="K104" s="1" t="s">
        <v>109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AEBB-D57D-AD4B-BC9C-2DFC96A61F1E}">
  <dimension ref="A1:Q50"/>
  <sheetViews>
    <sheetView workbookViewId="0">
      <pane xSplit="1" ySplit="1" topLeftCell="B2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baseColWidth="10" defaultRowHeight="20"/>
  <cols>
    <col min="1" max="1" width="13.28515625" bestFit="1" customWidth="1"/>
    <col min="2" max="2" width="63.85546875" customWidth="1"/>
    <col min="3" max="3" width="7.85546875" customWidth="1"/>
    <col min="4" max="17" width="6.5703125" customWidth="1"/>
  </cols>
  <sheetData>
    <row r="1" spans="1:17">
      <c r="A1" t="s">
        <v>278</v>
      </c>
      <c r="B1" t="s">
        <v>111</v>
      </c>
      <c r="C1" t="s">
        <v>99</v>
      </c>
      <c r="D1" t="s">
        <v>103</v>
      </c>
      <c r="E1" t="s">
        <v>104</v>
      </c>
      <c r="F1" t="s">
        <v>273</v>
      </c>
      <c r="G1" t="s">
        <v>107</v>
      </c>
      <c r="H1" t="s">
        <v>106</v>
      </c>
      <c r="I1" t="s">
        <v>275</v>
      </c>
      <c r="J1" t="s">
        <v>100</v>
      </c>
      <c r="K1" t="s">
        <v>276</v>
      </c>
      <c r="L1" t="s">
        <v>105</v>
      </c>
      <c r="M1" t="s">
        <v>98</v>
      </c>
      <c r="N1" t="s">
        <v>102</v>
      </c>
      <c r="O1" t="s">
        <v>274</v>
      </c>
      <c r="P1" t="s">
        <v>101</v>
      </c>
      <c r="Q1" t="s">
        <v>108</v>
      </c>
    </row>
    <row r="2" spans="1:17">
      <c r="A2" t="s">
        <v>0</v>
      </c>
      <c r="B2" s="2" t="s">
        <v>49</v>
      </c>
      <c r="J2" s="1" t="s">
        <v>109</v>
      </c>
    </row>
    <row r="3" spans="1:17">
      <c r="A3" t="s">
        <v>1</v>
      </c>
      <c r="B3" s="2" t="s">
        <v>50</v>
      </c>
      <c r="M3" s="1" t="s">
        <v>109</v>
      </c>
    </row>
    <row r="4" spans="1:17">
      <c r="A4" t="s">
        <v>2</v>
      </c>
      <c r="B4" s="2" t="s">
        <v>51</v>
      </c>
    </row>
    <row r="5" spans="1:17">
      <c r="A5" t="s">
        <v>3</v>
      </c>
      <c r="B5" s="2" t="s">
        <v>52</v>
      </c>
    </row>
    <row r="6" spans="1:17">
      <c r="A6" t="s">
        <v>4</v>
      </c>
      <c r="B6" s="2" t="s">
        <v>53</v>
      </c>
    </row>
    <row r="7" spans="1:17">
      <c r="A7" t="s">
        <v>5</v>
      </c>
      <c r="B7" s="2" t="s">
        <v>54</v>
      </c>
    </row>
    <row r="8" spans="1:17">
      <c r="A8" t="s">
        <v>6</v>
      </c>
      <c r="B8" s="2" t="s">
        <v>55</v>
      </c>
    </row>
    <row r="9" spans="1:17">
      <c r="A9" t="s">
        <v>7</v>
      </c>
      <c r="B9" s="2" t="s">
        <v>56</v>
      </c>
    </row>
    <row r="10" spans="1:17">
      <c r="A10" t="s">
        <v>8</v>
      </c>
      <c r="B10" s="2" t="s">
        <v>57</v>
      </c>
    </row>
    <row r="11" spans="1:17">
      <c r="A11" t="s">
        <v>9</v>
      </c>
      <c r="B11" s="2" t="s">
        <v>58</v>
      </c>
    </row>
    <row r="12" spans="1:17">
      <c r="A12" t="s">
        <v>10</v>
      </c>
      <c r="B12" s="2" t="s">
        <v>59</v>
      </c>
    </row>
    <row r="13" spans="1:17">
      <c r="A13" t="s">
        <v>11</v>
      </c>
      <c r="B13" s="2" t="s">
        <v>60</v>
      </c>
    </row>
    <row r="14" spans="1:17">
      <c r="A14" t="s">
        <v>12</v>
      </c>
      <c r="B14" s="2" t="s">
        <v>61</v>
      </c>
      <c r="C14" s="1" t="s">
        <v>109</v>
      </c>
    </row>
    <row r="15" spans="1:17">
      <c r="A15" t="s">
        <v>13</v>
      </c>
      <c r="B15" s="2" t="s">
        <v>62</v>
      </c>
    </row>
    <row r="16" spans="1:17">
      <c r="A16" t="s">
        <v>14</v>
      </c>
      <c r="B16" s="2" t="s">
        <v>63</v>
      </c>
      <c r="M16" s="1" t="s">
        <v>109</v>
      </c>
      <c r="N16" s="1" t="s">
        <v>109</v>
      </c>
      <c r="P16" s="1" t="s">
        <v>109</v>
      </c>
    </row>
    <row r="17" spans="1:16">
      <c r="A17" t="s">
        <v>15</v>
      </c>
      <c r="B17" s="2" t="s">
        <v>64</v>
      </c>
      <c r="M17" s="1" t="s">
        <v>109</v>
      </c>
      <c r="N17" s="1" t="s">
        <v>109</v>
      </c>
      <c r="P17" s="1" t="s">
        <v>109</v>
      </c>
    </row>
    <row r="18" spans="1:16">
      <c r="A18" t="s">
        <v>16</v>
      </c>
      <c r="B18" s="2" t="s">
        <v>65</v>
      </c>
    </row>
    <row r="19" spans="1:16">
      <c r="A19" t="s">
        <v>17</v>
      </c>
      <c r="B19" s="2" t="s">
        <v>66</v>
      </c>
    </row>
    <row r="20" spans="1:16">
      <c r="A20" t="s">
        <v>18</v>
      </c>
      <c r="B20" s="2" t="s">
        <v>67</v>
      </c>
    </row>
    <row r="21" spans="1:16">
      <c r="A21" t="s">
        <v>19</v>
      </c>
      <c r="B21" s="2" t="s">
        <v>68</v>
      </c>
    </row>
    <row r="22" spans="1:16">
      <c r="A22" t="s">
        <v>20</v>
      </c>
      <c r="B22" s="2" t="s">
        <v>69</v>
      </c>
    </row>
    <row r="23" spans="1:16">
      <c r="A23" t="s">
        <v>21</v>
      </c>
      <c r="B23" s="2" t="s">
        <v>70</v>
      </c>
    </row>
    <row r="24" spans="1:16">
      <c r="A24" t="s">
        <v>22</v>
      </c>
      <c r="B24" s="2" t="s">
        <v>71</v>
      </c>
    </row>
    <row r="25" spans="1:16">
      <c r="A25" t="s">
        <v>23</v>
      </c>
      <c r="B25" s="2" t="s">
        <v>72</v>
      </c>
    </row>
    <row r="26" spans="1:16">
      <c r="A26" t="s">
        <v>24</v>
      </c>
      <c r="B26" s="2" t="s">
        <v>73</v>
      </c>
      <c r="C26" s="1" t="s">
        <v>109</v>
      </c>
    </row>
    <row r="27" spans="1:16">
      <c r="A27" t="s">
        <v>25</v>
      </c>
      <c r="B27" s="2" t="s">
        <v>74</v>
      </c>
    </row>
    <row r="28" spans="1:16">
      <c r="A28" t="s">
        <v>26</v>
      </c>
      <c r="B28" s="2" t="s">
        <v>75</v>
      </c>
    </row>
    <row r="29" spans="1:16">
      <c r="A29" t="s">
        <v>27</v>
      </c>
      <c r="B29" s="2" t="s">
        <v>76</v>
      </c>
    </row>
    <row r="30" spans="1:16">
      <c r="A30" t="s">
        <v>28</v>
      </c>
      <c r="B30" s="2" t="s">
        <v>77</v>
      </c>
      <c r="D30" s="1" t="s">
        <v>109</v>
      </c>
      <c r="E30" s="1" t="s">
        <v>109</v>
      </c>
    </row>
    <row r="31" spans="1:16">
      <c r="A31" t="s">
        <v>29</v>
      </c>
      <c r="B31" s="2" t="s">
        <v>78</v>
      </c>
      <c r="D31" s="1" t="s">
        <v>109</v>
      </c>
      <c r="E31" s="1" t="s">
        <v>109</v>
      </c>
    </row>
    <row r="32" spans="1:16">
      <c r="A32" t="s">
        <v>30</v>
      </c>
      <c r="B32" s="2" t="s">
        <v>79</v>
      </c>
      <c r="L32" s="1" t="s">
        <v>109</v>
      </c>
    </row>
    <row r="33" spans="1:17">
      <c r="A33" t="s">
        <v>31</v>
      </c>
      <c r="B33" s="2" t="s">
        <v>80</v>
      </c>
    </row>
    <row r="34" spans="1:17">
      <c r="A34" t="s">
        <v>32</v>
      </c>
      <c r="B34" s="2" t="s">
        <v>81</v>
      </c>
      <c r="G34" s="1" t="s">
        <v>109</v>
      </c>
      <c r="H34" s="1" t="s">
        <v>109</v>
      </c>
    </row>
    <row r="35" spans="1:17">
      <c r="A35" t="s">
        <v>33</v>
      </c>
      <c r="B35" s="2" t="s">
        <v>82</v>
      </c>
    </row>
    <row r="36" spans="1:17">
      <c r="A36" t="s">
        <v>34</v>
      </c>
      <c r="B36" s="2" t="s">
        <v>83</v>
      </c>
    </row>
    <row r="37" spans="1:17">
      <c r="A37" t="s">
        <v>35</v>
      </c>
      <c r="B37" s="2" t="s">
        <v>84</v>
      </c>
    </row>
    <row r="38" spans="1:17">
      <c r="A38" t="s">
        <v>36</v>
      </c>
      <c r="B38" s="2" t="s">
        <v>85</v>
      </c>
      <c r="C38" s="1" t="s">
        <v>109</v>
      </c>
    </row>
    <row r="39" spans="1:17">
      <c r="A39" t="s">
        <v>37</v>
      </c>
      <c r="B39" s="2" t="s">
        <v>86</v>
      </c>
    </row>
    <row r="40" spans="1:17">
      <c r="A40" t="s">
        <v>38</v>
      </c>
      <c r="B40" s="2" t="s">
        <v>87</v>
      </c>
    </row>
    <row r="41" spans="1:17">
      <c r="A41" t="s">
        <v>39</v>
      </c>
      <c r="B41" s="2" t="s">
        <v>88</v>
      </c>
    </row>
    <row r="42" spans="1:17">
      <c r="A42" t="s">
        <v>40</v>
      </c>
      <c r="B42" s="2" t="s">
        <v>89</v>
      </c>
    </row>
    <row r="43" spans="1:17">
      <c r="A43" t="s">
        <v>41</v>
      </c>
      <c r="B43" s="2" t="s">
        <v>90</v>
      </c>
      <c r="M43" s="1" t="s">
        <v>109</v>
      </c>
      <c r="P43" s="1" t="s">
        <v>109</v>
      </c>
    </row>
    <row r="44" spans="1:17">
      <c r="A44" t="s">
        <v>42</v>
      </c>
      <c r="B44" s="2" t="s">
        <v>91</v>
      </c>
      <c r="M44" s="1" t="s">
        <v>109</v>
      </c>
      <c r="Q44" s="1" t="s">
        <v>109</v>
      </c>
    </row>
    <row r="45" spans="1:17">
      <c r="A45" t="s">
        <v>43</v>
      </c>
      <c r="B45" s="2" t="s">
        <v>92</v>
      </c>
      <c r="M45" s="1" t="s">
        <v>109</v>
      </c>
      <c r="N45" s="1" t="s">
        <v>109</v>
      </c>
      <c r="P45" s="1" t="s">
        <v>109</v>
      </c>
    </row>
    <row r="46" spans="1:17">
      <c r="A46" t="s">
        <v>44</v>
      </c>
      <c r="B46" s="2" t="s">
        <v>93</v>
      </c>
      <c r="L46" s="1" t="s">
        <v>109</v>
      </c>
    </row>
    <row r="47" spans="1:17">
      <c r="A47" t="s">
        <v>45</v>
      </c>
      <c r="B47" s="2" t="s">
        <v>94</v>
      </c>
    </row>
    <row r="48" spans="1:17">
      <c r="A48" t="s">
        <v>46</v>
      </c>
      <c r="B48" s="2" t="s">
        <v>95</v>
      </c>
    </row>
    <row r="49" spans="1:12">
      <c r="A49" t="s">
        <v>47</v>
      </c>
      <c r="B49" s="2" t="s">
        <v>96</v>
      </c>
      <c r="L49" s="1" t="s">
        <v>109</v>
      </c>
    </row>
    <row r="50" spans="1:12">
      <c r="A50" t="s">
        <v>48</v>
      </c>
      <c r="B50" s="2" t="s">
        <v>97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E14C-AA52-7C45-8614-CF1D764BCE9C}">
  <dimension ref="A1:Q33"/>
  <sheetViews>
    <sheetView workbookViewId="0">
      <pane xSplit="1" ySplit="1" topLeftCell="B2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baseColWidth="10" defaultRowHeight="20"/>
  <cols>
    <col min="2" max="2" width="38" customWidth="1"/>
    <col min="3" max="3" width="7.85546875" customWidth="1"/>
  </cols>
  <sheetData>
    <row r="1" spans="1:17">
      <c r="A1" t="s">
        <v>369</v>
      </c>
      <c r="B1" t="s">
        <v>111</v>
      </c>
      <c r="C1" t="s">
        <v>99</v>
      </c>
      <c r="D1" t="s">
        <v>103</v>
      </c>
      <c r="E1" t="s">
        <v>104</v>
      </c>
      <c r="F1" t="s">
        <v>273</v>
      </c>
      <c r="G1" t="s">
        <v>107</v>
      </c>
      <c r="H1" t="s">
        <v>106</v>
      </c>
      <c r="I1" t="s">
        <v>275</v>
      </c>
      <c r="J1" t="s">
        <v>100</v>
      </c>
      <c r="K1" t="s">
        <v>276</v>
      </c>
      <c r="L1" t="s">
        <v>105</v>
      </c>
      <c r="M1" t="s">
        <v>98</v>
      </c>
      <c r="N1" t="s">
        <v>102</v>
      </c>
      <c r="O1" t="s">
        <v>274</v>
      </c>
      <c r="P1" t="s">
        <v>101</v>
      </c>
      <c r="Q1" t="s">
        <v>108</v>
      </c>
    </row>
    <row r="2" spans="1:17">
      <c r="A2" t="s">
        <v>0</v>
      </c>
      <c r="B2" s="2" t="s">
        <v>49</v>
      </c>
      <c r="J2" t="s">
        <v>110</v>
      </c>
    </row>
    <row r="3" spans="1:17">
      <c r="A3" t="s">
        <v>113</v>
      </c>
      <c r="B3" s="2" t="s">
        <v>194</v>
      </c>
      <c r="L3" t="s">
        <v>110</v>
      </c>
    </row>
    <row r="4" spans="1:17">
      <c r="A4" t="s">
        <v>115</v>
      </c>
      <c r="B4" s="2" t="s">
        <v>196</v>
      </c>
    </row>
    <row r="5" spans="1:17">
      <c r="A5" t="s">
        <v>1</v>
      </c>
      <c r="B5" s="2" t="s">
        <v>50</v>
      </c>
      <c r="M5" t="s">
        <v>110</v>
      </c>
    </row>
    <row r="6" spans="1:17">
      <c r="A6" t="s">
        <v>279</v>
      </c>
      <c r="B6" s="2" t="s">
        <v>367</v>
      </c>
    </row>
    <row r="7" spans="1:17">
      <c r="A7" t="s">
        <v>2</v>
      </c>
      <c r="B7" s="2" t="s">
        <v>51</v>
      </c>
    </row>
    <row r="8" spans="1:17">
      <c r="A8" t="s">
        <v>3</v>
      </c>
      <c r="B8" s="2" t="s">
        <v>52</v>
      </c>
    </row>
    <row r="9" spans="1:17">
      <c r="A9" t="s">
        <v>6</v>
      </c>
      <c r="B9" s="2" t="s">
        <v>55</v>
      </c>
    </row>
    <row r="10" spans="1:17">
      <c r="A10" t="s">
        <v>8</v>
      </c>
      <c r="B10" s="2" t="s">
        <v>57</v>
      </c>
    </row>
    <row r="11" spans="1:17">
      <c r="A11" t="s">
        <v>9</v>
      </c>
      <c r="B11" s="2" t="s">
        <v>58</v>
      </c>
    </row>
    <row r="12" spans="1:17">
      <c r="A12" t="s">
        <v>10</v>
      </c>
      <c r="B12" s="2" t="s">
        <v>59</v>
      </c>
    </row>
    <row r="13" spans="1:17">
      <c r="A13" t="s">
        <v>11</v>
      </c>
      <c r="B13" s="2" t="s">
        <v>60</v>
      </c>
    </row>
    <row r="14" spans="1:17">
      <c r="A14" t="s">
        <v>14</v>
      </c>
      <c r="B14" s="2" t="s">
        <v>63</v>
      </c>
      <c r="M14" t="s">
        <v>110</v>
      </c>
      <c r="N14" t="s">
        <v>110</v>
      </c>
      <c r="P14" t="s">
        <v>110</v>
      </c>
    </row>
    <row r="15" spans="1:17">
      <c r="A15" t="s">
        <v>15</v>
      </c>
      <c r="B15" s="2" t="s">
        <v>64</v>
      </c>
      <c r="M15" t="s">
        <v>110</v>
      </c>
      <c r="N15" t="s">
        <v>110</v>
      </c>
      <c r="P15" t="s">
        <v>110</v>
      </c>
    </row>
    <row r="16" spans="1:17">
      <c r="A16" t="s">
        <v>134</v>
      </c>
      <c r="B16" s="2" t="s">
        <v>215</v>
      </c>
      <c r="E16" t="s">
        <v>110</v>
      </c>
      <c r="F16" t="s">
        <v>110</v>
      </c>
    </row>
    <row r="17" spans="1:17">
      <c r="A17" t="s">
        <v>19</v>
      </c>
      <c r="B17" s="2" t="s">
        <v>68</v>
      </c>
    </row>
    <row r="18" spans="1:17">
      <c r="A18" t="s">
        <v>136</v>
      </c>
      <c r="B18" s="2" t="s">
        <v>217</v>
      </c>
    </row>
    <row r="19" spans="1:17">
      <c r="A19" t="s">
        <v>20</v>
      </c>
      <c r="B19" s="2" t="s">
        <v>69</v>
      </c>
    </row>
    <row r="20" spans="1:17">
      <c r="A20" t="s">
        <v>21</v>
      </c>
      <c r="B20" s="2" t="s">
        <v>70</v>
      </c>
    </row>
    <row r="21" spans="1:17">
      <c r="A21" t="s">
        <v>145</v>
      </c>
      <c r="B21" s="2" t="s">
        <v>226</v>
      </c>
      <c r="L21" t="s">
        <v>110</v>
      </c>
    </row>
    <row r="22" spans="1:17">
      <c r="A22" t="s">
        <v>147</v>
      </c>
      <c r="B22" s="2" t="s">
        <v>228</v>
      </c>
      <c r="L22" t="s">
        <v>110</v>
      </c>
    </row>
    <row r="23" spans="1:17">
      <c r="A23" t="s">
        <v>148</v>
      </c>
      <c r="B23" s="2" t="s">
        <v>229</v>
      </c>
      <c r="L23" t="s">
        <v>110</v>
      </c>
    </row>
    <row r="24" spans="1:17">
      <c r="A24" t="s">
        <v>22</v>
      </c>
      <c r="B24" s="2" t="s">
        <v>71</v>
      </c>
    </row>
    <row r="25" spans="1:17">
      <c r="A25" t="s">
        <v>23</v>
      </c>
      <c r="B25" s="2" t="s">
        <v>72</v>
      </c>
    </row>
    <row r="26" spans="1:17">
      <c r="A26" t="s">
        <v>280</v>
      </c>
      <c r="B26" s="2" t="s">
        <v>368</v>
      </c>
    </row>
    <row r="27" spans="1:17">
      <c r="A27" t="s">
        <v>26</v>
      </c>
      <c r="B27" s="2" t="s">
        <v>75</v>
      </c>
    </row>
    <row r="28" spans="1:17">
      <c r="A28" t="s">
        <v>27</v>
      </c>
      <c r="B28" s="2" t="s">
        <v>76</v>
      </c>
    </row>
    <row r="29" spans="1:17">
      <c r="A29" t="s">
        <v>39</v>
      </c>
      <c r="B29" s="2" t="s">
        <v>88</v>
      </c>
    </row>
    <row r="30" spans="1:17">
      <c r="A30" t="s">
        <v>40</v>
      </c>
      <c r="B30" s="2" t="s">
        <v>89</v>
      </c>
    </row>
    <row r="31" spans="1:17">
      <c r="A31" t="s">
        <v>41</v>
      </c>
      <c r="B31" s="2" t="s">
        <v>90</v>
      </c>
      <c r="M31" t="s">
        <v>110</v>
      </c>
      <c r="P31" t="s">
        <v>110</v>
      </c>
    </row>
    <row r="32" spans="1:17">
      <c r="A32" t="s">
        <v>42</v>
      </c>
      <c r="B32" s="2" t="s">
        <v>91</v>
      </c>
      <c r="M32" t="s">
        <v>110</v>
      </c>
      <c r="Q32" t="s">
        <v>110</v>
      </c>
    </row>
    <row r="33" spans="1:16">
      <c r="A33" t="s">
        <v>43</v>
      </c>
      <c r="B33" s="2" t="s">
        <v>92</v>
      </c>
      <c r="M33" t="s">
        <v>110</v>
      </c>
      <c r="N33" t="s">
        <v>110</v>
      </c>
      <c r="P33" t="s">
        <v>110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9C4A-CC10-134E-B8D0-38A9BCC84DF0}">
  <dimension ref="A1:Q67"/>
  <sheetViews>
    <sheetView workbookViewId="0">
      <pane xSplit="1" ySplit="1" topLeftCell="B12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baseColWidth="10" defaultRowHeight="20"/>
  <cols>
    <col min="2" max="2" width="86.42578125" bestFit="1" customWidth="1"/>
    <col min="3" max="3" width="7.85546875" customWidth="1"/>
  </cols>
  <sheetData>
    <row r="1" spans="1:17">
      <c r="A1" t="s">
        <v>278</v>
      </c>
      <c r="B1" t="s">
        <v>111</v>
      </c>
      <c r="C1" t="s">
        <v>99</v>
      </c>
      <c r="D1" t="s">
        <v>103</v>
      </c>
      <c r="E1" t="s">
        <v>104</v>
      </c>
      <c r="F1" t="s">
        <v>273</v>
      </c>
      <c r="G1" t="s">
        <v>107</v>
      </c>
      <c r="H1" t="s">
        <v>106</v>
      </c>
      <c r="I1" t="s">
        <v>275</v>
      </c>
      <c r="J1" t="s">
        <v>100</v>
      </c>
      <c r="K1" t="s">
        <v>276</v>
      </c>
      <c r="L1" t="s">
        <v>105</v>
      </c>
      <c r="M1" t="s">
        <v>98</v>
      </c>
      <c r="N1" t="s">
        <v>102</v>
      </c>
      <c r="O1" t="s">
        <v>274</v>
      </c>
      <c r="P1" t="s">
        <v>101</v>
      </c>
      <c r="Q1" t="s">
        <v>108</v>
      </c>
    </row>
    <row r="2" spans="1:17">
      <c r="A2" t="s">
        <v>281</v>
      </c>
      <c r="B2" s="2" t="s">
        <v>324</v>
      </c>
    </row>
    <row r="3" spans="1:17">
      <c r="A3" t="s">
        <v>282</v>
      </c>
      <c r="B3" s="2" t="s">
        <v>325</v>
      </c>
    </row>
    <row r="4" spans="1:17">
      <c r="A4" t="s">
        <v>283</v>
      </c>
      <c r="B4" s="2" t="s">
        <v>326</v>
      </c>
    </row>
    <row r="5" spans="1:17">
      <c r="A5" t="s">
        <v>1</v>
      </c>
      <c r="B5" s="2" t="s">
        <v>50</v>
      </c>
      <c r="M5" t="s">
        <v>110</v>
      </c>
    </row>
    <row r="6" spans="1:17">
      <c r="A6" t="s">
        <v>2</v>
      </c>
      <c r="B6" s="2" t="s">
        <v>51</v>
      </c>
    </row>
    <row r="7" spans="1:17">
      <c r="A7" t="s">
        <v>3</v>
      </c>
      <c r="B7" s="2" t="s">
        <v>52</v>
      </c>
    </row>
    <row r="8" spans="1:17">
      <c r="A8" t="s">
        <v>4</v>
      </c>
      <c r="B8" s="2" t="s">
        <v>53</v>
      </c>
    </row>
    <row r="9" spans="1:17">
      <c r="A9" t="s">
        <v>284</v>
      </c>
      <c r="B9" s="2" t="s">
        <v>327</v>
      </c>
      <c r="C9" t="s">
        <v>110</v>
      </c>
    </row>
    <row r="10" spans="1:17">
      <c r="A10" t="s">
        <v>285</v>
      </c>
      <c r="B10" s="2" t="s">
        <v>328</v>
      </c>
    </row>
    <row r="11" spans="1:17">
      <c r="A11" t="s">
        <v>286</v>
      </c>
      <c r="B11" s="2" t="s">
        <v>329</v>
      </c>
    </row>
    <row r="12" spans="1:17">
      <c r="A12" t="s">
        <v>287</v>
      </c>
      <c r="B12" s="2" t="s">
        <v>330</v>
      </c>
      <c r="M12" t="s">
        <v>110</v>
      </c>
      <c r="P12" t="s">
        <v>110</v>
      </c>
    </row>
    <row r="13" spans="1:17">
      <c r="A13" t="s">
        <v>288</v>
      </c>
      <c r="B13" s="2" t="s">
        <v>331</v>
      </c>
      <c r="M13" t="s">
        <v>110</v>
      </c>
      <c r="P13" t="s">
        <v>110</v>
      </c>
    </row>
    <row r="14" spans="1:17">
      <c r="A14" t="s">
        <v>289</v>
      </c>
      <c r="B14" s="2" t="s">
        <v>332</v>
      </c>
      <c r="M14" t="s">
        <v>110</v>
      </c>
      <c r="Q14" t="s">
        <v>110</v>
      </c>
    </row>
    <row r="15" spans="1:17">
      <c r="A15" t="s">
        <v>290</v>
      </c>
      <c r="B15" s="2" t="s">
        <v>333</v>
      </c>
      <c r="M15" t="s">
        <v>110</v>
      </c>
      <c r="P15" t="s">
        <v>110</v>
      </c>
    </row>
    <row r="16" spans="1:17">
      <c r="A16" t="s">
        <v>6</v>
      </c>
      <c r="B16" s="2" t="s">
        <v>55</v>
      </c>
    </row>
    <row r="17" spans="1:17">
      <c r="A17" t="s">
        <v>8</v>
      </c>
      <c r="B17" s="2" t="s">
        <v>57</v>
      </c>
    </row>
    <row r="18" spans="1:17">
      <c r="A18" t="s">
        <v>9</v>
      </c>
      <c r="B18" s="2" t="s">
        <v>58</v>
      </c>
    </row>
    <row r="19" spans="1:17">
      <c r="A19" t="s">
        <v>10</v>
      </c>
      <c r="B19" s="2" t="s">
        <v>59</v>
      </c>
    </row>
    <row r="20" spans="1:17">
      <c r="A20" t="s">
        <v>291</v>
      </c>
      <c r="B20" s="2" t="s">
        <v>334</v>
      </c>
      <c r="L20" t="s">
        <v>110</v>
      </c>
    </row>
    <row r="21" spans="1:17">
      <c r="A21" t="s">
        <v>292</v>
      </c>
      <c r="B21" s="2" t="s">
        <v>335</v>
      </c>
    </row>
    <row r="22" spans="1:17">
      <c r="A22" t="s">
        <v>293</v>
      </c>
      <c r="B22" s="2" t="s">
        <v>336</v>
      </c>
      <c r="M22" t="s">
        <v>110</v>
      </c>
      <c r="P22" t="s">
        <v>110</v>
      </c>
    </row>
    <row r="23" spans="1:17">
      <c r="A23" t="s">
        <v>294</v>
      </c>
      <c r="B23" s="2" t="s">
        <v>337</v>
      </c>
    </row>
    <row r="24" spans="1:17">
      <c r="A24" t="s">
        <v>295</v>
      </c>
      <c r="B24" s="2" t="s">
        <v>338</v>
      </c>
    </row>
    <row r="25" spans="1:17">
      <c r="A25" t="s">
        <v>296</v>
      </c>
      <c r="B25" s="2" t="s">
        <v>339</v>
      </c>
      <c r="M25" t="s">
        <v>110</v>
      </c>
      <c r="P25" t="s">
        <v>110</v>
      </c>
    </row>
    <row r="26" spans="1:17">
      <c r="A26" t="s">
        <v>297</v>
      </c>
      <c r="B26" s="2" t="s">
        <v>340</v>
      </c>
      <c r="M26" t="s">
        <v>110</v>
      </c>
      <c r="Q26" t="s">
        <v>110</v>
      </c>
    </row>
    <row r="27" spans="1:17">
      <c r="A27" t="s">
        <v>298</v>
      </c>
      <c r="B27" s="2" t="s">
        <v>341</v>
      </c>
      <c r="M27" t="s">
        <v>110</v>
      </c>
      <c r="P27" t="s">
        <v>110</v>
      </c>
    </row>
    <row r="28" spans="1:17">
      <c r="A28" t="s">
        <v>14</v>
      </c>
      <c r="B28" s="2" t="s">
        <v>63</v>
      </c>
      <c r="M28" t="s">
        <v>110</v>
      </c>
      <c r="N28" t="s">
        <v>110</v>
      </c>
      <c r="P28" t="s">
        <v>110</v>
      </c>
    </row>
    <row r="29" spans="1:17">
      <c r="A29" t="s">
        <v>15</v>
      </c>
      <c r="B29" s="2" t="s">
        <v>64</v>
      </c>
      <c r="M29" t="s">
        <v>110</v>
      </c>
      <c r="N29" t="s">
        <v>110</v>
      </c>
      <c r="P29" t="s">
        <v>110</v>
      </c>
    </row>
    <row r="30" spans="1:17">
      <c r="A30" t="s">
        <v>19</v>
      </c>
      <c r="B30" s="2" t="s">
        <v>68</v>
      </c>
    </row>
    <row r="31" spans="1:17">
      <c r="A31" t="s">
        <v>299</v>
      </c>
      <c r="B31" s="2" t="s">
        <v>342</v>
      </c>
    </row>
    <row r="32" spans="1:17">
      <c r="A32" t="s">
        <v>300</v>
      </c>
      <c r="B32" s="2" t="s">
        <v>343</v>
      </c>
    </row>
    <row r="33" spans="1:17">
      <c r="A33" t="s">
        <v>301</v>
      </c>
      <c r="B33" s="2" t="s">
        <v>344</v>
      </c>
    </row>
    <row r="34" spans="1:17">
      <c r="A34" t="s">
        <v>302</v>
      </c>
      <c r="B34" s="2" t="s">
        <v>345</v>
      </c>
    </row>
    <row r="35" spans="1:17">
      <c r="A35" t="s">
        <v>303</v>
      </c>
      <c r="B35" s="2" t="s">
        <v>346</v>
      </c>
    </row>
    <row r="36" spans="1:17">
      <c r="A36" t="s">
        <v>304</v>
      </c>
      <c r="B36" s="2" t="s">
        <v>347</v>
      </c>
    </row>
    <row r="37" spans="1:17">
      <c r="A37" t="s">
        <v>305</v>
      </c>
      <c r="B37" s="2" t="s">
        <v>348</v>
      </c>
      <c r="M37" t="s">
        <v>110</v>
      </c>
      <c r="P37" t="s">
        <v>110</v>
      </c>
    </row>
    <row r="38" spans="1:17">
      <c r="A38" t="s">
        <v>306</v>
      </c>
      <c r="B38" s="2" t="s">
        <v>349</v>
      </c>
      <c r="M38" t="s">
        <v>110</v>
      </c>
      <c r="P38" t="s">
        <v>110</v>
      </c>
    </row>
    <row r="39" spans="1:17">
      <c r="A39" t="s">
        <v>307</v>
      </c>
      <c r="B39" s="2" t="s">
        <v>350</v>
      </c>
      <c r="M39" t="s">
        <v>110</v>
      </c>
      <c r="Q39" t="s">
        <v>110</v>
      </c>
    </row>
    <row r="40" spans="1:17">
      <c r="A40" t="s">
        <v>308</v>
      </c>
      <c r="B40" s="2" t="s">
        <v>351</v>
      </c>
      <c r="M40" t="s">
        <v>110</v>
      </c>
      <c r="P40" t="s">
        <v>110</v>
      </c>
    </row>
    <row r="41" spans="1:17">
      <c r="A41" t="s">
        <v>21</v>
      </c>
      <c r="B41" s="2" t="s">
        <v>70</v>
      </c>
    </row>
    <row r="42" spans="1:17">
      <c r="A42" t="s">
        <v>309</v>
      </c>
      <c r="B42" s="2" t="s">
        <v>352</v>
      </c>
      <c r="D42" t="s">
        <v>110</v>
      </c>
      <c r="E42" t="s">
        <v>110</v>
      </c>
    </row>
    <row r="43" spans="1:17">
      <c r="A43" t="s">
        <v>310</v>
      </c>
      <c r="B43" s="2" t="s">
        <v>353</v>
      </c>
      <c r="C43" t="s">
        <v>110</v>
      </c>
    </row>
    <row r="44" spans="1:17">
      <c r="A44" t="s">
        <v>147</v>
      </c>
      <c r="B44" s="2" t="s">
        <v>228</v>
      </c>
      <c r="L44" t="s">
        <v>110</v>
      </c>
    </row>
    <row r="45" spans="1:17">
      <c r="A45" t="s">
        <v>311</v>
      </c>
      <c r="B45" s="2" t="s">
        <v>354</v>
      </c>
      <c r="C45" t="s">
        <v>110</v>
      </c>
    </row>
    <row r="46" spans="1:17">
      <c r="A46" t="s">
        <v>312</v>
      </c>
      <c r="B46" s="2" t="s">
        <v>355</v>
      </c>
      <c r="C46" t="s">
        <v>110</v>
      </c>
    </row>
    <row r="47" spans="1:17">
      <c r="A47" t="s">
        <v>23</v>
      </c>
      <c r="B47" s="2" t="s">
        <v>72</v>
      </c>
    </row>
    <row r="48" spans="1:17">
      <c r="A48" t="s">
        <v>26</v>
      </c>
      <c r="B48" s="2" t="s">
        <v>75</v>
      </c>
    </row>
    <row r="49" spans="1:17">
      <c r="A49" t="s">
        <v>29</v>
      </c>
      <c r="B49" s="2" t="s">
        <v>78</v>
      </c>
      <c r="D49" t="s">
        <v>110</v>
      </c>
      <c r="E49" t="s">
        <v>110</v>
      </c>
    </row>
    <row r="50" spans="1:17">
      <c r="A50" t="s">
        <v>313</v>
      </c>
      <c r="B50" s="2" t="s">
        <v>356</v>
      </c>
      <c r="C50" t="s">
        <v>110</v>
      </c>
    </row>
    <row r="51" spans="1:17">
      <c r="A51" t="s">
        <v>314</v>
      </c>
      <c r="B51" s="2" t="s">
        <v>357</v>
      </c>
      <c r="C51" t="s">
        <v>110</v>
      </c>
    </row>
    <row r="52" spans="1:17">
      <c r="A52" t="s">
        <v>36</v>
      </c>
      <c r="B52" s="2" t="s">
        <v>85</v>
      </c>
      <c r="C52" t="s">
        <v>110</v>
      </c>
    </row>
    <row r="53" spans="1:17">
      <c r="A53" t="s">
        <v>40</v>
      </c>
      <c r="B53" s="2" t="s">
        <v>89</v>
      </c>
    </row>
    <row r="54" spans="1:17">
      <c r="A54" t="s">
        <v>315</v>
      </c>
      <c r="B54" s="2" t="s">
        <v>358</v>
      </c>
      <c r="L54" t="s">
        <v>110</v>
      </c>
    </row>
    <row r="55" spans="1:17">
      <c r="A55" t="s">
        <v>316</v>
      </c>
      <c r="B55" s="2" t="s">
        <v>359</v>
      </c>
    </row>
    <row r="56" spans="1:17">
      <c r="A56" t="s">
        <v>317</v>
      </c>
      <c r="B56" s="2" t="s">
        <v>360</v>
      </c>
      <c r="M56" t="s">
        <v>110</v>
      </c>
      <c r="P56" t="s">
        <v>110</v>
      </c>
    </row>
    <row r="57" spans="1:17">
      <c r="A57" t="s">
        <v>318</v>
      </c>
      <c r="B57" s="2" t="s">
        <v>361</v>
      </c>
    </row>
    <row r="58" spans="1:17">
      <c r="A58" t="s">
        <v>319</v>
      </c>
      <c r="B58" s="2" t="s">
        <v>362</v>
      </c>
    </row>
    <row r="59" spans="1:17">
      <c r="A59" t="s">
        <v>320</v>
      </c>
      <c r="B59" s="2" t="s">
        <v>363</v>
      </c>
      <c r="M59" t="s">
        <v>110</v>
      </c>
      <c r="P59" t="s">
        <v>110</v>
      </c>
    </row>
    <row r="60" spans="1:17">
      <c r="A60" t="s">
        <v>321</v>
      </c>
      <c r="B60" s="2" t="s">
        <v>364</v>
      </c>
      <c r="M60" t="s">
        <v>110</v>
      </c>
      <c r="Q60" t="s">
        <v>110</v>
      </c>
    </row>
    <row r="61" spans="1:17">
      <c r="A61" t="s">
        <v>322</v>
      </c>
      <c r="B61" s="2" t="s">
        <v>365</v>
      </c>
      <c r="M61" t="s">
        <v>110</v>
      </c>
      <c r="P61" t="s">
        <v>110</v>
      </c>
    </row>
    <row r="62" spans="1:17">
      <c r="A62" t="s">
        <v>41</v>
      </c>
      <c r="B62" s="2" t="s">
        <v>90</v>
      </c>
      <c r="M62" t="s">
        <v>110</v>
      </c>
    </row>
    <row r="63" spans="1:17">
      <c r="A63" t="s">
        <v>42</v>
      </c>
      <c r="B63" s="2" t="s">
        <v>91</v>
      </c>
      <c r="M63" t="s">
        <v>110</v>
      </c>
      <c r="Q63" t="s">
        <v>110</v>
      </c>
    </row>
    <row r="64" spans="1:17">
      <c r="A64" t="s">
        <v>43</v>
      </c>
      <c r="B64" s="2" t="s">
        <v>92</v>
      </c>
      <c r="M64" t="s">
        <v>110</v>
      </c>
      <c r="N64" t="s">
        <v>110</v>
      </c>
      <c r="P64" t="s">
        <v>110</v>
      </c>
    </row>
    <row r="65" spans="1:12">
      <c r="A65" t="s">
        <v>323</v>
      </c>
      <c r="B65" s="2" t="s">
        <v>366</v>
      </c>
    </row>
    <row r="66" spans="1:12">
      <c r="A66" t="s">
        <v>46</v>
      </c>
      <c r="B66" s="2" t="s">
        <v>95</v>
      </c>
    </row>
    <row r="67" spans="1:12">
      <c r="A67" t="s">
        <v>47</v>
      </c>
      <c r="B67" s="2" t="s">
        <v>96</v>
      </c>
      <c r="L67" t="s">
        <v>110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Graph</vt:lpstr>
      <vt:lpstr>Node</vt:lpstr>
      <vt:lpstr>Cluster</vt:lpstr>
      <vt:lpstr>Edge</vt:lpstr>
      <vt:lpstr>Graph (2)</vt:lpstr>
      <vt:lpstr>Node (2)</vt:lpstr>
      <vt:lpstr>Cluster (2)</vt:lpstr>
      <vt:lpstr>Edge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剛史 大塚</dc:creator>
  <cp:lastModifiedBy>剛史 大塚</cp:lastModifiedBy>
  <dcterms:created xsi:type="dcterms:W3CDTF">2025-02-14T10:44:11Z</dcterms:created>
  <dcterms:modified xsi:type="dcterms:W3CDTF">2025-02-22T01:38:52Z</dcterms:modified>
</cp:coreProperties>
</file>