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05" yWindow="5265" windowWidth="19440" windowHeight="11595" tabRatio="921" activeTab="1"/>
  </bookViews>
  <sheets>
    <sheet name="Instructions" sheetId="27" r:id="rId1"/>
    <sheet name="Mapping Tool" sheetId="52" r:id="rId2"/>
    <sheet name="Group &amp; Division View" sheetId="28" r:id="rId3"/>
    <sheet name="FSA Westminster1 Co 17" sheetId="35" r:id="rId4"/>
    <sheet name="FSA Westminster2 Co 17 " sheetId="36" r:id="rId5"/>
    <sheet name="FSA Westminster3 Co 17 " sheetId="37" r:id="rId6"/>
    <sheet name="FSA Westminster4 Co 17 " sheetId="50" r:id="rId7"/>
    <sheet name="Wales &amp; NI (19,20)" sheetId="38" r:id="rId8"/>
    <sheet name="Cost Centre No. Order" sheetId="51" r:id="rId9"/>
    <sheet name="Account string" sheetId="13" r:id="rId10"/>
    <sheet name="Income &amp; Expense Codes" sheetId="43" r:id="rId11"/>
    <sheet name="Balance Sheet Codes" sheetId="47" r:id="rId12"/>
    <sheet name="FSA Project Codes" sheetId="24" r:id="rId13"/>
    <sheet name="Sheet2" sheetId="53" state="hidden" r:id="rId14"/>
    <sheet name="Account codes" sheetId="54" state="hidden" r:id="rId15"/>
    <sheet name="FSA Project Code Inst 2011-12" sheetId="41" state="hidden" r:id="rId16"/>
    <sheet name="ENG" sheetId="44" state="hidden" r:id="rId17"/>
    <sheet name="MHS Product codes" sheetId="23" state="hidden" r:id="rId18"/>
  </sheets>
  <definedNames>
    <definedName name="_10_" localSheetId="11">#REF!</definedName>
    <definedName name="_10_" localSheetId="6">#REF!</definedName>
    <definedName name="_10_">#REF!</definedName>
    <definedName name="_11_" localSheetId="11">#REF!</definedName>
    <definedName name="_11_" localSheetId="6">#REF!</definedName>
    <definedName name="_11_">#REF!</definedName>
    <definedName name="_xlnm._FilterDatabase" localSheetId="11" hidden="1">'Balance Sheet Codes'!$A$8:$D$8</definedName>
    <definedName name="_xlnm._FilterDatabase" localSheetId="8" hidden="1">'Cost Centre No. Order'!$A$6:$C$91</definedName>
    <definedName name="_xlnm._FilterDatabase" localSheetId="12" hidden="1">'FSA Project Codes'!$A$5:$B$767</definedName>
    <definedName name="_xlnm._FilterDatabase" localSheetId="10" hidden="1">'Income &amp; Expense Codes'!$A$8:$D$193</definedName>
    <definedName name="_xlnm._FilterDatabase" localSheetId="17" hidden="1">'MHS Product codes'!$A$4:$M$83</definedName>
    <definedName name="_xlnm._FilterDatabase" localSheetId="13" hidden="1">Sheet2!$A$4:$AD$411</definedName>
    <definedName name="EV__LASTREFTIME__" hidden="1">42787.5038541667</definedName>
    <definedName name="Existing_Account">Sheet2!$A$5:$A$369</definedName>
    <definedName name="_xlnm.Print_Area" localSheetId="9">'Account string'!$A$1:$I$25</definedName>
    <definedName name="_xlnm.Print_Area" localSheetId="11">'Balance Sheet Codes'!$A$1:$D$102</definedName>
    <definedName name="_xlnm.Print_Area" localSheetId="8">'Cost Centre No. Order'!$A$1:$C$90</definedName>
    <definedName name="_xlnm.Print_Area" localSheetId="15">'FSA Project Code Inst 2011-12'!$A$1:$P$54</definedName>
    <definedName name="_xlnm.Print_Area" localSheetId="12">'FSA Project Codes'!$A$1:$B$767</definedName>
    <definedName name="_xlnm.Print_Area" localSheetId="3">'FSA Westminster1 Co 17'!$A$1:$P$29</definedName>
    <definedName name="_xlnm.Print_Area" localSheetId="4">'FSA Westminster2 Co 17 '!$A$1:$R$21</definedName>
    <definedName name="_xlnm.Print_Area" localSheetId="5">'FSA Westminster3 Co 17 '!$A$1:$T$44</definedName>
    <definedName name="_xlnm.Print_Area" localSheetId="6">'FSA Westminster4 Co 17 '!$A$1:$O$33</definedName>
    <definedName name="_xlnm.Print_Area" localSheetId="2">'Group &amp; Division View'!$A$1:$R$31</definedName>
    <definedName name="_xlnm.Print_Area" localSheetId="10">'Income &amp; Expense Codes'!$A$1:$D$196</definedName>
    <definedName name="_xlnm.Print_Area" localSheetId="0">Instructions!$A$1:$M$46</definedName>
    <definedName name="_xlnm.Print_Area" localSheetId="1">'Mapping Tool'!$A$1:$K$56</definedName>
    <definedName name="_xlnm.Print_Area" localSheetId="13">Sheet2!$A$23:$N$413</definedName>
    <definedName name="_xlnm.Print_Area" localSheetId="7">'Wales &amp; NI (19,20)'!$A$1:$R$17</definedName>
    <definedName name="_xlnm.Print_Titles" localSheetId="11">'Balance Sheet Codes'!$4:$8</definedName>
    <definedName name="_xlnm.Print_Titles" localSheetId="12">'FSA Project Codes'!$1:$5</definedName>
    <definedName name="_xlnm.Print_Titles" localSheetId="10">'Income &amp; Expense Codes'!$3:$8</definedName>
  </definedNames>
  <calcPr calcId="145621"/>
</workbook>
</file>

<file path=xl/calcChain.xml><?xml version="1.0" encoding="utf-8"?>
<calcChain xmlns="http://schemas.openxmlformats.org/spreadsheetml/2006/main">
  <c r="D38" i="52" l="1"/>
  <c r="H38" i="52" s="1"/>
  <c r="J38" i="52" s="1"/>
  <c r="H35" i="52"/>
  <c r="J35" i="52" s="1"/>
  <c r="F35" i="52"/>
  <c r="D32" i="52"/>
  <c r="H32" i="52" s="1"/>
  <c r="J32" i="52" s="1"/>
  <c r="F38" i="52" l="1"/>
  <c r="F32" i="52"/>
  <c r="K6" i="53"/>
  <c r="K7" i="53"/>
  <c r="K8" i="53"/>
  <c r="K9" i="53"/>
  <c r="K10" i="53"/>
  <c r="K11" i="53"/>
  <c r="K12" i="53"/>
  <c r="K13" i="53"/>
  <c r="K14" i="53"/>
  <c r="K15" i="53"/>
  <c r="K16" i="53"/>
  <c r="K17" i="53"/>
  <c r="K18" i="53"/>
  <c r="K19" i="53"/>
  <c r="K20" i="53"/>
  <c r="K21" i="53"/>
  <c r="K22" i="53"/>
  <c r="K23" i="53"/>
  <c r="K24" i="53"/>
  <c r="K25" i="53"/>
  <c r="K26" i="53"/>
  <c r="K27" i="53"/>
  <c r="K28" i="53"/>
  <c r="K29" i="53"/>
  <c r="K30" i="53"/>
  <c r="K31" i="53"/>
  <c r="K32" i="53"/>
  <c r="K33" i="53"/>
  <c r="K34" i="53"/>
  <c r="K35" i="53"/>
  <c r="K36" i="53"/>
  <c r="K37" i="53"/>
  <c r="K38" i="53"/>
  <c r="K39" i="53"/>
  <c r="K40" i="53"/>
  <c r="K41" i="53"/>
  <c r="K42" i="53"/>
  <c r="K43" i="53"/>
  <c r="K44" i="53"/>
  <c r="K45" i="53"/>
  <c r="K46" i="53"/>
  <c r="K47" i="53"/>
  <c r="K48" i="53"/>
  <c r="K49" i="53"/>
  <c r="K50" i="53"/>
  <c r="K51" i="53"/>
  <c r="K52" i="53"/>
  <c r="K53" i="53"/>
  <c r="K54" i="53"/>
  <c r="K55" i="53"/>
  <c r="K56" i="53"/>
  <c r="K57" i="53"/>
  <c r="K58" i="53"/>
  <c r="K59" i="53"/>
  <c r="K60" i="53"/>
  <c r="K61" i="53"/>
  <c r="K62" i="53"/>
  <c r="K63" i="53"/>
  <c r="K64" i="53"/>
  <c r="K65" i="53"/>
  <c r="K66" i="53"/>
  <c r="K67" i="53"/>
  <c r="K68" i="53"/>
  <c r="K69" i="53"/>
  <c r="K70" i="53"/>
  <c r="K71" i="53"/>
  <c r="K72" i="53"/>
  <c r="K73" i="53"/>
  <c r="K74" i="53"/>
  <c r="K75" i="53"/>
  <c r="K76" i="53"/>
  <c r="K77" i="53"/>
  <c r="K78" i="53"/>
  <c r="K79" i="53"/>
  <c r="K80" i="53"/>
  <c r="K81" i="53"/>
  <c r="K82" i="53"/>
  <c r="K83" i="53"/>
  <c r="K84" i="53"/>
  <c r="K85" i="53"/>
  <c r="K86" i="53"/>
  <c r="K87" i="53"/>
  <c r="K88" i="53"/>
  <c r="K89" i="53"/>
  <c r="K90" i="53"/>
  <c r="K91" i="53"/>
  <c r="K92" i="53"/>
  <c r="K93" i="53"/>
  <c r="K94" i="53"/>
  <c r="K95" i="53"/>
  <c r="K96" i="53"/>
  <c r="K97" i="53"/>
  <c r="K98" i="53"/>
  <c r="K99" i="53"/>
  <c r="K100" i="53"/>
  <c r="K101" i="53"/>
  <c r="K102" i="53"/>
  <c r="K103" i="53"/>
  <c r="K104" i="53"/>
  <c r="K105" i="53"/>
  <c r="K106" i="53"/>
  <c r="K107" i="53"/>
  <c r="K108" i="53"/>
  <c r="K109" i="53"/>
  <c r="K110" i="53"/>
  <c r="K111" i="53"/>
  <c r="K112" i="53"/>
  <c r="K113" i="53"/>
  <c r="K114" i="53"/>
  <c r="K115" i="53"/>
  <c r="K116" i="53"/>
  <c r="K117" i="53"/>
  <c r="K118" i="53"/>
  <c r="K119" i="53"/>
  <c r="K120" i="53"/>
  <c r="K121" i="53"/>
  <c r="K122" i="53"/>
  <c r="K123" i="53"/>
  <c r="K124" i="53"/>
  <c r="K125" i="53"/>
  <c r="K126" i="53"/>
  <c r="K127" i="53"/>
  <c r="K128" i="53"/>
  <c r="K129" i="53"/>
  <c r="K130" i="53"/>
  <c r="K131" i="53"/>
  <c r="K132" i="53"/>
  <c r="K133" i="53"/>
  <c r="K134" i="53"/>
  <c r="K135" i="53"/>
  <c r="K136" i="53"/>
  <c r="K137" i="53"/>
  <c r="K138" i="53"/>
  <c r="K139" i="53"/>
  <c r="K140" i="53"/>
  <c r="K141" i="53"/>
  <c r="K142" i="53"/>
  <c r="K143" i="53"/>
  <c r="K144" i="53"/>
  <c r="K145" i="53"/>
  <c r="K146" i="53"/>
  <c r="K147" i="53"/>
  <c r="K148" i="53"/>
  <c r="K149" i="53"/>
  <c r="K150" i="53"/>
  <c r="K151" i="53"/>
  <c r="K152" i="53"/>
  <c r="K153" i="53"/>
  <c r="K154" i="53"/>
  <c r="K155" i="53"/>
  <c r="K156" i="53"/>
  <c r="K157" i="53"/>
  <c r="K158" i="53"/>
  <c r="K159" i="53"/>
  <c r="K160" i="53"/>
  <c r="K161" i="53"/>
  <c r="K162" i="53"/>
  <c r="K163" i="53"/>
  <c r="K164" i="53"/>
  <c r="K165" i="53"/>
  <c r="K166" i="53"/>
  <c r="K167" i="53"/>
  <c r="K168" i="53"/>
  <c r="K169" i="53"/>
  <c r="K170" i="53"/>
  <c r="K171" i="53"/>
  <c r="K172" i="53"/>
  <c r="K173" i="53"/>
  <c r="K174" i="53"/>
  <c r="K175" i="53"/>
  <c r="K176" i="53"/>
  <c r="K177" i="53"/>
  <c r="K178" i="53"/>
  <c r="K179" i="53"/>
  <c r="K180" i="53"/>
  <c r="K181" i="53"/>
  <c r="K182" i="53"/>
  <c r="K183" i="53"/>
  <c r="K184" i="53"/>
  <c r="K185" i="53"/>
  <c r="K186" i="53"/>
  <c r="K187" i="53"/>
  <c r="K188" i="53"/>
  <c r="K189" i="53"/>
  <c r="K190" i="53"/>
  <c r="K191" i="53"/>
  <c r="K192" i="53"/>
  <c r="K193" i="53"/>
  <c r="K194" i="53"/>
  <c r="K195" i="53"/>
  <c r="K196" i="53"/>
  <c r="K197" i="53"/>
  <c r="K198" i="53"/>
  <c r="K199" i="53"/>
  <c r="K200" i="53"/>
  <c r="K201" i="53"/>
  <c r="K202" i="53"/>
  <c r="K203" i="53"/>
  <c r="K204" i="53"/>
  <c r="K205" i="53"/>
  <c r="K206" i="53"/>
  <c r="K207" i="53"/>
  <c r="K208" i="53"/>
  <c r="K209" i="53"/>
  <c r="K210" i="53"/>
  <c r="K211" i="53"/>
  <c r="K212" i="53"/>
  <c r="K213" i="53"/>
  <c r="K214" i="53"/>
  <c r="K215" i="53"/>
  <c r="K216" i="53"/>
  <c r="K217" i="53"/>
  <c r="K218" i="53"/>
  <c r="K219" i="53"/>
  <c r="K220" i="53"/>
  <c r="K221" i="53"/>
  <c r="K222" i="53"/>
  <c r="K223" i="53"/>
  <c r="K224" i="53"/>
  <c r="K225" i="53"/>
  <c r="K226" i="53"/>
  <c r="K227" i="53"/>
  <c r="K228" i="53"/>
  <c r="K229" i="53"/>
  <c r="K230" i="53"/>
  <c r="K231" i="53"/>
  <c r="K232" i="53"/>
  <c r="K233" i="53"/>
  <c r="K234" i="53"/>
  <c r="K235" i="53"/>
  <c r="K236" i="53"/>
  <c r="K237" i="53"/>
  <c r="K238" i="53"/>
  <c r="K239" i="53"/>
  <c r="K240" i="53"/>
  <c r="K241" i="53"/>
  <c r="K242" i="53"/>
  <c r="K243" i="53"/>
  <c r="K244" i="53"/>
  <c r="K245" i="53"/>
  <c r="K246" i="53"/>
  <c r="K247" i="53"/>
  <c r="K248" i="53"/>
  <c r="K249" i="53"/>
  <c r="K250" i="53"/>
  <c r="K251" i="53"/>
  <c r="K252" i="53"/>
  <c r="K253" i="53"/>
  <c r="K254" i="53"/>
  <c r="K255" i="53"/>
  <c r="K256" i="53"/>
  <c r="K257" i="53"/>
  <c r="K258" i="53"/>
  <c r="K259" i="53"/>
  <c r="K260" i="53"/>
  <c r="K261" i="53"/>
  <c r="K262" i="53"/>
  <c r="K263" i="53"/>
  <c r="K264" i="53"/>
  <c r="K265" i="53"/>
  <c r="K266" i="53"/>
  <c r="K267" i="53"/>
  <c r="K268" i="53"/>
  <c r="K269" i="53"/>
  <c r="K270" i="53"/>
  <c r="K271" i="53"/>
  <c r="K272" i="53"/>
  <c r="K273" i="53"/>
  <c r="K274" i="53"/>
  <c r="K275" i="53"/>
  <c r="K276" i="53"/>
  <c r="K277" i="53"/>
  <c r="K278" i="53"/>
  <c r="K279" i="53"/>
  <c r="K280" i="53"/>
  <c r="K281" i="53"/>
  <c r="K282" i="53"/>
  <c r="K283" i="53"/>
  <c r="K284" i="53"/>
  <c r="K285" i="53"/>
  <c r="K286" i="53"/>
  <c r="K287" i="53"/>
  <c r="K288" i="53"/>
  <c r="K289" i="53"/>
  <c r="K290" i="53"/>
  <c r="K291" i="53"/>
  <c r="K292" i="53"/>
  <c r="K293" i="53"/>
  <c r="K294" i="53"/>
  <c r="K295" i="53"/>
  <c r="K296" i="53"/>
  <c r="K297" i="53"/>
  <c r="K298" i="53"/>
  <c r="K299" i="53"/>
  <c r="K300" i="53"/>
  <c r="K301" i="53"/>
  <c r="K302" i="53"/>
  <c r="K303" i="53"/>
  <c r="K304" i="53"/>
  <c r="K305" i="53"/>
  <c r="K306" i="53"/>
  <c r="K307" i="53"/>
  <c r="K308" i="53"/>
  <c r="K309" i="53"/>
  <c r="K310" i="53"/>
  <c r="K311" i="53"/>
  <c r="K312" i="53"/>
  <c r="K313" i="53"/>
  <c r="K314" i="53"/>
  <c r="K315" i="53"/>
  <c r="K316" i="53"/>
  <c r="K317" i="53"/>
  <c r="K318" i="53"/>
  <c r="K319" i="53"/>
  <c r="K320" i="53"/>
  <c r="K321" i="53"/>
  <c r="K322" i="53"/>
  <c r="K323" i="53"/>
  <c r="K324" i="53"/>
  <c r="K325" i="53"/>
  <c r="K326" i="53"/>
  <c r="K327" i="53"/>
  <c r="K328" i="53"/>
  <c r="K329" i="53"/>
  <c r="K330" i="53"/>
  <c r="K331" i="53"/>
  <c r="K332" i="53"/>
  <c r="K333" i="53"/>
  <c r="K334" i="53"/>
  <c r="K335" i="53"/>
  <c r="K336" i="53"/>
  <c r="K337" i="53"/>
  <c r="K338" i="53"/>
  <c r="K339" i="53"/>
  <c r="K340" i="53"/>
  <c r="K341" i="53"/>
  <c r="K342" i="53"/>
  <c r="K343" i="53"/>
  <c r="K344" i="53"/>
  <c r="K345" i="53"/>
  <c r="K346" i="53"/>
  <c r="K347" i="53"/>
  <c r="K348" i="53"/>
  <c r="K349" i="53"/>
  <c r="K350" i="53"/>
  <c r="K351" i="53"/>
  <c r="K352" i="53"/>
  <c r="K353" i="53"/>
  <c r="K354" i="53"/>
  <c r="K355" i="53"/>
  <c r="K356" i="53"/>
  <c r="K357" i="53"/>
  <c r="K358" i="53"/>
  <c r="K359" i="53"/>
  <c r="K360" i="53"/>
  <c r="K361" i="53"/>
  <c r="K362" i="53"/>
  <c r="K363" i="53"/>
  <c r="K364" i="53"/>
  <c r="K365" i="53"/>
  <c r="K366" i="53"/>
  <c r="K367" i="53"/>
  <c r="K368" i="53"/>
  <c r="K369" i="53"/>
  <c r="K370" i="53"/>
  <c r="K371" i="53"/>
  <c r="K372" i="53"/>
  <c r="K373" i="53"/>
  <c r="K374" i="53"/>
  <c r="K375" i="53"/>
  <c r="K376" i="53"/>
  <c r="K377" i="53"/>
  <c r="K378" i="53"/>
  <c r="K379" i="53"/>
  <c r="K380" i="53"/>
  <c r="K381" i="53"/>
  <c r="K382" i="53"/>
  <c r="K383" i="53"/>
  <c r="K384" i="53"/>
  <c r="K385" i="53"/>
  <c r="K386" i="53"/>
  <c r="K387" i="53"/>
  <c r="K388" i="53"/>
  <c r="K389" i="53"/>
  <c r="K390" i="53"/>
  <c r="K391" i="53"/>
  <c r="K392" i="53"/>
  <c r="K393" i="53"/>
  <c r="K394" i="53"/>
  <c r="K395" i="53"/>
  <c r="K396" i="53"/>
  <c r="K397" i="53"/>
  <c r="K398" i="53"/>
  <c r="K399" i="53"/>
  <c r="K400" i="53"/>
  <c r="K401" i="53"/>
  <c r="K402" i="53"/>
  <c r="K403" i="53"/>
  <c r="K404" i="53"/>
  <c r="K405" i="53"/>
  <c r="K406" i="53"/>
  <c r="K407" i="53"/>
  <c r="K408" i="53"/>
  <c r="K409" i="53"/>
  <c r="K410" i="53"/>
  <c r="K411" i="53"/>
  <c r="K5" i="53"/>
  <c r="N6" i="53" l="1"/>
  <c r="N7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N41" i="53"/>
  <c r="N42" i="53"/>
  <c r="N43" i="53"/>
  <c r="N44" i="53"/>
  <c r="N45" i="53"/>
  <c r="N46" i="53"/>
  <c r="N47" i="53"/>
  <c r="N48" i="53"/>
  <c r="N49" i="53"/>
  <c r="N50" i="53"/>
  <c r="N51" i="53"/>
  <c r="N52" i="53"/>
  <c r="N53" i="53"/>
  <c r="N54" i="53"/>
  <c r="N55" i="53"/>
  <c r="N56" i="53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N70" i="53"/>
  <c r="N71" i="53"/>
  <c r="N72" i="53"/>
  <c r="N73" i="53"/>
  <c r="N74" i="53"/>
  <c r="N75" i="53"/>
  <c r="N76" i="53"/>
  <c r="N77" i="53"/>
  <c r="N78" i="53"/>
  <c r="N79" i="53"/>
  <c r="N80" i="53"/>
  <c r="N81" i="53"/>
  <c r="N82" i="53"/>
  <c r="N83" i="53"/>
  <c r="N84" i="53"/>
  <c r="N85" i="53"/>
  <c r="N86" i="53"/>
  <c r="N87" i="53"/>
  <c r="N88" i="53"/>
  <c r="N89" i="53"/>
  <c r="N90" i="53"/>
  <c r="N91" i="53"/>
  <c r="N92" i="53"/>
  <c r="N93" i="53"/>
  <c r="N94" i="53"/>
  <c r="N95" i="53"/>
  <c r="N96" i="53"/>
  <c r="N97" i="53"/>
  <c r="N98" i="53"/>
  <c r="N99" i="53"/>
  <c r="N100" i="53"/>
  <c r="N101" i="53"/>
  <c r="N102" i="53"/>
  <c r="N103" i="53"/>
  <c r="N104" i="53"/>
  <c r="N105" i="53"/>
  <c r="N106" i="53"/>
  <c r="N107" i="53"/>
  <c r="N108" i="53"/>
  <c r="N109" i="53"/>
  <c r="N110" i="53"/>
  <c r="N111" i="53"/>
  <c r="N112" i="53"/>
  <c r="N113" i="53"/>
  <c r="N114" i="53"/>
  <c r="N115" i="53"/>
  <c r="N116" i="53"/>
  <c r="N117" i="53"/>
  <c r="N118" i="53"/>
  <c r="N119" i="53"/>
  <c r="N120" i="53"/>
  <c r="N121" i="53"/>
  <c r="N122" i="53"/>
  <c r="N123" i="53"/>
  <c r="N124" i="53"/>
  <c r="N125" i="53"/>
  <c r="N126" i="53"/>
  <c r="N127" i="53"/>
  <c r="N128" i="53"/>
  <c r="N129" i="53"/>
  <c r="N130" i="53"/>
  <c r="N131" i="53"/>
  <c r="N132" i="53"/>
  <c r="N133" i="53"/>
  <c r="N134" i="53"/>
  <c r="N135" i="53"/>
  <c r="N136" i="53"/>
  <c r="N137" i="53"/>
  <c r="N138" i="53"/>
  <c r="N139" i="53"/>
  <c r="N140" i="53"/>
  <c r="N141" i="53"/>
  <c r="N142" i="53"/>
  <c r="N143" i="53"/>
  <c r="N144" i="53"/>
  <c r="N145" i="53"/>
  <c r="N146" i="53"/>
  <c r="N147" i="53"/>
  <c r="N148" i="53"/>
  <c r="N149" i="53"/>
  <c r="N150" i="53"/>
  <c r="N151" i="53"/>
  <c r="N152" i="53"/>
  <c r="N153" i="53"/>
  <c r="N154" i="53"/>
  <c r="N155" i="53"/>
  <c r="N156" i="53"/>
  <c r="N157" i="53"/>
  <c r="N158" i="53"/>
  <c r="N159" i="53"/>
  <c r="N160" i="53"/>
  <c r="N161" i="53"/>
  <c r="N162" i="53"/>
  <c r="N163" i="53"/>
  <c r="N164" i="53"/>
  <c r="N165" i="53"/>
  <c r="N166" i="53"/>
  <c r="N167" i="53"/>
  <c r="N168" i="53"/>
  <c r="N169" i="53"/>
  <c r="N170" i="53"/>
  <c r="N171" i="53"/>
  <c r="N172" i="53"/>
  <c r="N173" i="53"/>
  <c r="N174" i="53"/>
  <c r="N175" i="53"/>
  <c r="N176" i="53"/>
  <c r="N177" i="53"/>
  <c r="N178" i="53"/>
  <c r="N179" i="53"/>
  <c r="N180" i="53"/>
  <c r="N181" i="53"/>
  <c r="N182" i="53"/>
  <c r="N183" i="53"/>
  <c r="N184" i="53"/>
  <c r="N185" i="53"/>
  <c r="N186" i="53"/>
  <c r="N187" i="53"/>
  <c r="N188" i="53"/>
  <c r="N189" i="53"/>
  <c r="N190" i="53"/>
  <c r="N191" i="53"/>
  <c r="N192" i="53"/>
  <c r="N193" i="53"/>
  <c r="N194" i="53"/>
  <c r="N195" i="53"/>
  <c r="N196" i="53"/>
  <c r="N197" i="53"/>
  <c r="N198" i="53"/>
  <c r="N199" i="53"/>
  <c r="N200" i="53"/>
  <c r="N201" i="53"/>
  <c r="N202" i="53"/>
  <c r="N203" i="53"/>
  <c r="N204" i="53"/>
  <c r="N205" i="53"/>
  <c r="N206" i="53"/>
  <c r="N207" i="53"/>
  <c r="N208" i="53"/>
  <c r="N209" i="53"/>
  <c r="N210" i="53"/>
  <c r="N211" i="53"/>
  <c r="N212" i="53"/>
  <c r="N213" i="53"/>
  <c r="N214" i="53"/>
  <c r="N215" i="53"/>
  <c r="N216" i="53"/>
  <c r="N217" i="53"/>
  <c r="N218" i="53"/>
  <c r="N219" i="53"/>
  <c r="N220" i="53"/>
  <c r="N221" i="53"/>
  <c r="N222" i="53"/>
  <c r="N223" i="53"/>
  <c r="N224" i="53"/>
  <c r="N225" i="53"/>
  <c r="N226" i="53"/>
  <c r="N227" i="53"/>
  <c r="N228" i="53"/>
  <c r="N229" i="53"/>
  <c r="N230" i="53"/>
  <c r="N231" i="53"/>
  <c r="N232" i="53"/>
  <c r="N233" i="53"/>
  <c r="N234" i="53"/>
  <c r="N235" i="53"/>
  <c r="N236" i="53"/>
  <c r="N237" i="53"/>
  <c r="N238" i="53"/>
  <c r="N239" i="53"/>
  <c r="N240" i="53"/>
  <c r="N241" i="53"/>
  <c r="N242" i="53"/>
  <c r="N243" i="53"/>
  <c r="N244" i="53"/>
  <c r="N245" i="53"/>
  <c r="N246" i="53"/>
  <c r="N247" i="53"/>
  <c r="N248" i="53"/>
  <c r="N249" i="53"/>
  <c r="N250" i="53"/>
  <c r="N251" i="53"/>
  <c r="N252" i="53"/>
  <c r="N253" i="53"/>
  <c r="N254" i="53"/>
  <c r="N255" i="53"/>
  <c r="N256" i="53"/>
  <c r="N257" i="53"/>
  <c r="N258" i="53"/>
  <c r="N259" i="53"/>
  <c r="N260" i="53"/>
  <c r="N261" i="53"/>
  <c r="N262" i="53"/>
  <c r="N263" i="53"/>
  <c r="N264" i="53"/>
  <c r="N265" i="53"/>
  <c r="N266" i="53"/>
  <c r="N267" i="53"/>
  <c r="N268" i="53"/>
  <c r="N269" i="53"/>
  <c r="N270" i="53"/>
  <c r="N271" i="53"/>
  <c r="N272" i="53"/>
  <c r="N273" i="53"/>
  <c r="N274" i="53"/>
  <c r="N275" i="53"/>
  <c r="N276" i="53"/>
  <c r="N277" i="53"/>
  <c r="N278" i="53"/>
  <c r="N279" i="53"/>
  <c r="N280" i="53"/>
  <c r="N281" i="53"/>
  <c r="N282" i="53"/>
  <c r="N283" i="53"/>
  <c r="N284" i="53"/>
  <c r="N285" i="53"/>
  <c r="N286" i="53"/>
  <c r="N287" i="53"/>
  <c r="N288" i="53"/>
  <c r="N289" i="53"/>
  <c r="N290" i="53"/>
  <c r="N291" i="53"/>
  <c r="N292" i="53"/>
  <c r="N293" i="53"/>
  <c r="N294" i="53"/>
  <c r="N295" i="53"/>
  <c r="N296" i="53"/>
  <c r="N297" i="53"/>
  <c r="N298" i="53"/>
  <c r="N299" i="53"/>
  <c r="N300" i="53"/>
  <c r="N301" i="53"/>
  <c r="N302" i="53"/>
  <c r="N303" i="53"/>
  <c r="N304" i="53"/>
  <c r="N305" i="53"/>
  <c r="N306" i="53"/>
  <c r="N307" i="53"/>
  <c r="N308" i="53"/>
  <c r="N309" i="53"/>
  <c r="N310" i="53"/>
  <c r="N311" i="53"/>
  <c r="N312" i="53"/>
  <c r="N313" i="53"/>
  <c r="N314" i="53"/>
  <c r="N315" i="53"/>
  <c r="N316" i="53"/>
  <c r="N317" i="53"/>
  <c r="N318" i="53"/>
  <c r="N319" i="53"/>
  <c r="N320" i="53"/>
  <c r="N321" i="53"/>
  <c r="N322" i="53"/>
  <c r="N323" i="53"/>
  <c r="N324" i="53"/>
  <c r="N325" i="53"/>
  <c r="N326" i="53"/>
  <c r="N327" i="53"/>
  <c r="N328" i="53"/>
  <c r="N329" i="53"/>
  <c r="N330" i="53"/>
  <c r="N331" i="53"/>
  <c r="N332" i="53"/>
  <c r="N333" i="53"/>
  <c r="N334" i="53"/>
  <c r="N335" i="53"/>
  <c r="N336" i="53"/>
  <c r="N337" i="53"/>
  <c r="N338" i="53"/>
  <c r="N339" i="53"/>
  <c r="N340" i="53"/>
  <c r="N341" i="53"/>
  <c r="N342" i="53"/>
  <c r="N343" i="53"/>
  <c r="N344" i="53"/>
  <c r="N345" i="53"/>
  <c r="N346" i="53"/>
  <c r="N347" i="53"/>
  <c r="N348" i="53"/>
  <c r="N349" i="53"/>
  <c r="N350" i="53"/>
  <c r="N351" i="53"/>
  <c r="N352" i="53"/>
  <c r="N353" i="53"/>
  <c r="N354" i="53"/>
  <c r="N355" i="53"/>
  <c r="N356" i="53"/>
  <c r="N357" i="53"/>
  <c r="N358" i="53"/>
  <c r="N359" i="53"/>
  <c r="N360" i="53"/>
  <c r="N361" i="53"/>
  <c r="N362" i="53"/>
  <c r="N363" i="53"/>
  <c r="N364" i="53"/>
  <c r="N365" i="53"/>
  <c r="N366" i="53"/>
  <c r="N367" i="53"/>
  <c r="N368" i="53"/>
  <c r="N369" i="53"/>
  <c r="N370" i="53"/>
  <c r="N371" i="53"/>
  <c r="N372" i="53"/>
  <c r="N373" i="53"/>
  <c r="N374" i="53"/>
  <c r="N375" i="53"/>
  <c r="N376" i="53"/>
  <c r="N377" i="53"/>
  <c r="N378" i="53"/>
  <c r="N379" i="53"/>
  <c r="N380" i="53"/>
  <c r="N381" i="53"/>
  <c r="N382" i="53"/>
  <c r="N383" i="53"/>
  <c r="N384" i="53"/>
  <c r="N385" i="53"/>
  <c r="N386" i="53"/>
  <c r="N387" i="53"/>
  <c r="N388" i="53"/>
  <c r="N389" i="53"/>
  <c r="N390" i="53"/>
  <c r="N391" i="53"/>
  <c r="N392" i="53"/>
  <c r="N393" i="53"/>
  <c r="N394" i="53"/>
  <c r="N395" i="53"/>
  <c r="N396" i="53"/>
  <c r="N397" i="53"/>
  <c r="N398" i="53"/>
  <c r="N399" i="53"/>
  <c r="N400" i="53"/>
  <c r="N401" i="53"/>
  <c r="N402" i="53"/>
  <c r="N403" i="53"/>
  <c r="N404" i="53"/>
  <c r="N405" i="53"/>
  <c r="N406" i="53"/>
  <c r="N407" i="53"/>
  <c r="N408" i="53"/>
  <c r="N409" i="53"/>
  <c r="N410" i="53"/>
  <c r="N411" i="53"/>
  <c r="N5" i="53"/>
  <c r="E1" i="44" l="1"/>
</calcChain>
</file>

<file path=xl/comments1.xml><?xml version="1.0" encoding="utf-8"?>
<comments xmlns="http://schemas.openxmlformats.org/spreadsheetml/2006/main">
  <authors>
    <author>Colin Hill</author>
  </authors>
  <commentList>
    <comment ref="I83" authorId="0">
      <text>
        <r>
          <rPr>
            <b/>
            <sz val="8"/>
            <color indexed="81"/>
            <rFont val="Tahoma"/>
            <family val="2"/>
          </rPr>
          <t>Colin Hill:</t>
        </r>
        <r>
          <rPr>
            <sz val="8"/>
            <color indexed="81"/>
            <rFont val="Tahoma"/>
            <family val="2"/>
          </rPr>
          <t>Rename Food Safety Operations Support Branch?</t>
        </r>
      </text>
    </comment>
    <comment ref="I86" authorId="0">
      <text>
        <r>
          <rPr>
            <b/>
            <sz val="8"/>
            <color indexed="81"/>
            <rFont val="Tahoma"/>
            <family val="2"/>
          </rPr>
          <t xml:space="preserve">Colin Hill: </t>
        </r>
        <r>
          <rPr>
            <sz val="8"/>
            <color indexed="81"/>
            <rFont val="Tahoma"/>
            <family val="2"/>
          </rPr>
          <t>Rename Food Safety Operations North Division?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14" authorId="0">
      <text>
        <r>
          <rPr>
            <b/>
            <sz val="8"/>
            <color indexed="81"/>
            <rFont val="Tahoma"/>
            <family val="2"/>
          </rPr>
          <t xml:space="preserve">Colin Hill: </t>
        </r>
        <r>
          <rPr>
            <sz val="8"/>
            <color indexed="81"/>
            <rFont val="Tahoma"/>
            <family val="2"/>
          </rPr>
          <t>Rename Food Safety Operations North Division?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15" authorId="0">
      <text>
        <r>
          <rPr>
            <b/>
            <sz val="8"/>
            <color indexed="81"/>
            <rFont val="Tahoma"/>
            <family val="2"/>
          </rPr>
          <t>Colin Hill:</t>
        </r>
        <r>
          <rPr>
            <sz val="8"/>
            <color indexed="81"/>
            <rFont val="Tahoma"/>
            <family val="2"/>
          </rPr>
          <t xml:space="preserve">
split Wales / England CCs from 1 April 2010 e.g. 17A, 17B?</t>
        </r>
      </text>
    </comment>
    <comment ref="J124" authorId="0">
      <text>
        <r>
          <rPr>
            <b/>
            <sz val="8"/>
            <color indexed="81"/>
            <rFont val="Tahoma"/>
            <family val="2"/>
          </rPr>
          <t>Colin Hill:</t>
        </r>
        <r>
          <rPr>
            <sz val="8"/>
            <color indexed="81"/>
            <rFont val="Tahoma"/>
            <family val="2"/>
          </rPr>
          <t xml:space="preserve">
split Wales / England CCs from 1 April 2010 e.g. 26A, 26B?</t>
        </r>
      </text>
    </comment>
    <comment ref="B174" authorId="0">
      <text>
        <r>
          <rPr>
            <sz val="10"/>
            <color indexed="81"/>
            <rFont val="Tahoma"/>
            <family val="2"/>
          </rPr>
          <t xml:space="preserve">e,g, Depreciation
</t>
        </r>
      </text>
    </comment>
  </commentList>
</comments>
</file>

<file path=xl/sharedStrings.xml><?xml version="1.0" encoding="utf-8"?>
<sst xmlns="http://schemas.openxmlformats.org/spreadsheetml/2006/main" count="4547" uniqueCount="3188">
  <si>
    <t>Disease Control</t>
  </si>
  <si>
    <t>Over Thirty Months HC</t>
  </si>
  <si>
    <t>Recovered court costs</t>
  </si>
  <si>
    <t>FS721010</t>
  </si>
  <si>
    <t>FS721011</t>
  </si>
  <si>
    <t>HACCP - Denbighshire Food Safety Management Training</t>
  </si>
  <si>
    <t>FS721012</t>
  </si>
  <si>
    <t>HACCP - Flintshire Food Safety Management Training</t>
  </si>
  <si>
    <t>FS721013</t>
  </si>
  <si>
    <t>HACCP - Gwynedd Food Safety Management Training</t>
  </si>
  <si>
    <t>FS721014</t>
  </si>
  <si>
    <t>HACCP - Wrexham Food Safety Management Training</t>
  </si>
  <si>
    <t>FS721015</t>
  </si>
  <si>
    <t>HACCP - Ynys Mon Food Safety Management Training</t>
  </si>
  <si>
    <t>FS721016</t>
  </si>
  <si>
    <t>HACCP - Powys Food Safety Management Training</t>
  </si>
  <si>
    <t>FS721018</t>
  </si>
  <si>
    <t>HACCP - Ceredigion Food Safety Management Training</t>
  </si>
  <si>
    <t>FS721019</t>
  </si>
  <si>
    <t>HACCP - Pembrokeshire Food Safety Management Training</t>
  </si>
  <si>
    <t>FS721020</t>
  </si>
  <si>
    <t>HACCP - Blaenau Gwent Food Safety Management Training</t>
  </si>
  <si>
    <t>FS721021</t>
  </si>
  <si>
    <t>HACCP - Caerphilly Food Safety Management Training</t>
  </si>
  <si>
    <t>FS721022</t>
  </si>
  <si>
    <t>HACCP - Cardiff Food Safety Management Training</t>
  </si>
  <si>
    <t>FS721023</t>
  </si>
  <si>
    <t>HACCP - Monmouthshire Food Safety Management Training</t>
  </si>
  <si>
    <t>FS721024</t>
  </si>
  <si>
    <t>HACCP - Newport Food Safety Management Training</t>
  </si>
  <si>
    <t>FS721026</t>
  </si>
  <si>
    <t>HACCP - Bridgend Food Safety Management Training</t>
  </si>
  <si>
    <t>FS721027</t>
  </si>
  <si>
    <t>HACCP - Merthyr Food Safety Management Training</t>
  </si>
  <si>
    <t>FS721028</t>
  </si>
  <si>
    <t>HACCP - Neath Port Talbot Food Safety Management Training</t>
  </si>
  <si>
    <t>FS721029</t>
  </si>
  <si>
    <t>HACCP - Rhondda Cynon Taf Food Safety Management Training</t>
  </si>
  <si>
    <t>FS721030</t>
  </si>
  <si>
    <t>HACCP - Swansea Food Safety Management Training</t>
  </si>
  <si>
    <t>FS721031</t>
  </si>
  <si>
    <t>HACCP - Vale of Glamorgan Food Safety Management Training</t>
  </si>
  <si>
    <t>FS721032</t>
  </si>
  <si>
    <t>HACCP - Misc Food Safety Management Training</t>
  </si>
  <si>
    <t>CHIEF EXECUTIVE</t>
  </si>
  <si>
    <t>CHIEF SCIENTIST</t>
  </si>
  <si>
    <t>FOOD POLICY</t>
  </si>
  <si>
    <t>CORPORATE SERVICES</t>
  </si>
  <si>
    <t>PROCUREMENT</t>
  </si>
  <si>
    <t>ISTED</t>
  </si>
  <si>
    <t>INTERNAL AUDIT</t>
  </si>
  <si>
    <t>CHIEF SCIENTIST DIVISION</t>
  </si>
  <si>
    <t>Cost Centre</t>
  </si>
  <si>
    <t>Objective</t>
  </si>
  <si>
    <t>Project Code</t>
  </si>
  <si>
    <t>000</t>
  </si>
  <si>
    <t>00000000</t>
  </si>
  <si>
    <t>N/A</t>
  </si>
  <si>
    <t>BUS12 MHS Business Group 12 - Kirsty Shaw</t>
  </si>
  <si>
    <t>BUS11 MHS Business Group 11 - Martin Evans</t>
  </si>
  <si>
    <t>BUS10 MHS Business Group 10 - Frank Gorman</t>
  </si>
  <si>
    <t>BUS09 MHS Business Group 9 - Collin Wilson</t>
  </si>
  <si>
    <t>BUS08 MHS Business Group 8 - Robert Jackson</t>
  </si>
  <si>
    <t>BUS07 MHS Business Group 7 - Kevin Maher</t>
  </si>
  <si>
    <t>NBUDG Budget Business Director 1</t>
  </si>
  <si>
    <t>BUS06 MHS Business Group 6 - David Lowe</t>
  </si>
  <si>
    <t>BUS05 MHS Business Group 5 - Steve Lomas</t>
  </si>
  <si>
    <t>BUS04 MHS Business Group 4 - Nick Varga</t>
  </si>
  <si>
    <t>BUS03 MHS Business Group 3 - Robert Locker</t>
  </si>
  <si>
    <t>BUS02 MHS Business Group 2 - Archie Drummond</t>
  </si>
  <si>
    <t>BUS01 MHS Business Group 1 - Ian McWatt</t>
  </si>
  <si>
    <t>SBUDG Budget Business Director 2</t>
  </si>
  <si>
    <t>info only</t>
  </si>
  <si>
    <r>
      <t xml:space="preserve">MHDPU </t>
    </r>
    <r>
      <rPr>
        <sz val="10"/>
        <rFont val="Arial"/>
        <family val="2"/>
      </rPr>
      <t>MHS Operations Support</t>
    </r>
  </si>
  <si>
    <r>
      <t xml:space="preserve">NORTH </t>
    </r>
    <r>
      <rPr>
        <sz val="10"/>
        <rFont val="Arial"/>
        <family val="2"/>
      </rPr>
      <t>MHS Business Director 1</t>
    </r>
  </si>
  <si>
    <r>
      <t>SOUTH</t>
    </r>
    <r>
      <rPr>
        <sz val="10"/>
        <rFont val="Arial"/>
        <family val="2"/>
      </rPr>
      <t xml:space="preserve"> MHS Business Director 2</t>
    </r>
  </si>
  <si>
    <r>
      <t>MHS 02</t>
    </r>
    <r>
      <rPr>
        <sz val="10"/>
        <rFont val="Arial"/>
        <family val="2"/>
      </rPr>
      <t xml:space="preserve"> Operations (Consolidated)</t>
    </r>
  </si>
  <si>
    <t>MHSOP MHS Operations Aministration</t>
  </si>
  <si>
    <t>COUNTRY/
COMPANY NO.</t>
  </si>
  <si>
    <t>parent 1
(co.21 MHS only)</t>
  </si>
  <si>
    <t>parent 2
(co.21 MHS only)</t>
  </si>
  <si>
    <t>FS950001</t>
  </si>
  <si>
    <t>FS950002</t>
  </si>
  <si>
    <t>FSA Directors Expenses</t>
  </si>
  <si>
    <t>FSA Directors Corporate</t>
  </si>
  <si>
    <t>FSA Chief Executive Corporate</t>
  </si>
  <si>
    <t>FSA Chief Executive Private Office</t>
  </si>
  <si>
    <t>FS900004</t>
  </si>
  <si>
    <t>FS900005</t>
  </si>
  <si>
    <t>FS121011</t>
  </si>
  <si>
    <t>FS121012</t>
  </si>
  <si>
    <t>FS121014</t>
  </si>
  <si>
    <t>FS121018</t>
  </si>
  <si>
    <t>FS121024</t>
  </si>
  <si>
    <t>FS121029</t>
  </si>
  <si>
    <t>FS725002</t>
  </si>
  <si>
    <t>FS725003</t>
  </si>
  <si>
    <t>DPPW Support</t>
  </si>
  <si>
    <t>FS725004</t>
  </si>
  <si>
    <t>DPPW Engagement</t>
  </si>
  <si>
    <t>FS725005</t>
  </si>
  <si>
    <t>FS731001</t>
  </si>
  <si>
    <t>UK Food Surveillance System</t>
  </si>
  <si>
    <t>FS731006</t>
  </si>
  <si>
    <t>FS735001</t>
  </si>
  <si>
    <t>Provisions for Liabilities</t>
  </si>
  <si>
    <t>FS325002</t>
  </si>
  <si>
    <t>FS325003</t>
  </si>
  <si>
    <t>Losses &amp; Special Payments</t>
  </si>
  <si>
    <t>MHS - Cluster 5</t>
  </si>
  <si>
    <t>MHS - Cluster 6</t>
  </si>
  <si>
    <t>MHS - Cluster 7</t>
  </si>
  <si>
    <t>MHS - Cluster 8</t>
  </si>
  <si>
    <t>Advance Income</t>
  </si>
  <si>
    <t>FS231018</t>
  </si>
  <si>
    <t>FS231019</t>
  </si>
  <si>
    <t>FS231020</t>
  </si>
  <si>
    <t>FS231022</t>
  </si>
  <si>
    <t>FS231024</t>
  </si>
  <si>
    <t>FS231025</t>
  </si>
  <si>
    <t>FS231031</t>
  </si>
  <si>
    <t>FS231035</t>
  </si>
  <si>
    <t>MH103</t>
  </si>
  <si>
    <t>MH103 TNT Costs Recharge to SVS</t>
  </si>
  <si>
    <t>MH312</t>
  </si>
  <si>
    <t>MH312 FOOD BORNE PATHOGEN - CATTLE &amp; SHEEP</t>
  </si>
  <si>
    <t>MH313</t>
  </si>
  <si>
    <t>MH313 FOOD BORNE PATHOGEN - PIGS</t>
  </si>
  <si>
    <t>MH105</t>
  </si>
  <si>
    <t>MH105 - OTMS - Cattle Heads Survey</t>
  </si>
  <si>
    <t>MH319</t>
  </si>
  <si>
    <t>MH319 - AH(DC) - Swine Fever</t>
  </si>
  <si>
    <t>MH321</t>
  </si>
  <si>
    <t>MH321 - Foot and Mouth Sundry Recharge</t>
  </si>
  <si>
    <t>MH324</t>
  </si>
  <si>
    <t>MH324 - SLA Policy Work</t>
  </si>
  <si>
    <t>Debit Memo MHS</t>
  </si>
  <si>
    <t>Debit Memo for MHS</t>
  </si>
  <si>
    <t>EXEMPT</t>
  </si>
  <si>
    <t>MH318</t>
  </si>
  <si>
    <t>MH318 - AH - DBES</t>
  </si>
  <si>
    <t>MH016</t>
  </si>
  <si>
    <t>MH016 NON-EC REGULATED WORK</t>
  </si>
  <si>
    <t>MH014</t>
  </si>
  <si>
    <t>MH014 EXPORT CERTIFICATION</t>
  </si>
  <si>
    <t>MH314</t>
  </si>
  <si>
    <t>MH314 AH - Animal By-Products Order</t>
  </si>
  <si>
    <t>MH315</t>
  </si>
  <si>
    <t>FS122003</t>
  </si>
  <si>
    <t>FS124002</t>
  </si>
  <si>
    <t>FS124003</t>
  </si>
  <si>
    <t>FS124004</t>
  </si>
  <si>
    <t>COMMS DIRECTORS OFFICE</t>
  </si>
  <si>
    <t>Early Retirements</t>
  </si>
  <si>
    <t>Laundry</t>
  </si>
  <si>
    <t>FSA One Agency Chart of Accounts Cost Centre Hierarchy</t>
  </si>
  <si>
    <t>FS124011</t>
  </si>
  <si>
    <t>FS124017</t>
  </si>
  <si>
    <t>FS125002</t>
  </si>
  <si>
    <t>FS125003</t>
  </si>
  <si>
    <t>FS125005</t>
  </si>
  <si>
    <t>FS125010</t>
  </si>
  <si>
    <t>FS125011</t>
  </si>
  <si>
    <t>FS125012</t>
  </si>
  <si>
    <t>FS125013</t>
  </si>
  <si>
    <t>FS125014</t>
  </si>
  <si>
    <t>MHS Delivery Planning Unit (DPU)</t>
  </si>
  <si>
    <t>Intercompany</t>
  </si>
  <si>
    <t>NUTRITION SCIENCE HEAD OF UNIT</t>
  </si>
  <si>
    <t>LABELLING BRANCH</t>
  </si>
  <si>
    <t>STANDARDS &amp; AUTHENTICITY</t>
  </si>
  <si>
    <t>ALLERGENS</t>
  </si>
  <si>
    <t>ADDITIVES</t>
  </si>
  <si>
    <t>FCL OFFICE HoD</t>
  </si>
  <si>
    <t>FOOD POLICY PRIVATE OFFICE</t>
  </si>
  <si>
    <t/>
  </si>
  <si>
    <t>MARKETING</t>
  </si>
  <si>
    <t>EXTERNAL AFFAIRS</t>
  </si>
  <si>
    <t>WEB &amp; EDITORIAL</t>
  </si>
  <si>
    <t>85400 - 85499</t>
  </si>
  <si>
    <t>MHS - Cluster 1</t>
  </si>
  <si>
    <t>MHS - Cluster 2</t>
  </si>
  <si>
    <t>MHS - Cluster 3</t>
  </si>
  <si>
    <t>MHS - Scottish Islands</t>
  </si>
  <si>
    <t>MHS - Cluster 4</t>
  </si>
  <si>
    <t>MHS - Cluster 11</t>
  </si>
  <si>
    <t>MHS - Cluster 9</t>
  </si>
  <si>
    <t>MHS - Cluster 28</t>
  </si>
  <si>
    <t>MHS - Cluster 29</t>
  </si>
  <si>
    <t>North Budget Only</t>
  </si>
  <si>
    <t>MHS - Cluster 12</t>
  </si>
  <si>
    <t>MHS - Cluster 16</t>
  </si>
  <si>
    <t>MHS - Cluster 17</t>
  </si>
  <si>
    <t>MHS - Cluster 18</t>
  </si>
  <si>
    <t>MHS - Cluster 19</t>
  </si>
  <si>
    <t>MHS - Cluster 22</t>
  </si>
  <si>
    <t>MHS - Cluster 23</t>
  </si>
  <si>
    <t>MHS - Cluster 24</t>
  </si>
  <si>
    <t>MHS - Cluster 25</t>
  </si>
  <si>
    <t>MHS - Cluster 26</t>
  </si>
  <si>
    <t>MHS - Cluster 30</t>
  </si>
  <si>
    <t>MHS - Cluster 31</t>
  </si>
  <si>
    <t>MHS - Cluster 32</t>
  </si>
  <si>
    <t>MHS - Smithfield Markets</t>
  </si>
  <si>
    <t>MHS - Cluster 27</t>
  </si>
  <si>
    <t>MHS - Cluster 33</t>
  </si>
  <si>
    <t>MHS - Cluster 34</t>
  </si>
  <si>
    <t>MHS - Cluster 35</t>
  </si>
  <si>
    <t>MHS - Cluster 36</t>
  </si>
  <si>
    <t>MHS - Cluster 37</t>
  </si>
  <si>
    <t>South Budget Only</t>
  </si>
  <si>
    <t>MHS BDU</t>
  </si>
  <si>
    <t>MHS Finance Department</t>
  </si>
  <si>
    <t>Meat Hygiene Service - Information Technology</t>
  </si>
  <si>
    <t>Meat Hygiene Service - Human Resources</t>
  </si>
  <si>
    <t>MHS VetTec</t>
  </si>
  <si>
    <t>NUTRITION</t>
  </si>
  <si>
    <t>COMMUNICATIONS</t>
  </si>
  <si>
    <t>Cost centre range</t>
  </si>
  <si>
    <t>Spare</t>
  </si>
  <si>
    <t>FS241006</t>
  </si>
  <si>
    <t>FS241007</t>
  </si>
  <si>
    <t>GROUP</t>
  </si>
  <si>
    <t>DIVISION</t>
  </si>
  <si>
    <t>COMMS</t>
  </si>
  <si>
    <t>WALES</t>
  </si>
  <si>
    <t>NORTHERN IRELAND</t>
  </si>
  <si>
    <t>FINANCE</t>
  </si>
  <si>
    <t>HR</t>
  </si>
  <si>
    <t>Memo Lines</t>
  </si>
  <si>
    <t>End-Dated</t>
  </si>
  <si>
    <t>data as at 11/05/2006</t>
  </si>
  <si>
    <t>Active</t>
  </si>
  <si>
    <t xml:space="preserve">Name </t>
  </si>
  <si>
    <t>Creation Date</t>
  </si>
  <si>
    <t>Org_ID</t>
  </si>
  <si>
    <t>Tax Code</t>
  </si>
  <si>
    <t>Unit Std Price</t>
  </si>
  <si>
    <t>Segment1</t>
  </si>
  <si>
    <t>Segment2</t>
  </si>
  <si>
    <t>Segment3</t>
  </si>
  <si>
    <t>Segment4</t>
  </si>
  <si>
    <t>Segment5</t>
  </si>
  <si>
    <t>Segment6</t>
  </si>
  <si>
    <t>End_Date</t>
  </si>
  <si>
    <t>MH501</t>
  </si>
  <si>
    <t>MH501 CCD &amp; CID</t>
  </si>
  <si>
    <t>ZERO</t>
  </si>
  <si>
    <t>MH907</t>
  </si>
  <si>
    <t>MH907 Emergency Aid</t>
  </si>
  <si>
    <t>O/SCOPE</t>
  </si>
  <si>
    <t>MH002</t>
  </si>
  <si>
    <t>MH002 Residue Testing Fees</t>
  </si>
  <si>
    <t>MH003</t>
  </si>
  <si>
    <t>MH003 Receipts from VMD for sample collection</t>
  </si>
  <si>
    <t>MH004</t>
  </si>
  <si>
    <t>MH004 Receipts from Meat Hygiene Division</t>
  </si>
  <si>
    <t>MH005</t>
  </si>
  <si>
    <t>MH005 Receipts from State Veterinary Service</t>
  </si>
  <si>
    <t>MH006</t>
  </si>
  <si>
    <t>MH006 Sundry Receipts</t>
  </si>
  <si>
    <t>MH007</t>
  </si>
  <si>
    <t>MH007 Receipts from disposal of fixed assets</t>
  </si>
  <si>
    <t>MH008</t>
  </si>
  <si>
    <t>MH008 Car loan receipts  principal</t>
  </si>
  <si>
    <t>MH009</t>
  </si>
  <si>
    <t>MH009 Car loan receipts  interest</t>
  </si>
  <si>
    <t>MH010</t>
  </si>
  <si>
    <t>MH010 Redundancy Charge</t>
  </si>
  <si>
    <t>MH011</t>
  </si>
  <si>
    <t>MH011 Early Retirement Charge</t>
  </si>
  <si>
    <t>MH012</t>
  </si>
  <si>
    <t>MH012 Charges To The Intervention Board</t>
  </si>
  <si>
    <t>MH308</t>
  </si>
  <si>
    <t>MH308 BEEF PLANT CLOSURES</t>
  </si>
  <si>
    <t>MH309</t>
  </si>
  <si>
    <t>MH309 1996/97 INVOICE CORRECTION</t>
  </si>
  <si>
    <t>MH310</t>
  </si>
  <si>
    <t>MH310 1997/98 INVOICE CORRECTION</t>
  </si>
  <si>
    <t>MH104</t>
  </si>
  <si>
    <t>MH104 - TNT Costs Recharge to VLA</t>
  </si>
  <si>
    <t>STD</t>
  </si>
  <si>
    <t>MH323</t>
  </si>
  <si>
    <t>MH323 - National Scrapie Plan Work</t>
  </si>
  <si>
    <t>MH013</t>
  </si>
  <si>
    <t>MH013 Calf Processing</t>
  </si>
  <si>
    <t>MH102</t>
  </si>
  <si>
    <t>MH102 IMPORTED MEAT RESIDUE SAMPLING</t>
  </si>
  <si>
    <t>MH204</t>
  </si>
  <si>
    <t>MH204 CROSS SUSIDISATION</t>
  </si>
  <si>
    <t>MH302</t>
  </si>
  <si>
    <t>MH302 AUJESKY'S DISEASE</t>
  </si>
  <si>
    <t>MH305</t>
  </si>
  <si>
    <t>MH305 PIG ASSURANCE SCHEME</t>
  </si>
  <si>
    <t>MH306</t>
  </si>
  <si>
    <t>MH306 BEEF ASSURANCE SCHEME</t>
  </si>
  <si>
    <t>MH407</t>
  </si>
  <si>
    <t>MH407 POULTRY RESIDUE TESTING</t>
  </si>
  <si>
    <t>MH601</t>
  </si>
  <si>
    <t>MH601 WORK ON SVS AUDITS</t>
  </si>
  <si>
    <t>MH602</t>
  </si>
  <si>
    <t>MH602 EC &amp; THIRD COUNTRY INSPECTION</t>
  </si>
  <si>
    <t>MH703</t>
  </si>
  <si>
    <t>MH703 CROSS SUBSIDISATION</t>
  </si>
  <si>
    <t>MH704</t>
  </si>
  <si>
    <t>MH704 Calf Processing Audit</t>
  </si>
  <si>
    <t>MH032</t>
  </si>
  <si>
    <t>MH032 Annualisation Credit (Cutting Plant)</t>
  </si>
  <si>
    <t>MH031</t>
  </si>
  <si>
    <t>MH031 Annualisation Credit (Slaughterhouse)</t>
  </si>
  <si>
    <t>FS235005</t>
  </si>
  <si>
    <t>FS235006</t>
  </si>
  <si>
    <t>FS246002</t>
  </si>
  <si>
    <t>FS900001</t>
  </si>
  <si>
    <t>FS900002</t>
  </si>
  <si>
    <t>CHAIR &amp; DEPUTY CHAIR</t>
  </si>
  <si>
    <t>FS900003</t>
  </si>
  <si>
    <t>Food Hygiene Campaign</t>
  </si>
  <si>
    <t>Balance Sheet</t>
  </si>
  <si>
    <t>FS236002</t>
  </si>
  <si>
    <t>FS236003</t>
  </si>
  <si>
    <t>FS236006</t>
  </si>
  <si>
    <t>FS241001</t>
  </si>
  <si>
    <t>CONTAMINANTS DIVISION</t>
  </si>
  <si>
    <t>LEGAL</t>
  </si>
  <si>
    <t>LEGAL DIRECTOR</t>
  </si>
  <si>
    <t>LEGAL GROUP BUDGET ONLY</t>
  </si>
  <si>
    <t>85150 - 85159</t>
  </si>
  <si>
    <t>85100 - 85149</t>
  </si>
  <si>
    <t>FINANCE GROUP BUDGET ONLY</t>
  </si>
  <si>
    <t>FINANCE DIRECTOR</t>
  </si>
  <si>
    <t>FINANCE DIRECTOR &amp; BRANCH</t>
  </si>
  <si>
    <t>85520 - 85599</t>
  </si>
  <si>
    <t>85510-85519</t>
  </si>
  <si>
    <t>NOVEL FOOD UNIT</t>
  </si>
  <si>
    <t>FOOD HYGIENE POLICY BRANCH</t>
  </si>
  <si>
    <t>Meat inspection fees - hygiene</t>
  </si>
  <si>
    <t>Slaughtermen's licence fees</t>
  </si>
  <si>
    <t>Depreciation</t>
  </si>
  <si>
    <t>MHS - Cluster 10</t>
  </si>
  <si>
    <t>MHS - Cluster 13</t>
  </si>
  <si>
    <t>MHS - Cluster 14</t>
  </si>
  <si>
    <t>MHS - Cluster 15</t>
  </si>
  <si>
    <t>MHS - Cluster 20</t>
  </si>
  <si>
    <t>MHS - Cluster 21</t>
  </si>
  <si>
    <t>Prepayments</t>
  </si>
  <si>
    <t xml:space="preserve"> </t>
  </si>
  <si>
    <t>BETTER REGULATIONS &amp; SUSTAINABLE DEVELOPMENT</t>
  </si>
  <si>
    <t>INTEGRATED ADVICE TO CONSUMERS</t>
  </si>
  <si>
    <t>Accruals</t>
  </si>
  <si>
    <t>CC</t>
  </si>
  <si>
    <t>OPERATIONS DPU</t>
  </si>
  <si>
    <t>FSA OPS DELIVERY PLANNING UNIT</t>
  </si>
  <si>
    <t>FS121006</t>
  </si>
  <si>
    <t>NI</t>
  </si>
  <si>
    <t>SECURITY &amp; ESTATES</t>
  </si>
  <si>
    <t>ISTED STRATEGY &amp; DEVELOPMENT</t>
  </si>
  <si>
    <t>ISTED SERVICE DELIVERY</t>
  </si>
  <si>
    <t>MH317 - AH - Other Services</t>
  </si>
  <si>
    <t>MH316</t>
  </si>
  <si>
    <t>MH316 - AH - Policy Work</t>
  </si>
  <si>
    <t>MH325</t>
  </si>
  <si>
    <t>Milk Hygiene</t>
  </si>
  <si>
    <t>01904 455800</t>
  </si>
  <si>
    <t xml:space="preserve">Colin Hill </t>
  </si>
  <si>
    <t>Craig Thomas</t>
  </si>
  <si>
    <t>Gerry Turley</t>
  </si>
  <si>
    <t>01904 455219</t>
  </si>
  <si>
    <t>01904 455478</t>
  </si>
  <si>
    <t>FSA Food Policy Strategy</t>
  </si>
  <si>
    <t>ENFORCEMENT &amp; LOCAL AUTHORITY DELIVERY DIVISION</t>
  </si>
  <si>
    <t>FS714001</t>
  </si>
  <si>
    <t>FS716001</t>
  </si>
  <si>
    <t>FS724001</t>
  </si>
  <si>
    <t>FS724003</t>
  </si>
  <si>
    <t>Evaluation of Pilot</t>
  </si>
  <si>
    <t>FS724007</t>
  </si>
  <si>
    <t>FS724008</t>
  </si>
  <si>
    <t>FS725001</t>
  </si>
  <si>
    <t>FS525002</t>
  </si>
  <si>
    <t>FS525004</t>
  </si>
  <si>
    <t>FS526001</t>
  </si>
  <si>
    <t>FS526004</t>
  </si>
  <si>
    <t>FS526005</t>
  </si>
  <si>
    <t>FS421003</t>
  </si>
  <si>
    <t>FS422001</t>
  </si>
  <si>
    <t>FS324001</t>
  </si>
  <si>
    <t>FS324002</t>
  </si>
  <si>
    <t>FS324003</t>
  </si>
  <si>
    <t>FS324005</t>
  </si>
  <si>
    <t>FS324007</t>
  </si>
  <si>
    <t>FS324008</t>
  </si>
  <si>
    <t>FS324009</t>
  </si>
  <si>
    <t>FS325007</t>
  </si>
  <si>
    <t>FS325012</t>
  </si>
  <si>
    <t>FS325013</t>
  </si>
  <si>
    <t>FS315014</t>
  </si>
  <si>
    <t>FS315015</t>
  </si>
  <si>
    <t>FS315016</t>
  </si>
  <si>
    <t>FS315018</t>
  </si>
  <si>
    <t>FS315019</t>
  </si>
  <si>
    <t>FS315020</t>
  </si>
  <si>
    <t>FS315021</t>
  </si>
  <si>
    <t>FS315022</t>
  </si>
  <si>
    <t>Public Events</t>
  </si>
  <si>
    <t>Martin Brewer</t>
  </si>
  <si>
    <t>If you have any questions concerning any of the above points please contact any of us below to discuss:</t>
  </si>
  <si>
    <t>FS245010</t>
  </si>
  <si>
    <t>FS998030</t>
  </si>
  <si>
    <t>FS998070</t>
  </si>
  <si>
    <t>FS124032</t>
  </si>
  <si>
    <t>FS998011</t>
  </si>
  <si>
    <t>ENG 17 + 21 COMBINED</t>
  </si>
  <si>
    <t xml:space="preserve">   17  BRANCH</t>
  </si>
  <si>
    <t>17 CC</t>
  </si>
  <si>
    <t xml:space="preserve">   21  BRANCH</t>
  </si>
  <si>
    <t>21 CC</t>
  </si>
  <si>
    <t>FS121030</t>
  </si>
  <si>
    <t>FS121031</t>
  </si>
  <si>
    <t>FS122001</t>
  </si>
  <si>
    <t>FS131015</t>
  </si>
  <si>
    <t>FS131016</t>
  </si>
  <si>
    <t>FS131017</t>
  </si>
  <si>
    <t>FS131018</t>
  </si>
  <si>
    <t>FS131019</t>
  </si>
  <si>
    <t>FS131020</t>
  </si>
  <si>
    <t>FS131023</t>
  </si>
  <si>
    <t>FS231001</t>
  </si>
  <si>
    <t>FS231003</t>
  </si>
  <si>
    <t>FS231006</t>
  </si>
  <si>
    <t>FS231007</t>
  </si>
  <si>
    <t>FS231010</t>
  </si>
  <si>
    <t>FS231013</t>
  </si>
  <si>
    <t>FS231016</t>
  </si>
  <si>
    <t>FS234074</t>
  </si>
  <si>
    <t>MH315 FSA - Import Checks</t>
  </si>
  <si>
    <t>MH320</t>
  </si>
  <si>
    <t>MH320 - Supervision of Cleansing and Disinfecting of Livestock Vehicles</t>
  </si>
  <si>
    <t>MH322</t>
  </si>
  <si>
    <t>MH322 - AH - 24 - 30 Month Casualty Cattle Testing</t>
  </si>
  <si>
    <t>MH206</t>
  </si>
  <si>
    <t>MH206 - FSA Vehicles Recharge</t>
  </si>
  <si>
    <t>MH209</t>
  </si>
  <si>
    <t>MH209 - FSA - Cost of Rates CAP due to previous ministerial decision</t>
  </si>
  <si>
    <t>MH208</t>
  </si>
  <si>
    <t>MH208 - SLA Policy Work</t>
  </si>
  <si>
    <t>MH909</t>
  </si>
  <si>
    <t>MH909 - Sundry Charges</t>
  </si>
  <si>
    <t>MH207</t>
  </si>
  <si>
    <t>MH207 - SLA Policy Work</t>
  </si>
  <si>
    <t>MH001</t>
  </si>
  <si>
    <t>MH001 Official Controls</t>
  </si>
  <si>
    <t>MH101</t>
  </si>
  <si>
    <t>MH101 RESIDUE TESTING</t>
  </si>
  <si>
    <t>MH201</t>
  </si>
  <si>
    <t>MH201 FSA - MEAT PROD, MINCE &amp; PREP</t>
  </si>
  <si>
    <t>MH202</t>
  </si>
  <si>
    <t>MH202 FSA - By Products</t>
  </si>
  <si>
    <t>MH203</t>
  </si>
  <si>
    <t>MH203 FSA - POLICY WORK</t>
  </si>
  <si>
    <t>MH301</t>
  </si>
  <si>
    <t>MH301 FSA - Specified Bovine Material</t>
  </si>
  <si>
    <t>MH303</t>
  </si>
  <si>
    <t>MH303 AH - Notifiable Diseases</t>
  </si>
  <si>
    <t>MH304</t>
  </si>
  <si>
    <t>MH304 FSA - Specified Ovine Material</t>
  </si>
  <si>
    <t>MH307</t>
  </si>
  <si>
    <t>MH307 BCMS - Cattle ID</t>
  </si>
  <si>
    <t>MH311</t>
  </si>
  <si>
    <t>MH311 AH - TSE Sheep Sampling</t>
  </si>
  <si>
    <t>MH701</t>
  </si>
  <si>
    <t>MH701 Older Cattle Disposal Scheme</t>
  </si>
  <si>
    <t>MH702</t>
  </si>
  <si>
    <t>MH702 OTM Transition Project Costs</t>
  </si>
  <si>
    <t>MH801</t>
  </si>
  <si>
    <t>MH801 REDUNDANCY CHARGE</t>
  </si>
  <si>
    <t>MH802</t>
  </si>
  <si>
    <t>MH802 EARLY RETIREMENT CHARGE</t>
  </si>
  <si>
    <t>MH901</t>
  </si>
  <si>
    <t>MH901 SUNDRY CHARGES</t>
  </si>
  <si>
    <t>MH902</t>
  </si>
  <si>
    <t>MH902 CHARGE FOR CAR LOAN  PRINCIPAL AMOUNT</t>
  </si>
  <si>
    <t>MH903</t>
  </si>
  <si>
    <t>MH903 CHARGE FOR CAR LOAN  INTEREST</t>
  </si>
  <si>
    <t>MH904</t>
  </si>
  <si>
    <t>MH904 CHARGE FOR LEASE CAR</t>
  </si>
  <si>
    <t>MH905</t>
  </si>
  <si>
    <t>MH905 CHARGE FOR FIXED ASSET DISPOSAL</t>
  </si>
  <si>
    <t>MH906</t>
  </si>
  <si>
    <t>MH906 PIG RESIDUE SAMPLING</t>
  </si>
  <si>
    <t>MH205</t>
  </si>
  <si>
    <t>MH205 MHD FORMAL ENFORCEMENT PROCEEDINGS</t>
  </si>
  <si>
    <t>MH408</t>
  </si>
  <si>
    <t>MH408 POULTRY MEAT MARKETNG REGULATIONS</t>
  </si>
  <si>
    <t>MH015</t>
  </si>
  <si>
    <t>MH015 Date Based Export Scheme</t>
  </si>
  <si>
    <t>MH908</t>
  </si>
  <si>
    <t>MH908 Staff Overpayments</t>
  </si>
  <si>
    <t>MH317</t>
  </si>
  <si>
    <t>Radiological Services</t>
  </si>
  <si>
    <t>FS231071</t>
  </si>
  <si>
    <t>FS231072</t>
  </si>
  <si>
    <t>Stakeholder Engagement</t>
  </si>
  <si>
    <t>Hospitality</t>
  </si>
  <si>
    <t>Stationery</t>
  </si>
  <si>
    <t>FS134025</t>
  </si>
  <si>
    <t>Input VAT</t>
  </si>
  <si>
    <t>Notional accruals reserve</t>
  </si>
  <si>
    <t>Early departure future costs reserve</t>
  </si>
  <si>
    <t>General Fund</t>
  </si>
  <si>
    <t>FS124007</t>
  </si>
  <si>
    <t>FS124008</t>
  </si>
  <si>
    <t>MH325 - Over Thirty Month Cattle for Human Consumption</t>
  </si>
  <si>
    <t>CONTAMINANTS HoD</t>
  </si>
  <si>
    <t>CHEMICAL RISK ASSESSMENT UNIT</t>
  </si>
  <si>
    <t>INCIDENTS &amp; FOOD FRAUD</t>
  </si>
  <si>
    <t>DELIVERY</t>
  </si>
  <si>
    <t>ENFORCEMENT POLICY</t>
  </si>
  <si>
    <t>OFFICIAL CONTROLS &amp; ENFORCEMENT STRATEGY</t>
  </si>
  <si>
    <t>HYGIENE &amp; MICROBIOLOGY DIVISION</t>
  </si>
  <si>
    <t>HYGIENE &amp; MICROBIOLOGY DIVISION HoD</t>
  </si>
  <si>
    <t>FOOD PRODUCTION BRANCH</t>
  </si>
  <si>
    <t>EU REGULATORY REFORM BRANCH</t>
  </si>
  <si>
    <t>MEAT HYGIENE &amp; TSE POLICY BRANCH</t>
  </si>
  <si>
    <t>ANIMAL FEED BRANCH</t>
  </si>
  <si>
    <t>ANALYSIS &amp; RESEARCH DIVISION</t>
  </si>
  <si>
    <t>ANALYSIS &amp; RESEARCH BRANCH</t>
  </si>
  <si>
    <t>Acc Code</t>
  </si>
  <si>
    <t>Description</t>
  </si>
  <si>
    <t>UNALLOCATED ADMIN</t>
  </si>
  <si>
    <t>UNALLOCATED PROGRAMME</t>
  </si>
  <si>
    <t>CENTRALLY MANAGED</t>
  </si>
  <si>
    <t>WELSH LANGUAGE WESTMINSTER FUNDED</t>
  </si>
  <si>
    <t>FS125018</t>
  </si>
  <si>
    <t>FS125019</t>
  </si>
  <si>
    <t>FS125020</t>
  </si>
  <si>
    <t>FS125022</t>
  </si>
  <si>
    <t>FS125023</t>
  </si>
  <si>
    <t>FS125029</t>
  </si>
  <si>
    <t>FS999000</t>
  </si>
  <si>
    <t>FS990010</t>
  </si>
  <si>
    <t>2009-10 Projects Westminster</t>
  </si>
  <si>
    <t>FS126001</t>
  </si>
  <si>
    <t>FS126002</t>
  </si>
  <si>
    <t>FS126005</t>
  </si>
  <si>
    <t>FS126007</t>
  </si>
  <si>
    <t>FS126009</t>
  </si>
  <si>
    <t>FS126010</t>
  </si>
  <si>
    <t>FS126012</t>
  </si>
  <si>
    <t>FS231038</t>
  </si>
  <si>
    <t>FS231043</t>
  </si>
  <si>
    <t>FS231045</t>
  </si>
  <si>
    <t>FS244007</t>
  </si>
  <si>
    <t>FS244011</t>
  </si>
  <si>
    <t>FS231046</t>
  </si>
  <si>
    <t>FS231048</t>
  </si>
  <si>
    <t>FS231049</t>
  </si>
  <si>
    <t>FS231050</t>
  </si>
  <si>
    <t>FS231051</t>
  </si>
  <si>
    <t>FS231057</t>
  </si>
  <si>
    <t>FS231058</t>
  </si>
  <si>
    <t>FS231062</t>
  </si>
  <si>
    <t>FS231063</t>
  </si>
  <si>
    <t>FS231064</t>
  </si>
  <si>
    <t>FS231065</t>
  </si>
  <si>
    <t>FS231067</t>
  </si>
  <si>
    <t>FSA BOARD</t>
  </si>
  <si>
    <t>OPERATIONS VET TEC</t>
  </si>
  <si>
    <t>CHIEF EXECUTIVE BUDGET ONLY</t>
  </si>
  <si>
    <t>LEGAL BUDGET ONLY</t>
  </si>
  <si>
    <t>INVESTIGATIONS</t>
  </si>
  <si>
    <t>LEGAL  BRANCH A</t>
  </si>
  <si>
    <t>FSA Westminster</t>
  </si>
  <si>
    <t>ISTED HoD &amp; PORTFOLIO MANAGEMENT</t>
  </si>
  <si>
    <t>MICROBIOLOGICAL FOOD SAFETY BRANCH</t>
  </si>
  <si>
    <t>FOODBORNE DISEASES BRANCH</t>
  </si>
  <si>
    <t>OPERATIONS</t>
  </si>
  <si>
    <t>OPERATIONS DIRECTOR &amp; SUPPORT</t>
  </si>
  <si>
    <t>CHIEF SCIENTIST BUDGET ONLY</t>
  </si>
  <si>
    <t>COMMUNICATIONS BUDGET ONLY</t>
  </si>
  <si>
    <t>FOOD POLICY BUDGET ONLY</t>
  </si>
  <si>
    <t>FSA OPERATIONS BUDGET ONLY</t>
  </si>
  <si>
    <t>FINANCE BUDGET ONLY</t>
  </si>
  <si>
    <t>CORPORATE SERVICES  BUDGET ONLY</t>
  </si>
  <si>
    <t>FSA OPERATIONS DIRECTOR &amp; SUPPORT</t>
  </si>
  <si>
    <t>FSA OPERATIONS VET TEC</t>
  </si>
  <si>
    <t>FSA OPERATIONS GROUP BUDGET ONLY</t>
  </si>
  <si>
    <t>CORPORATE SERVICES DIRECTOR &amp; SUPPORT</t>
  </si>
  <si>
    <t>LAALD HoD &amp; SUPPORT</t>
  </si>
  <si>
    <t>OPERATIONS LAALD DIVISION</t>
  </si>
  <si>
    <t>NUTRITION STRATEGY</t>
  </si>
  <si>
    <t>NUTRITION RESEARCH &amp; EXPERT ADVICE</t>
  </si>
  <si>
    <t>NUTRITION ADVICE &amp; BEHAVIOUR CHANGE</t>
  </si>
  <si>
    <t>DIET &amp; NUTRITION SURVEYS</t>
  </si>
  <si>
    <t>CONTAMINANTS POLICY &amp; STRATEGY UNIT</t>
  </si>
  <si>
    <t>FOOD POLICY STRATEGY DIVISION</t>
  </si>
  <si>
    <t>FOOD POLICY STRATEGY HoD</t>
  </si>
  <si>
    <t>EUROPEAN &amp; INTERNATIONAL STRATEGY</t>
  </si>
  <si>
    <t>PLANNING &amp; PERFORMANCE</t>
  </si>
  <si>
    <t xml:space="preserve"> - Structure Charts</t>
  </si>
  <si>
    <t>- Project Codes</t>
  </si>
  <si>
    <t>Group</t>
  </si>
  <si>
    <t>Division</t>
  </si>
  <si>
    <t xml:space="preserve">CHIEF SCIENTIST  </t>
  </si>
  <si>
    <t xml:space="preserve">Division </t>
  </si>
  <si>
    <t>MICRO FOOD SAFETY BRANCH</t>
  </si>
  <si>
    <t>NUTRITION LABELLING &amp; DIETARY FOODS BRANCH</t>
  </si>
  <si>
    <t>To decribe the activity</t>
  </si>
  <si>
    <t>Cost Centre:</t>
  </si>
  <si>
    <t>Objective:</t>
  </si>
  <si>
    <t>Requirement:</t>
  </si>
  <si>
    <t>Compulsory</t>
  </si>
  <si>
    <t>If applicable</t>
  </si>
  <si>
    <t>Branch code needed for the cost</t>
  </si>
  <si>
    <t>Status:</t>
  </si>
  <si>
    <t>What's needed:</t>
  </si>
  <si>
    <t>FS</t>
  </si>
  <si>
    <t>UK Food</t>
  </si>
  <si>
    <t>Healthier Food Products</t>
  </si>
  <si>
    <t>Consumer Understanding</t>
  </si>
  <si>
    <t>Effective Regulations</t>
  </si>
  <si>
    <t>Supporting</t>
  </si>
  <si>
    <t>FSA Project Code Instructions:</t>
  </si>
  <si>
    <t>1</t>
  </si>
  <si>
    <t>Wales
FS312</t>
  </si>
  <si>
    <t>Northern Ireland
FS313</t>
  </si>
  <si>
    <t>FS241018</t>
  </si>
  <si>
    <t>FS241020</t>
  </si>
  <si>
    <t>FS241023</t>
  </si>
  <si>
    <t>FS241024</t>
  </si>
  <si>
    <t>FSA Board Chair &amp; Deputy Chair Expenses</t>
  </si>
  <si>
    <t>FSA Board Chair &amp; Deputy Chair Corporate</t>
  </si>
  <si>
    <t>FSA Chief Executive Recharge</t>
  </si>
  <si>
    <t>Imported Food</t>
  </si>
  <si>
    <t>Acc Code type</t>
  </si>
  <si>
    <t>Expense</t>
  </si>
  <si>
    <t>Income</t>
  </si>
  <si>
    <t xml:space="preserve">the code you select is the correct account code type.  </t>
  </si>
  <si>
    <t>CHIEF EXECUTIVE &amp; PRIVATE OFFICE</t>
  </si>
  <si>
    <t>PRESS OFFICE</t>
  </si>
  <si>
    <t>COMMUNICATIONS GROUP BUDGET ONLY</t>
  </si>
  <si>
    <t>CHIEF SCIENTIST GROUP BUDGET ONLY</t>
  </si>
  <si>
    <t>CHIEF EXECUTIVE GROUP BUDGET ONLY</t>
  </si>
  <si>
    <t>FOOD POLICY GROUP BUDGET ONLY</t>
  </si>
  <si>
    <t>CORPORATE SERVICES GROUP BUDGET ONLY</t>
  </si>
  <si>
    <t>ISTED INFORMATION &amp; KNOWLEDGE MANAGEMENT</t>
  </si>
  <si>
    <t>FS111001</t>
  </si>
  <si>
    <t>FS111005</t>
  </si>
  <si>
    <t>FS111009</t>
  </si>
  <si>
    <t>FS111012</t>
  </si>
  <si>
    <t>FS111013</t>
  </si>
  <si>
    <t>FS115001</t>
  </si>
  <si>
    <t>FS115003</t>
  </si>
  <si>
    <t>FS115004</t>
  </si>
  <si>
    <t>FS115005</t>
  </si>
  <si>
    <t>FS115006</t>
  </si>
  <si>
    <t>FS724009</t>
  </si>
  <si>
    <t>FS115008</t>
  </si>
  <si>
    <t>Designates a Food Standards project, needed as we are on the shared service system</t>
  </si>
  <si>
    <t>Evidence and research project</t>
  </si>
  <si>
    <t>Statutory</t>
  </si>
  <si>
    <t>Contracted</t>
  </si>
  <si>
    <t>Project Expense</t>
  </si>
  <si>
    <t>Evidence &amp; Research</t>
  </si>
  <si>
    <t>Uncommitted Non Research</t>
  </si>
  <si>
    <t>New Evidence &amp; Research</t>
  </si>
  <si>
    <t>006</t>
  </si>
  <si>
    <t>The FSA Project code contains a maximum of eight characters, with each of the characters reflecting a difference piece of information relating to the project:</t>
  </si>
  <si>
    <t>Taking an example of a project code we will demonstrate what each element of the code relates to:</t>
  </si>
  <si>
    <t>Example:</t>
  </si>
  <si>
    <t>Meaning:</t>
  </si>
  <si>
    <t>Statutory group</t>
  </si>
  <si>
    <t>Imported food ZBB reference</t>
  </si>
  <si>
    <t>Fifth project of the above criteria</t>
  </si>
  <si>
    <t>005</t>
  </si>
  <si>
    <t>Characters:</t>
  </si>
  <si>
    <t>Individual project count, can go up to 999 if required.</t>
  </si>
  <si>
    <t>A Further Example:</t>
  </si>
  <si>
    <t xml:space="preserve"> FS212005</t>
  </si>
  <si>
    <t xml:space="preserve">Programme Expenditure Category: </t>
  </si>
  <si>
    <t>Group Reference Number:</t>
  </si>
  <si>
    <t>The group references as per ZBB details:</t>
  </si>
  <si>
    <t>Outcome reference:</t>
  </si>
  <si>
    <t>The outcome references as per ZBB details:</t>
  </si>
  <si>
    <t>If you are still unsure please contact us for further clarification:</t>
  </si>
  <si>
    <t>Introduction:</t>
  </si>
  <si>
    <t>Each section has a link through to more detail on that area which will hopefully provide you with the level of information you require.</t>
  </si>
  <si>
    <t>FS900006</t>
  </si>
  <si>
    <t>FS900007</t>
  </si>
  <si>
    <t>FSA Board Members Expenses</t>
  </si>
  <si>
    <t>FSA Board Members Corporate</t>
  </si>
  <si>
    <t>FS900008</t>
  </si>
  <si>
    <t>FS515001</t>
  </si>
  <si>
    <t>FS515002</t>
  </si>
  <si>
    <t>FS515003</t>
  </si>
  <si>
    <t>FS515004</t>
  </si>
  <si>
    <t>FS515005</t>
  </si>
  <si>
    <t>FS515006</t>
  </si>
  <si>
    <t>FS524001</t>
  </si>
  <si>
    <t>FS524003</t>
  </si>
  <si>
    <t>FS524004</t>
  </si>
  <si>
    <t>FS324011</t>
  </si>
  <si>
    <t>FS324012</t>
  </si>
  <si>
    <t>FS324014</t>
  </si>
  <si>
    <t>FS424015</t>
  </si>
  <si>
    <t>FS424018</t>
  </si>
  <si>
    <t>FS324020</t>
  </si>
  <si>
    <t>FS324021</t>
  </si>
  <si>
    <t>FS325001</t>
  </si>
  <si>
    <t>Budget Only</t>
  </si>
  <si>
    <t>85200 - 85249</t>
  </si>
  <si>
    <t>85250 - 85299</t>
  </si>
  <si>
    <t>85300-85399</t>
  </si>
  <si>
    <t>NUTRITION OFFICE</t>
  </si>
  <si>
    <t>FOOD COMPOSITION &amp; LABELLING</t>
  </si>
  <si>
    <t>FS126017</t>
  </si>
  <si>
    <t>FS126018</t>
  </si>
  <si>
    <t>FS126022</t>
  </si>
  <si>
    <t>FS126024</t>
  </si>
  <si>
    <t>FS131002</t>
  </si>
  <si>
    <t>FS131003</t>
  </si>
  <si>
    <t>FS131004</t>
  </si>
  <si>
    <t>FS131005</t>
  </si>
  <si>
    <t>FS131006</t>
  </si>
  <si>
    <t>FS131007</t>
  </si>
  <si>
    <t>FS131008</t>
  </si>
  <si>
    <t>FS131010</t>
  </si>
  <si>
    <t>FS131011</t>
  </si>
  <si>
    <t>FS131012</t>
  </si>
  <si>
    <t>FS131013</t>
  </si>
  <si>
    <t>FS131014</t>
  </si>
  <si>
    <t>FS121035</t>
  </si>
  <si>
    <t>FS514101</t>
  </si>
  <si>
    <t>Loose foods allergens research evaluation (T07063)</t>
  </si>
  <si>
    <t>Food Standards Agency project</t>
  </si>
  <si>
    <t>FS232001</t>
  </si>
  <si>
    <t>FS234031</t>
  </si>
  <si>
    <t>Operations
FS305</t>
  </si>
  <si>
    <t>Chief Executive &amp; Private Office
FS001</t>
  </si>
  <si>
    <t>Procurement
FS030</t>
  </si>
  <si>
    <t>Internal Audit
FS032</t>
  </si>
  <si>
    <t>OPERATIONS
FS305</t>
  </si>
  <si>
    <t>Co.</t>
  </si>
  <si>
    <t>Comms
FS007</t>
  </si>
  <si>
    <t>Security &amp; Estates
FS008</t>
  </si>
  <si>
    <t>Finance 
FS027</t>
  </si>
  <si>
    <t>NI Food Safety
FS047</t>
  </si>
  <si>
    <t>COMMS
FS007</t>
  </si>
  <si>
    <t>SECURITY &amp; ESTATES              FS008</t>
  </si>
  <si>
    <t>INTERNAL AUDIT                     FS032</t>
  </si>
  <si>
    <t>PROCUREMENT                 FS030</t>
  </si>
  <si>
    <t xml:space="preserve">Legal, International &amp; Regulation Director              FS003
</t>
  </si>
  <si>
    <t>LEGAL, INTERNATIONAL &amp; REGULATION DIRECTOR
FS003</t>
  </si>
  <si>
    <t>Cluster</t>
  </si>
  <si>
    <t>FS231073</t>
  </si>
  <si>
    <t>FS231074</t>
  </si>
  <si>
    <t>FS231075</t>
  </si>
  <si>
    <t>C04075  3MCPD Esters (Process contaminants in foods)</t>
  </si>
  <si>
    <t>FS315023</t>
  </si>
  <si>
    <t>IT SERVICE DELIVERY</t>
  </si>
  <si>
    <t>IT STRATEGY &amp; DEVELOPMENT</t>
  </si>
  <si>
    <t>Acc Code Description</t>
  </si>
  <si>
    <r>
      <t xml:space="preserve">Please note these are classified by Account code type (Column A) - </t>
    </r>
    <r>
      <rPr>
        <b/>
        <sz val="11"/>
        <rFont val="Arial"/>
        <family val="2"/>
      </rPr>
      <t>Expense, Income</t>
    </r>
    <r>
      <rPr>
        <sz val="11"/>
        <rFont val="Arial"/>
        <family val="2"/>
      </rPr>
      <t xml:space="preserve">.  </t>
    </r>
    <r>
      <rPr>
        <b/>
        <sz val="11"/>
        <rFont val="Arial"/>
        <family val="2"/>
      </rPr>
      <t xml:space="preserve">Please ensure </t>
    </r>
  </si>
  <si>
    <t>FS121044</t>
  </si>
  <si>
    <t>FS121046</t>
  </si>
  <si>
    <t>FS121503</t>
  </si>
  <si>
    <t>FS124035</t>
  </si>
  <si>
    <t>FS124036</t>
  </si>
  <si>
    <t>FS124039</t>
  </si>
  <si>
    <t>FS124040</t>
  </si>
  <si>
    <t>FS124042</t>
  </si>
  <si>
    <t>FS125040</t>
  </si>
  <si>
    <t>FS126030</t>
  </si>
  <si>
    <t>FS131028</t>
  </si>
  <si>
    <t>FS131067</t>
  </si>
  <si>
    <t>FS135001</t>
  </si>
  <si>
    <t>FS135002</t>
  </si>
  <si>
    <t>FS136006</t>
  </si>
  <si>
    <t>FS141001</t>
  </si>
  <si>
    <t>FS142001</t>
  </si>
  <si>
    <t>FS144002</t>
  </si>
  <si>
    <t>FS211001</t>
  </si>
  <si>
    <t>FS211003</t>
  </si>
  <si>
    <t>FS212001</t>
  </si>
  <si>
    <t>FS221001</t>
  </si>
  <si>
    <t>FS221002</t>
  </si>
  <si>
    <t>FS221003</t>
  </si>
  <si>
    <t>FS221004</t>
  </si>
  <si>
    <t>FS222001</t>
  </si>
  <si>
    <t>FS224001</t>
  </si>
  <si>
    <t>FS225001</t>
  </si>
  <si>
    <t>FS225002</t>
  </si>
  <si>
    <t>FS225003</t>
  </si>
  <si>
    <t>FS231078</t>
  </si>
  <si>
    <t>FS231081</t>
  </si>
  <si>
    <t>FS235009</t>
  </si>
  <si>
    <t>FS235010</t>
  </si>
  <si>
    <t>FS235011</t>
  </si>
  <si>
    <t>FS235012</t>
  </si>
  <si>
    <t>FS236009</t>
  </si>
  <si>
    <t>FS241027</t>
  </si>
  <si>
    <t>FS241029</t>
  </si>
  <si>
    <t>FS241030</t>
  </si>
  <si>
    <t>FS241037</t>
  </si>
  <si>
    <t>FS241038</t>
  </si>
  <si>
    <t>FS241040</t>
  </si>
  <si>
    <t>FS241041</t>
  </si>
  <si>
    <t>FS241042</t>
  </si>
  <si>
    <t>FS241043</t>
  </si>
  <si>
    <t>FS241044</t>
  </si>
  <si>
    <t>FS241045</t>
  </si>
  <si>
    <t>FS241049</t>
  </si>
  <si>
    <t>FS241051</t>
  </si>
  <si>
    <t>FS241055</t>
  </si>
  <si>
    <t>FS241058</t>
  </si>
  <si>
    <t>FS241062</t>
  </si>
  <si>
    <t>FS241063</t>
  </si>
  <si>
    <t>FS244026</t>
  </si>
  <si>
    <t>FS244027</t>
  </si>
  <si>
    <t>FS244028</t>
  </si>
  <si>
    <t>FS245017</t>
  </si>
  <si>
    <t>FS245021</t>
  </si>
  <si>
    <t>FS245025</t>
  </si>
  <si>
    <t>FS245026</t>
  </si>
  <si>
    <t>FS245027</t>
  </si>
  <si>
    <t>FS245028</t>
  </si>
  <si>
    <t>FS246007</t>
  </si>
  <si>
    <t>FS324015</t>
  </si>
  <si>
    <t>FS325014</t>
  </si>
  <si>
    <t>FS341001</t>
  </si>
  <si>
    <t>FS425012</t>
  </si>
  <si>
    <t>FS512301</t>
  </si>
  <si>
    <t>FS512504</t>
  </si>
  <si>
    <t>FS525008</t>
  </si>
  <si>
    <t>IID2 specimen storage</t>
  </si>
  <si>
    <t>UK Food Surveillance System Support</t>
  </si>
  <si>
    <t>Incidents Support</t>
  </si>
  <si>
    <t>Scottish Aquaculture Website Portal</t>
  </si>
  <si>
    <t>Food Labelling Resource for post primary teachers</t>
  </si>
  <si>
    <t>L13 Food authenticity Programme Advisor (Q01116)</t>
  </si>
  <si>
    <t>L14b ZQ0205 - Payment of travel expenses for working group mtgs 2x mtgs/yr (ASSG, AAMWG), payment for appraisal panel members and peer reviewers</t>
  </si>
  <si>
    <t>L15 Technology transfer to public analysts (sequencing training course, challenge exercises, proficiency testing schemes). 1-2 courses per year. PAGR001</t>
  </si>
  <si>
    <t>Server hosting service for Agency's allergy e-learning module</t>
  </si>
  <si>
    <t>Future Meat Controls Research Programme - Phase 2</t>
  </si>
  <si>
    <t>AC15 Review of behaviour change models focused on food - theory and practice</t>
  </si>
  <si>
    <t>CON53 ERI012 Chernobyl RPA SLA</t>
  </si>
  <si>
    <t>CON54 FPD012 Chernobyl  Corus etc.</t>
  </si>
  <si>
    <t>SP Evaluation of Journal Articles┐</t>
  </si>
  <si>
    <t>EU Listeria Survey</t>
  </si>
  <si>
    <t>Primary Production Enforcement</t>
  </si>
  <si>
    <t>IID2 Study - Printing copies of the report</t>
  </si>
  <si>
    <t>IID2 data storage</t>
  </si>
  <si>
    <t>AD1 Research to identify possible future adulterants with an additive function</t>
  </si>
  <si>
    <t>H48d B14016 Research - The role of commensal microflora of animals in the transmission of extended spectrum ▀-lactamases</t>
  </si>
  <si>
    <t>H48k M01049 Research - The microbiological status of wild and farmed venison</t>
  </si>
  <si>
    <t>Delivery of Planet Cook</t>
  </si>
  <si>
    <t>L12a Q01105 Research - Proteomic detection and quantification of offal</t>
  </si>
  <si>
    <t>L12b Q01130 Research - Verification of meat from traditional cattle and pig breeds using SNP DNA markers</t>
  </si>
  <si>
    <t>Quantification of the controls that should be placed on meat prior to mincing</t>
  </si>
  <si>
    <t>Toxicodynamics of dioxins in an obese population</t>
  </si>
  <si>
    <t>H4 Research into the recent rise in cases of listeriosis in the UK</t>
  </si>
  <si>
    <t>Systems Dynamic modelling of Norovirus</t>
  </si>
  <si>
    <t>EU FP7 PROMETHEUS project</t>
  </si>
  <si>
    <t>An Investigation of Geochemical Lead Contamination of Cattle, Sheep &amp; Free Range Chickens on UK Farms</t>
  </si>
  <si>
    <t>A UK wide microbiological survey of Campylobacter contamination in fresh whole chilled chickens at retail sale</t>
  </si>
  <si>
    <t>Detection and monitoring of toxic phytoplankton in Scottish waters.</t>
  </si>
  <si>
    <t>Validation of GMO detection methods</t>
  </si>
  <si>
    <t>Prevalence of anisakids in marine farmed rainbow trout in Scotland</t>
  </si>
  <si>
    <t>Scallop Shucking Information</t>
  </si>
  <si>
    <t>Development of decision support tools for producers  of smoked fish with respects to Listeria monocytogenes management</t>
  </si>
  <si>
    <t>Safe Catering Packs</t>
  </si>
  <si>
    <t>FS101001</t>
  </si>
  <si>
    <t xml:space="preserve">London 2012 </t>
  </si>
  <si>
    <t>FS101004</t>
  </si>
  <si>
    <t>Shellfish  Purification Centres</t>
  </si>
  <si>
    <t>FS101005</t>
  </si>
  <si>
    <t>FDS Stakeholder Engagement</t>
  </si>
  <si>
    <t>FS101006</t>
  </si>
  <si>
    <t>E coli cross contamination guidance NI Strategy</t>
  </si>
  <si>
    <t>FS101010</t>
  </si>
  <si>
    <t>Reporting &amp; Advice - Lead &amp; Copper Incidents</t>
  </si>
  <si>
    <t>FS101013</t>
  </si>
  <si>
    <t>Enhanced molecular-based (MLST/whole genome) surveillance of Campylobacter infection in the UK and investigation of the effect of interventions</t>
  </si>
  <si>
    <t>FS101016</t>
  </si>
  <si>
    <t>Q fever risk assessment: risks to human health from unpasteurised milk and milk products</t>
  </si>
  <si>
    <t>Quantifying the effectiveness of depuration on reducing norovirus titre in oysters</t>
  </si>
  <si>
    <t>FS101020</t>
  </si>
  <si>
    <t>FS101023</t>
  </si>
  <si>
    <t xml:space="preserve">Mapping Campylobacter research to inform a gap analysis </t>
  </si>
  <si>
    <t>Source attribution of listeriosis in the UK</t>
  </si>
  <si>
    <t>FS101025</t>
  </si>
  <si>
    <t>To assess the impact of freezing on Campylobacter on chicken livers</t>
  </si>
  <si>
    <t>FS101027</t>
  </si>
  <si>
    <t>FS101030</t>
  </si>
  <si>
    <t>Procuring Market Reports, Data and Intelligence</t>
  </si>
  <si>
    <t>FS101032</t>
  </si>
  <si>
    <t>Shellfish- Classification of Shellfish Harvesting Areas</t>
  </si>
  <si>
    <t>FS102002</t>
  </si>
  <si>
    <t>FS102004</t>
  </si>
  <si>
    <t>FS102005</t>
  </si>
  <si>
    <t>Geographical Survey for Contaminants in Fish &amp; Shellfish</t>
  </si>
  <si>
    <t>FS102009</t>
  </si>
  <si>
    <t>FS102010</t>
  </si>
  <si>
    <t>Survey of cadmium levels in brown crab meat and brown crab meat products</t>
  </si>
  <si>
    <t>FS102012</t>
  </si>
  <si>
    <t>Official Control Sampling of Minced Meat</t>
  </si>
  <si>
    <t>FS203001</t>
  </si>
  <si>
    <t>Estimation of intake levels for novel food ingredients</t>
  </si>
  <si>
    <t>Hard Charging</t>
  </si>
  <si>
    <t>FS204005</t>
  </si>
  <si>
    <t>Exports Team</t>
  </si>
  <si>
    <t>FS204006</t>
  </si>
  <si>
    <t>Impacts of chargeable work on routine surveillance of imports</t>
  </si>
  <si>
    <t>FS204009</t>
  </si>
  <si>
    <t>Evaluation of FSA pilot to establish the compliance of certified consignments with import controls</t>
  </si>
  <si>
    <t>FS305003</t>
  </si>
  <si>
    <t>2012 T07 Food Allergy and Intolerance Research Programme Review meeting</t>
  </si>
  <si>
    <t>FS305004</t>
  </si>
  <si>
    <t>FS307001</t>
  </si>
  <si>
    <t>Pilot of calorie information in catering businesses</t>
  </si>
  <si>
    <t>FS409001</t>
  </si>
  <si>
    <t>Food Hygiene Rating Scheme - Local Authority Support</t>
  </si>
  <si>
    <t>FS409002</t>
  </si>
  <si>
    <t>Social media engagement and monitoring</t>
  </si>
  <si>
    <t>FS409003</t>
  </si>
  <si>
    <t>FS409004</t>
  </si>
  <si>
    <t>FS410003</t>
  </si>
  <si>
    <t>Evaluation of the Food Hygiene Rating Scheme</t>
  </si>
  <si>
    <t>FS410005</t>
  </si>
  <si>
    <t>FHRS - Improving rates of display</t>
  </si>
  <si>
    <t>FS410007</t>
  </si>
  <si>
    <t>CookSafe Guidance reprint.</t>
  </si>
  <si>
    <t>FS410009</t>
  </si>
  <si>
    <t>FHRS Grant funding</t>
  </si>
  <si>
    <t>FS410010</t>
  </si>
  <si>
    <t>Food Hygiene Rating Scheme Campaign activity</t>
  </si>
  <si>
    <t>FS410011</t>
  </si>
  <si>
    <t>FS411002</t>
  </si>
  <si>
    <t>The motivation and influences to food and drink purchasing by secondary school pupils at lunchtime in supermarkets and convenience stores</t>
  </si>
  <si>
    <t>FS411003</t>
  </si>
  <si>
    <t>Food and You Survey</t>
  </si>
  <si>
    <t>FS411004</t>
  </si>
  <si>
    <t>Food and You Survey - Wave 2</t>
  </si>
  <si>
    <t>FS411006</t>
  </si>
  <si>
    <t>Eatwellscotland.org Development</t>
  </si>
  <si>
    <t>FS512001</t>
  </si>
  <si>
    <t>EHO Training on new Food Information Regulation</t>
  </si>
  <si>
    <t>FS512002</t>
  </si>
  <si>
    <t>Food composition and labelling training manual for SMEs FBOs</t>
  </si>
  <si>
    <t>FS512004</t>
  </si>
  <si>
    <t>Industry Training on new Food Information Regulation</t>
  </si>
  <si>
    <t>FS512006</t>
  </si>
  <si>
    <t xml:space="preserve">Investigation into the potential use of testing indicator shellfish species to classify shellfish production areas in place of testing all shellfish species as now  </t>
  </si>
  <si>
    <t>FS513001</t>
  </si>
  <si>
    <t>Hosting of FVO Audits to the UK</t>
  </si>
  <si>
    <t>FS513005</t>
  </si>
  <si>
    <t>Research to support the development of a monitoring programme for emerging toxins</t>
  </si>
  <si>
    <t>FS513006</t>
  </si>
  <si>
    <t>Grant for a research residency of the European College of Veterinary Public Health</t>
  </si>
  <si>
    <t>FS513010</t>
  </si>
  <si>
    <t>FS615001</t>
  </si>
  <si>
    <t>FS615003</t>
  </si>
  <si>
    <t>Food Labelling Training Course (Campden/Chorleywood)</t>
  </si>
  <si>
    <t>FS615005</t>
  </si>
  <si>
    <t>FS615006</t>
  </si>
  <si>
    <t>FS616002</t>
  </si>
  <si>
    <t>FS616003</t>
  </si>
  <si>
    <t>FS616004</t>
  </si>
  <si>
    <t>FS616011</t>
  </si>
  <si>
    <t>OCD Evidence F): Methodological Expertise</t>
  </si>
  <si>
    <t>FS616013</t>
  </si>
  <si>
    <t>Food standards training For LA officers</t>
  </si>
  <si>
    <t>FS616015</t>
  </si>
  <si>
    <t>FS617007</t>
  </si>
  <si>
    <t>OPERATIONAL DELIVERY FS097</t>
  </si>
  <si>
    <t>FS101038</t>
  </si>
  <si>
    <t>Investigation of the efficacy, practicality and cost effectiveness of modified atmosphere packaging on Campylobacter numbers on raw chicken intended for retail</t>
  </si>
  <si>
    <t>FS101040</t>
  </si>
  <si>
    <t>FS410013</t>
  </si>
  <si>
    <t>Evaluation of the Food Hygiene Information Scheme</t>
  </si>
  <si>
    <t>FS411007</t>
  </si>
  <si>
    <t>IFEX Exhibition Stand and Resources</t>
  </si>
  <si>
    <t>FS411008</t>
  </si>
  <si>
    <t>Technical analysis of menus for SME's involved in Point of Choice Calorie Labelling NI pilot</t>
  </si>
  <si>
    <t>FS616018</t>
  </si>
  <si>
    <t>International study of different existing delivery models for feed and food official controls</t>
  </si>
  <si>
    <t>FS616020</t>
  </si>
  <si>
    <t>FS616021</t>
  </si>
  <si>
    <t>PRIVATE OFFICE
FS300</t>
  </si>
  <si>
    <t>CHIEF EXECUTIVE, FSA BOARD &amp; PRIVATE OFFICE
FS001</t>
  </si>
  <si>
    <t>FS305005</t>
  </si>
  <si>
    <t>Systematic review of scientific evidence on diet and food allergy</t>
  </si>
  <si>
    <t>Private Office
FS300</t>
  </si>
  <si>
    <t>FS102029</t>
  </si>
  <si>
    <t>FS101042</t>
  </si>
  <si>
    <t>INFORMATION &amp; KNOWLEDGE MANAGMENT</t>
  </si>
  <si>
    <t>FS232002</t>
  </si>
  <si>
    <t>FS409009</t>
  </si>
  <si>
    <t>Food Hygiene Rating Scheme - Grants</t>
  </si>
  <si>
    <t>FS101043</t>
  </si>
  <si>
    <t>FS810006</t>
  </si>
  <si>
    <t>IAMS</t>
  </si>
  <si>
    <t>FS307003</t>
  </si>
  <si>
    <t>NI Site Licence and Annual Subscription to MINTEL Oxygen Reports</t>
  </si>
  <si>
    <t>FS411009</t>
  </si>
  <si>
    <t>Diploma in Nutrition and Health</t>
  </si>
  <si>
    <t>FS307004</t>
  </si>
  <si>
    <t>Production of support materials to assist tutors of level 2 award in healthier food and special diets</t>
  </si>
  <si>
    <t>FS102030</t>
  </si>
  <si>
    <t>FS307005</t>
  </si>
  <si>
    <t>Promotional items for Caloriewise and promotion of Caloriewise</t>
  </si>
  <si>
    <t>FS102031</t>
  </si>
  <si>
    <t>UK Recovery Handbook for Biological Incidents</t>
  </si>
  <si>
    <t>FS102032</t>
  </si>
  <si>
    <t>FS101044</t>
  </si>
  <si>
    <t>FS306004</t>
  </si>
  <si>
    <t>Joint Project with CAFRE / District Councils on saturated fat of high volume foods in NI</t>
  </si>
  <si>
    <t>FS307006</t>
  </si>
  <si>
    <t>REVIEW OF DELIVERY OF OFFICIAL CONTROLS</t>
  </si>
  <si>
    <t>Wales Area 2 Cluster 21</t>
  </si>
  <si>
    <t>Wales Area 2 Cluster 22</t>
  </si>
  <si>
    <t>Wales Area 2 Cluster 23</t>
  </si>
  <si>
    <t>North West Area 3 Cluster 31</t>
  </si>
  <si>
    <t>North West Area 3 Cluster 32</t>
  </si>
  <si>
    <t>North West Area 3 Cluster 33</t>
  </si>
  <si>
    <t>North West Area 3 Cluster 34</t>
  </si>
  <si>
    <t>North West Area 3 Cluster 35</t>
  </si>
  <si>
    <t>North West Area 3 Cluster 36</t>
  </si>
  <si>
    <t>North East Area 4 Cluster 41</t>
  </si>
  <si>
    <t>North East Area 4 Cluster 42</t>
  </si>
  <si>
    <t>North East Area 4 Cluster 43</t>
  </si>
  <si>
    <t>North East Area 4 Cluster 44</t>
  </si>
  <si>
    <t>North East Area 4 Cluster 45</t>
  </si>
  <si>
    <t>North East Area 4 Cluster 46</t>
  </si>
  <si>
    <t>North East Area 4 Cluster 47</t>
  </si>
  <si>
    <t>North East Area 4 Cluster 48</t>
  </si>
  <si>
    <t>South West Area 5 Cluster 51</t>
  </si>
  <si>
    <t>South West Area 5 Cluster 52</t>
  </si>
  <si>
    <t>South West Area 5 Cluster 53</t>
  </si>
  <si>
    <t>South West Area 5 Cluster 54</t>
  </si>
  <si>
    <t>South West Area 5 Cluster 55</t>
  </si>
  <si>
    <t>South West Area 5 Cluster 56</t>
  </si>
  <si>
    <t>South West Area 5 Cluster 57</t>
  </si>
  <si>
    <t>South East Area 6 Cluster 61</t>
  </si>
  <si>
    <t>South East Area 6 Cluster 62</t>
  </si>
  <si>
    <t>South East Area 6 Cluster 63</t>
  </si>
  <si>
    <t>South East Area 6 Cluster 64</t>
  </si>
  <si>
    <t>South East Area 6 Cluster 65</t>
  </si>
  <si>
    <t>South East Area 6 Cluster 66</t>
  </si>
  <si>
    <t>South East Area 6 Cluster 67</t>
  </si>
  <si>
    <t>Cost Centre Description</t>
  </si>
  <si>
    <t>FS101046</t>
  </si>
  <si>
    <t>Sponsorship of CHRO 2013 conference</t>
  </si>
  <si>
    <t>FS411010</t>
  </si>
  <si>
    <t>FS616024</t>
  </si>
  <si>
    <t>NRL for Parasites - Trichinella and Echinococcus</t>
  </si>
  <si>
    <t>FS616025</t>
  </si>
  <si>
    <t>NRL for Anisakis</t>
  </si>
  <si>
    <t>FS616026</t>
  </si>
  <si>
    <t>NRL for Bacteriological and Viral Contamination of Bivalve Molluscs</t>
  </si>
  <si>
    <t>FS616027</t>
  </si>
  <si>
    <t>NRL for Marine Biotoxins</t>
  </si>
  <si>
    <t>FS616028</t>
  </si>
  <si>
    <t>NRL for Milk and Milk Products</t>
  </si>
  <si>
    <t>FS616029</t>
  </si>
  <si>
    <t>NRL for GMOs</t>
  </si>
  <si>
    <t>FS616030</t>
  </si>
  <si>
    <t>NRL for Materials and Articles in Contact with Food</t>
  </si>
  <si>
    <t>FS616031</t>
  </si>
  <si>
    <t>NRL for Dioxins and PCBs in Feed and Food</t>
  </si>
  <si>
    <t>FS616032</t>
  </si>
  <si>
    <t>NRL for Polycyclic Aromatic Hydrocarbons in Feed and Food</t>
  </si>
  <si>
    <t>FS616033</t>
  </si>
  <si>
    <t>NRL for Mycotoxins in Feed and Food</t>
  </si>
  <si>
    <t>FS616034</t>
  </si>
  <si>
    <t>NRL for Heavy Metals in Feed and Food</t>
  </si>
  <si>
    <t>FS616035</t>
  </si>
  <si>
    <t>NRL for Feed Additives</t>
  </si>
  <si>
    <t>Development of Dish it up as a resource for early school leavers</t>
  </si>
  <si>
    <t>PLANNING, PERFORMANCE &amp; CHANGE</t>
  </si>
  <si>
    <t xml:space="preserve">PLANNING, PERFORMANCE &amp; CHANGE
FS013               </t>
  </si>
  <si>
    <t>FS101048</t>
  </si>
  <si>
    <t>A novel bacterial defence system against antimicrobial peptides: Implications for host colonisation in the food-borne pathogen Campylobacter jejuni.</t>
  </si>
  <si>
    <t>FS101050</t>
  </si>
  <si>
    <t>Investigation into the constituents of ruminant DSM</t>
  </si>
  <si>
    <t>FS101051</t>
  </si>
  <si>
    <t>Test sheep peripheral tissues from animals infected with BSE and scrapie.</t>
  </si>
  <si>
    <t>FS101052</t>
  </si>
  <si>
    <t>Cross-area work project: Survivability of VTEC on soiled vegetables from harvest to retail</t>
  </si>
  <si>
    <t>FS101055</t>
  </si>
  <si>
    <t>Cross-area work project: Research programme to improve our understanding of the factors which lead to E. coli O157 shedding by cattle and intervention strategies for on-farm control</t>
  </si>
  <si>
    <t>FS101056</t>
  </si>
  <si>
    <t>Cross-area work project: The extent and significance of internalisation of pathogens in salad plants</t>
  </si>
  <si>
    <t>FS101057</t>
  </si>
  <si>
    <t>Development of guidance for reducing the risk of vulnerable groups contracting listeriosis in NHS hospitals</t>
  </si>
  <si>
    <t>FS101059</t>
  </si>
  <si>
    <t>Development of a decision support tool for the control of Listeria</t>
  </si>
  <si>
    <t>FS101060</t>
  </si>
  <si>
    <t>Use of organic acids to prevent the growth of pathogens on sprouted seeds</t>
  </si>
  <si>
    <t>FS101061</t>
  </si>
  <si>
    <t>Effectiveness of surface treatment in reducing microbiological contamination of meat intended for the production of raw or lightly cooked food</t>
  </si>
  <si>
    <t>FS101062</t>
  </si>
  <si>
    <t>Controlling Campylobacter during the manufacture of chicken liver pate</t>
  </si>
  <si>
    <t>FS101063</t>
  </si>
  <si>
    <t>FS101068</t>
  </si>
  <si>
    <t>FS101070</t>
  </si>
  <si>
    <t>National Contact Point for Food in EU research programme Horizon 2020</t>
  </si>
  <si>
    <t>FS101071</t>
  </si>
  <si>
    <t>The prevalence of ESBL E.coli in retail chicken</t>
  </si>
  <si>
    <t>FS101072</t>
  </si>
  <si>
    <t>Application of whole genome sequencing to fully characterise Campylobacter isolates from IID1 and IID2</t>
  </si>
  <si>
    <t>FS101074</t>
  </si>
  <si>
    <t>Critical review of the effect of heat, pH and water activity on Hepatitis A and E viruses</t>
  </si>
  <si>
    <t>FS102035</t>
  </si>
  <si>
    <t>Detection and Identification of Dioxin-like Compounds</t>
  </si>
  <si>
    <t>FS102036</t>
  </si>
  <si>
    <t>Investigation of Pentachlorobenzene in Food</t>
  </si>
  <si>
    <t>FS102037</t>
  </si>
  <si>
    <t>Interdepartmental Group on Health Risks of Chemicals</t>
  </si>
  <si>
    <t>FS102038</t>
  </si>
  <si>
    <t>Food Standards Agency Strategic Challenge 2013</t>
  </si>
  <si>
    <t>FS102040</t>
  </si>
  <si>
    <t>Chemical and Radiation Recovery Decision Support Tool</t>
  </si>
  <si>
    <t>FS102041</t>
  </si>
  <si>
    <t>Co-funding of BBSRC David Phillips Fellowships</t>
  </si>
  <si>
    <t>FS102042</t>
  </si>
  <si>
    <t>Targeted investigations into acrylamide trending in process specific categories for UK manufactured products</t>
  </si>
  <si>
    <t>FS102044</t>
  </si>
  <si>
    <t>FS102045</t>
  </si>
  <si>
    <t>The rate at which meat carcasses change temperature</t>
  </si>
  <si>
    <t>FS102047</t>
  </si>
  <si>
    <t>Analyses of cadmium, dioxins, furans and biphenyls in bovine meat and offal and the relationship with age of animal</t>
  </si>
  <si>
    <t>FS102048</t>
  </si>
  <si>
    <t>Survey of metals and other elements in weaning foods and formulae for infants</t>
  </si>
  <si>
    <t>FS305008</t>
  </si>
  <si>
    <t>Annual Food Allergy and Intolerance Research Programme Workshops 2013-2017</t>
  </si>
  <si>
    <t>FS305009</t>
  </si>
  <si>
    <t>Programme Advisor for the Agency’s Food Allergy and Intolerance research programme</t>
  </si>
  <si>
    <t>FS306005</t>
  </si>
  <si>
    <t>Purchase of Kantar data to inform the Dietary Health evidence base in Northern Ireland</t>
  </si>
  <si>
    <t>FS307008</t>
  </si>
  <si>
    <t>Food Poverty Consumer Research</t>
  </si>
  <si>
    <t>FS411011</t>
  </si>
  <si>
    <t>Vitamin D Standardisation Project New Version</t>
  </si>
  <si>
    <t>FS411012</t>
  </si>
  <si>
    <t>Nutrition Science and Policy Dissemination Event New Version</t>
  </si>
  <si>
    <t>FS512506</t>
  </si>
  <si>
    <t>FBO training on decision support tool for the control of Listeria</t>
  </si>
  <si>
    <t>FS513404</t>
  </si>
  <si>
    <t>Desk study to review current information available to inform the possible establishment of exclusion zones for shellfish harvesting around sewage discharge points.</t>
  </si>
  <si>
    <t>FS513406</t>
  </si>
  <si>
    <t>Temporary appointment - FVO audit preparation</t>
  </si>
  <si>
    <t>FS615009</t>
  </si>
  <si>
    <t>Effects of vacuum and modified air packing on Listeria growth and survival and conflicts with advice regarding control of C. botulinum</t>
  </si>
  <si>
    <t>FS615010</t>
  </si>
  <si>
    <t>Risk and Impact of Internet Selling of Food</t>
  </si>
  <si>
    <t>FS615014</t>
  </si>
  <si>
    <t>Materials to support the review of the E.coli guidance</t>
  </si>
  <si>
    <t>FS616037</t>
  </si>
  <si>
    <t>Critical review of the current evidence for the use of indicator shellfish species for purposes of biotoxin and chemical monitoring in Scottish shellfish production areas</t>
  </si>
  <si>
    <t>FS616038</t>
  </si>
  <si>
    <t>Equivalence of procedures in meat production</t>
  </si>
  <si>
    <t>FS617008</t>
  </si>
  <si>
    <t>Butchers Guidance Manual</t>
  </si>
  <si>
    <t>FS102049</t>
  </si>
  <si>
    <t>Estimating Costs of Foodborne Illness and Food Safety Risks</t>
  </si>
  <si>
    <t>FS102050</t>
  </si>
  <si>
    <t>CREME SOFTWARE</t>
  </si>
  <si>
    <t>FS512507</t>
  </si>
  <si>
    <t>FS101075</t>
  </si>
  <si>
    <t>C, L and H-type BSE: typing using MS</t>
  </si>
  <si>
    <t>FS101076</t>
  </si>
  <si>
    <t>FS101077</t>
  </si>
  <si>
    <t>FS810008</t>
  </si>
  <si>
    <t>FS617009</t>
  </si>
  <si>
    <t>FS810009</t>
  </si>
  <si>
    <t>FS411013</t>
  </si>
  <si>
    <t>FS307009</t>
  </si>
  <si>
    <t>An assessment of out of home food and drink purchase in Scotland</t>
  </si>
  <si>
    <t>FS615015</t>
  </si>
  <si>
    <t>ATP Monitoring Equipment to Support FBO Compliance in Scotland</t>
  </si>
  <si>
    <t>FS305010</t>
  </si>
  <si>
    <t>Data analysis of UK PIFA birth cohort to understand the incidence and risk factors for food allergy in children aged 0-2 years</t>
  </si>
  <si>
    <t>FS503001</t>
  </si>
  <si>
    <t>Description of the processes used in the UK to manufacture MSM and former DSM meat products from poultry and pork and an initial assessment of microbiological risk.</t>
  </si>
  <si>
    <t>ANIMAL FEED</t>
  </si>
  <si>
    <t>FS102051</t>
  </si>
  <si>
    <t>Horse Meat</t>
  </si>
  <si>
    <t>FS101079</t>
  </si>
  <si>
    <t>FS102052</t>
  </si>
  <si>
    <t>CST External Expertise</t>
  </si>
  <si>
    <t>FS102053</t>
  </si>
  <si>
    <t>FS101083</t>
  </si>
  <si>
    <t>Monitoring microbiological hazards in pigs at slaughter</t>
  </si>
  <si>
    <t>FS411014</t>
  </si>
  <si>
    <t>Publications &amp; Storage Distribution</t>
  </si>
  <si>
    <t>FS101084</t>
  </si>
  <si>
    <t>NON MEAT FIELD OPS    FS098</t>
  </si>
  <si>
    <t>FS410014</t>
  </si>
  <si>
    <t>FS101085</t>
  </si>
  <si>
    <t>FS615017</t>
  </si>
  <si>
    <t>FS512508</t>
  </si>
  <si>
    <t>FS102054</t>
  </si>
  <si>
    <t>FS512509</t>
  </si>
  <si>
    <t>FS102056</t>
  </si>
  <si>
    <t>FS102055</t>
  </si>
  <si>
    <t>Survey on sterigmatocystin in food</t>
  </si>
  <si>
    <t>FS307010</t>
  </si>
  <si>
    <t>FS516001</t>
  </si>
  <si>
    <t>FS411015</t>
  </si>
  <si>
    <t>FS307011</t>
  </si>
  <si>
    <t>FS102057</t>
  </si>
  <si>
    <t>FS410015</t>
  </si>
  <si>
    <t>FHRS/FHIS Strategy Delivery (2013-2014)</t>
  </si>
  <si>
    <t>FS102058</t>
  </si>
  <si>
    <t>FS102059</t>
  </si>
  <si>
    <t>FS102060</t>
  </si>
  <si>
    <t>Improving Chemical Analysis &amp; Detection Surge Capacity using LC-MS</t>
  </si>
  <si>
    <t>FS409010</t>
  </si>
  <si>
    <t>FS102061</t>
  </si>
  <si>
    <t>Green Badge System for Food Safety</t>
  </si>
  <si>
    <t>FS102062</t>
  </si>
  <si>
    <t>FSA Contribution to GMI pilot project on Listeria Monocytogenes</t>
  </si>
  <si>
    <t>FS517001</t>
  </si>
  <si>
    <t>International Conference on the Future of Meat Official Controls (during Lithuanian Presidency)</t>
  </si>
  <si>
    <t>FS516002</t>
  </si>
  <si>
    <t>FS102063</t>
  </si>
  <si>
    <t>FS517002</t>
  </si>
  <si>
    <t>FS517003</t>
  </si>
  <si>
    <t>FS515009</t>
  </si>
  <si>
    <t>FS515010</t>
  </si>
  <si>
    <t>FS102064</t>
  </si>
  <si>
    <t>FS101086</t>
  </si>
  <si>
    <t>FS102066</t>
  </si>
  <si>
    <t>Radiological monitoring program</t>
  </si>
  <si>
    <t>FS517004</t>
  </si>
  <si>
    <t>FS305011</t>
  </si>
  <si>
    <t>FS409011</t>
  </si>
  <si>
    <t>New media and on line - evidence of effectiveness</t>
  </si>
  <si>
    <t>FS101087</t>
  </si>
  <si>
    <t>FS101088</t>
  </si>
  <si>
    <t>Enhancing knowledge of Norovirus behaviour in the marine environment to enable better risk management in marine shell fisheries</t>
  </si>
  <si>
    <t>FS102067</t>
  </si>
  <si>
    <t>FS410016</t>
  </si>
  <si>
    <t>FS203005</t>
  </si>
  <si>
    <t>PAHs in banana chips</t>
  </si>
  <si>
    <t>FS102068</t>
  </si>
  <si>
    <t>FS409012</t>
  </si>
  <si>
    <t>Food and You - Secondary data analysis</t>
  </si>
  <si>
    <t>FS411016</t>
  </si>
  <si>
    <t>Bringing the Eatwell Everyday resource to consumers</t>
  </si>
  <si>
    <t>FS411017</t>
  </si>
  <si>
    <t>FS307012</t>
  </si>
  <si>
    <t>FS305012</t>
  </si>
  <si>
    <t>FS111111</t>
  </si>
  <si>
    <t>2014 Urinary Sodium Survey for Scotland</t>
  </si>
  <si>
    <t>FS411018</t>
  </si>
  <si>
    <t>FS512511</t>
  </si>
  <si>
    <t>FS517005</t>
  </si>
  <si>
    <t>FS305013</t>
  </si>
  <si>
    <t>FS410017</t>
  </si>
  <si>
    <t>FHRS Publicity in Wales</t>
  </si>
  <si>
    <t>FS102069</t>
  </si>
  <si>
    <t>Operations Assurance
FS051</t>
  </si>
  <si>
    <t>Field Operations
FS052</t>
  </si>
  <si>
    <t>OPERATIONAL DELIVERY 
FS097</t>
  </si>
  <si>
    <t>Director, Business Planning &amp; Finance                  FS043</t>
  </si>
  <si>
    <t>FIELD OPERATIONS
FS052
(Prog)</t>
  </si>
  <si>
    <t>Consumer Protection &amp; Commercial Support
FS019</t>
  </si>
  <si>
    <t>Planning, Performance &amp; Change                                                                                                                                                                                                                                               
FS013</t>
  </si>
  <si>
    <t>Regulatory &amp; Legal Strategy Directorate 
FS301</t>
  </si>
  <si>
    <t>CHAIR, DEPUTY CHAIR &amp; FSA BOARD</t>
  </si>
  <si>
    <t>LEGAL  BRANCH A &amp; INVESTIGATIONS</t>
  </si>
  <si>
    <t>POLICY PROFESSION
FS015</t>
  </si>
  <si>
    <t>SCIENCE EVIDENCE &amp; RESEARCH
FS004</t>
  </si>
  <si>
    <t>Policy Profession
FS015</t>
  </si>
  <si>
    <t>Directorate Support Unit
FS020</t>
  </si>
  <si>
    <t>Science Evidence &amp; Research
FS004</t>
  </si>
  <si>
    <t>CHAIR, DEPUTY CHAIR &amp; BOARD</t>
  </si>
  <si>
    <t>Centrally Managed 
FS310</t>
  </si>
  <si>
    <t>IT
FS031</t>
  </si>
  <si>
    <t>FS102070</t>
  </si>
  <si>
    <t>FS101090</t>
  </si>
  <si>
    <t>Safer Food Better Business (SFBB)</t>
  </si>
  <si>
    <t>FS409013</t>
  </si>
  <si>
    <t>Synthesis of evidence on domestic kitchen practices</t>
  </si>
  <si>
    <t>FS512513</t>
  </si>
  <si>
    <t>Updating our evidence - Regulatory behaviours</t>
  </si>
  <si>
    <t>FS516003</t>
  </si>
  <si>
    <t>Mapping the Scottish Food Industry</t>
  </si>
  <si>
    <t>FS102071</t>
  </si>
  <si>
    <t>Investigation of PAH levels in Chocolate &amp; Chocolate confectionary products</t>
  </si>
  <si>
    <t>FS305014</t>
  </si>
  <si>
    <t>Characterisation of the Health risks posed by the unintended presence of 4 major allergens in UK retails foods utilising a quantitative risk assessment approach</t>
  </si>
  <si>
    <t>FS515011</t>
  </si>
  <si>
    <t>A Review of methods for distinguishing mechanically separated meat from desinewed meat</t>
  </si>
  <si>
    <t>FS102072</t>
  </si>
  <si>
    <t>Intelligence Hub</t>
  </si>
  <si>
    <t>FS102073</t>
  </si>
  <si>
    <t>3-aminopropionamide: Emerging Food Risk?</t>
  </si>
  <si>
    <t>FS102074</t>
  </si>
  <si>
    <t>Sample collections and radiological analysis of bottled water</t>
  </si>
  <si>
    <t>FS102075</t>
  </si>
  <si>
    <t>Survey of Acrylamide &amp; Furan Levels in UK Retail Products Jan 2014 - Dec 2018</t>
  </si>
  <si>
    <t>FS102076</t>
  </si>
  <si>
    <t>An investigation to establish the types &amp; levels of non-volatile N-nitroso compounds (NOC) in UK consumed foods produced by Fermentation</t>
  </si>
  <si>
    <t>FS102077</t>
  </si>
  <si>
    <t>An investiagtion of Perchlorate Levels in Fruit &amp; Vegetables Consumed in the UK</t>
  </si>
  <si>
    <t>FS410020</t>
  </si>
  <si>
    <t>FS102087</t>
  </si>
  <si>
    <t>FS101110</t>
  </si>
  <si>
    <t>FS514104</t>
  </si>
  <si>
    <t>Tool-kit for evaluating guidance</t>
  </si>
  <si>
    <t>FS307014</t>
  </si>
  <si>
    <t>FS102091</t>
  </si>
  <si>
    <t>FS409019</t>
  </si>
  <si>
    <t>FHIS Campaign - Commonwealth Games</t>
  </si>
  <si>
    <t>FS101114</t>
  </si>
  <si>
    <t>Epidemiological analysis of Campylobacter data generated in an industry biosecurity project</t>
  </si>
  <si>
    <t>FS305021</t>
  </si>
  <si>
    <t>Working with Northern Ireland Retailers to promote healthier food products</t>
  </si>
  <si>
    <t>FS101091</t>
  </si>
  <si>
    <t>Strategic Challenge 2013 (TSB): An integrated platform for rapid testing of pathogens in the meat/poultry supply chain</t>
  </si>
  <si>
    <t>FS101092</t>
  </si>
  <si>
    <t>Understanding Society Co-funding</t>
  </si>
  <si>
    <t>FS101093</t>
  </si>
  <si>
    <t>FS101097</t>
  </si>
  <si>
    <t>Heat stability of Hepatitis A and E viruses in vitro and in relevant food matrices</t>
  </si>
  <si>
    <t>FS101098</t>
  </si>
  <si>
    <t>Foodborne disease in the home</t>
  </si>
  <si>
    <t>FS101100</t>
  </si>
  <si>
    <t>A study of the attachment of Campylobacter to chicken surfaces with the aim of developing ways to reduce contamination during processing</t>
  </si>
  <si>
    <t>FS101101</t>
  </si>
  <si>
    <t>A desk study to propose novel engineering solutions that will limit Campylobacter contamination during  chicken processing whilst maintaining line speeds</t>
  </si>
  <si>
    <t>FS101102</t>
  </si>
  <si>
    <t>Desk study to ascertain what evidence is available for antimicrobial treatments to remove surface contamination against the requirements in the  guidance document produced by EFSA</t>
  </si>
  <si>
    <t>FS101103</t>
  </si>
  <si>
    <t>A summary of the current knowledge on vaccination as a control option for reducing Campylobacter colonisation of broiler chicken, identification of key knowledge gaps and suggested approaches for filling gaps.</t>
  </si>
  <si>
    <t>FS101104</t>
  </si>
  <si>
    <t>Campylobacter research to address priorities identified under the Joint Research Strategy</t>
  </si>
  <si>
    <t>FS101106</t>
  </si>
  <si>
    <t>Cross Area Work Project: Factors affecting variations in Campylobacter disease rates in Scotland</t>
  </si>
  <si>
    <t>FS102078</t>
  </si>
  <si>
    <t>Systems challenge</t>
  </si>
  <si>
    <t>FS102079</t>
  </si>
  <si>
    <t>Desk-based study on bacteriophages in foods</t>
  </si>
  <si>
    <t>FS102081</t>
  </si>
  <si>
    <t>UK total diet study of metals and other elements (+ acrylamide in selected categories)</t>
  </si>
  <si>
    <t>Strategic Challenge 2012: Proof of concept - An integrated strategic response to emerging global chemical threats to food safety (enniatins)</t>
  </si>
  <si>
    <t>FS204014</t>
  </si>
  <si>
    <t>Strategic Challenge 2013 (TSB): Novel Method for the Detection of Aflatoxins</t>
  </si>
  <si>
    <t>FS204015</t>
  </si>
  <si>
    <t>Strategic Challenge 2013 (TSB): Feasibility of an integrated ultrasonic enhanced extraction and magneto-immunoassay technique for rapid, in-situ measurement of antibiotic residues in animal tissue</t>
  </si>
  <si>
    <t>FS204016</t>
  </si>
  <si>
    <t>Strategic Challenge 2013 (TSB): Non-targeted genetic and chemical profiling to identify adulterants and contaminants in food</t>
  </si>
  <si>
    <t>FS305015</t>
  </si>
  <si>
    <t>Food Intolerance Workshop 2014</t>
  </si>
  <si>
    <t>FS305016</t>
  </si>
  <si>
    <t>Adult Food Allergy Programme of Work</t>
  </si>
  <si>
    <t>FS305017</t>
  </si>
  <si>
    <t>EAT UP: Determining the optimal infant feeding regime</t>
  </si>
  <si>
    <t>FS305018</t>
  </si>
  <si>
    <t>Food allergy training workshops for enforcement officers</t>
  </si>
  <si>
    <t>FS409014</t>
  </si>
  <si>
    <t>Food and You - Waves 3-5</t>
  </si>
  <si>
    <t>FS409015</t>
  </si>
  <si>
    <t>Quantifying the extent of Campylobacter contamination in the kitchen environment during the handling of poultry meat.</t>
  </si>
  <si>
    <t>FS411019</t>
  </si>
  <si>
    <t>Testing  and validating the use of INTAKE24 in a sample of young people and adults living in Scotland</t>
  </si>
  <si>
    <t>FS411020</t>
  </si>
  <si>
    <t>Eatwell Calendar</t>
  </si>
  <si>
    <t>FS512514</t>
  </si>
  <si>
    <t>Strategic Challenge 2013 (TSB): A Novel Integrated Process Monitoring Approach to Enhance Food Safety through On-Line Analysis of Allergens</t>
  </si>
  <si>
    <t>FS512515</t>
  </si>
  <si>
    <t>Strategic Challenge 2013 (TSB): Application of Near Infrared Reflectant Analysis to provide rapid authentication of fish and seafood species and the identification of substitute or undeclared ingredients</t>
  </si>
  <si>
    <t>FS513408</t>
  </si>
  <si>
    <t>Nitrate Monitoring in Spinach and other green leaf vegetables - 5 year Surveillance Programme 2014 -2019</t>
  </si>
  <si>
    <t>FS514103</t>
  </si>
  <si>
    <t>Microbial evaluation of poultry and pork mechanically separated meat (MSM), compared to fresh cuts of meat, meat preparations and minced meat products</t>
  </si>
  <si>
    <t>FS515012</t>
  </si>
  <si>
    <t>Contribution to Wellbeing What Works Centre</t>
  </si>
  <si>
    <t>FS516004</t>
  </si>
  <si>
    <t>Risk assessment of food establishments</t>
  </si>
  <si>
    <t>FS516005</t>
  </si>
  <si>
    <t>A metagenomics tool for determination of origin</t>
  </si>
  <si>
    <t>FS517006</t>
  </si>
  <si>
    <t>Strategic Challenge 2013 (TSB): Antipasto</t>
  </si>
  <si>
    <t>FS517007</t>
  </si>
  <si>
    <t>Strategic Challenge 2013 (TSB): SafeMeat.com</t>
  </si>
  <si>
    <t>FS517008</t>
  </si>
  <si>
    <t>Strategic Challenge 2013 (TSB): Food Metagenomics for Authenticity and Safety</t>
  </si>
  <si>
    <t>FS101108</t>
  </si>
  <si>
    <t>Food Business Operator Compliance Support - FBO coaching (Phase 4)</t>
  </si>
  <si>
    <t>FS101109</t>
  </si>
  <si>
    <t>FS307013</t>
  </si>
  <si>
    <t>Renewal of MINTEL site licence and subscription</t>
  </si>
  <si>
    <t>FS410018</t>
  </si>
  <si>
    <t>FHRS support for LAs</t>
  </si>
  <si>
    <t>FS516006</t>
  </si>
  <si>
    <t>Facilitating Compliance Programme</t>
  </si>
  <si>
    <t>FS517009</t>
  </si>
  <si>
    <t>Review of establishment rating systems in member states and select third counties</t>
  </si>
  <si>
    <t>FS513410</t>
  </si>
  <si>
    <t>Segmentation Based Duty Holder Information Flow Model</t>
  </si>
  <si>
    <t>FS515013</t>
  </si>
  <si>
    <t>EHO Training on Listeria monocytogenes Guidance</t>
  </si>
  <si>
    <t>FS410019</t>
  </si>
  <si>
    <t>Food Hygiene Information Scheme Implementation 2014/15</t>
  </si>
  <si>
    <t>FS411021</t>
  </si>
  <si>
    <t>Food Poverty - Actions arising from Rapid Evidence Assessment</t>
  </si>
  <si>
    <t>FS102086</t>
  </si>
  <si>
    <t>Review of the currently available rapid testing methods for detection and quantification of marine biotoxin in shellfish</t>
  </si>
  <si>
    <t>FS305019</t>
  </si>
  <si>
    <t>Revisiting the UK Europrevall Cohort at 8-9 years of age (PIFA follow up)</t>
  </si>
  <si>
    <t>FS204017</t>
  </si>
  <si>
    <t>Sampling imported foods to determine emerging risks</t>
  </si>
  <si>
    <t>FS204018</t>
  </si>
  <si>
    <t>FS204019</t>
  </si>
  <si>
    <t>Imports Strategy</t>
  </si>
  <si>
    <t>FS101112</t>
  </si>
  <si>
    <t>Pig regulation - monitoring and evaluation research</t>
  </si>
  <si>
    <t>FS102088</t>
  </si>
  <si>
    <t>Root Cause Analysis Training</t>
  </si>
  <si>
    <t>FS305020</t>
  </si>
  <si>
    <t>Food Intolerance Programme of Work</t>
  </si>
  <si>
    <t>FS305022</t>
  </si>
  <si>
    <t>Follow up of the LEAP cohort</t>
  </si>
  <si>
    <t>FS305023</t>
  </si>
  <si>
    <t>Independent Expert for Project FS231062</t>
  </si>
  <si>
    <t>FS307015</t>
  </si>
  <si>
    <t>Investigating food allergy in ethnic minorities</t>
  </si>
  <si>
    <t>FS410021</t>
  </si>
  <si>
    <t>Publication of FHRS component scores</t>
  </si>
  <si>
    <t>FS410022</t>
  </si>
  <si>
    <t>Consistent Application of FHRS</t>
  </si>
  <si>
    <t>FS512516</t>
  </si>
  <si>
    <t>ESRC researcher</t>
  </si>
  <si>
    <t>FS515014</t>
  </si>
  <si>
    <t>Feed Revised Code Of Practice: LA System Changes</t>
  </si>
  <si>
    <t>FS512517</t>
  </si>
  <si>
    <t>re-print Safe catering 2014/15</t>
  </si>
  <si>
    <t>FS515015</t>
  </si>
  <si>
    <t>Development of proteomics method for detection of horsemeat in heavily processed foods</t>
  </si>
  <si>
    <t>FS514105</t>
  </si>
  <si>
    <t>Fish Authenticity in the Scottish Public Procurement Sector</t>
  </si>
  <si>
    <t>FS411023</t>
  </si>
  <si>
    <t>Online Healthy Eating Tutorial</t>
  </si>
  <si>
    <t>FS102092</t>
  </si>
  <si>
    <t>Global Chain Analysis</t>
  </si>
  <si>
    <t>FS307016</t>
  </si>
  <si>
    <t>Further exploration of Kantar food product categories as applicable to the NI market</t>
  </si>
  <si>
    <t>FS102097</t>
  </si>
  <si>
    <t>FS102099</t>
  </si>
  <si>
    <t>FS410023</t>
  </si>
  <si>
    <t>FHRS 2014/2015</t>
  </si>
  <si>
    <t>FS101116</t>
  </si>
  <si>
    <t>Global Microbial Identifier Annual International Expert meeting</t>
  </si>
  <si>
    <t>FS102100</t>
  </si>
  <si>
    <t>Development of enhanced surveillance systems</t>
  </si>
  <si>
    <t>FS102101</t>
  </si>
  <si>
    <t>FS102102</t>
  </si>
  <si>
    <t>FS102103</t>
  </si>
  <si>
    <t>Rapid Methods Workshop</t>
  </si>
  <si>
    <t>FS411024</t>
  </si>
  <si>
    <t>FS516008</t>
  </si>
  <si>
    <t>FS102104</t>
  </si>
  <si>
    <t>Provision of Milk Surveillance Services</t>
  </si>
  <si>
    <t>FS515017</t>
  </si>
  <si>
    <t>Digital Platform for Local Authority Guidance</t>
  </si>
  <si>
    <t>FS515018</t>
  </si>
  <si>
    <t>FS102105</t>
  </si>
  <si>
    <t>FS516009</t>
  </si>
  <si>
    <t>FS514106</t>
  </si>
  <si>
    <t>FS102106</t>
  </si>
  <si>
    <t>EUROTOX2014</t>
  </si>
  <si>
    <t>FS305025</t>
  </si>
  <si>
    <t>FS102107</t>
  </si>
  <si>
    <t>FS409020</t>
  </si>
  <si>
    <t>FS305026</t>
  </si>
  <si>
    <t>FS102108</t>
  </si>
  <si>
    <t>FS305027</t>
  </si>
  <si>
    <t>FS512518</t>
  </si>
  <si>
    <t>Guide to Food Hygiene and Other Regulations for the UK Meat Industry - Redraft</t>
  </si>
  <si>
    <t>FS512519</t>
  </si>
  <si>
    <t>Future Manual for Official Controls (MOC) Implementation</t>
  </si>
  <si>
    <t>FS900010</t>
  </si>
  <si>
    <t xml:space="preserve">Fusion Programme - Pentagon Stage 2 </t>
  </si>
  <si>
    <t>Scallops - feasibility study on official controls</t>
  </si>
  <si>
    <t>Omnibus questions on raw drinking milk (RDM)</t>
  </si>
  <si>
    <t>OPERATIONS ASSURANCE
FS051
(Prog &amp; Admin)</t>
  </si>
  <si>
    <t>OPERATIONS ASSURANCE DIVISION (Prog)</t>
  </si>
  <si>
    <t>AGRICULTURAL, PROCESS &amp; ENVIROMENTAL CONTAMINANTS</t>
  </si>
  <si>
    <t>FOOD ADDITIVES</t>
  </si>
  <si>
    <t>FOODBORNE DISEASE CONTROL</t>
  </si>
  <si>
    <t>MEAT HYGIENE POLICY</t>
  </si>
  <si>
    <t>FOOD HYGIENE POLICY</t>
  </si>
  <si>
    <t>RADIOLOGICAL, NOVEL FOODS &amp; PROCESSES</t>
  </si>
  <si>
    <t>ALLERGY &amp; INTOLERANCE</t>
  </si>
  <si>
    <t>FS910001</t>
  </si>
  <si>
    <t xml:space="preserve">Desk Top Refresh </t>
  </si>
  <si>
    <t>FS910002</t>
  </si>
  <si>
    <t>VoIP</t>
  </si>
  <si>
    <t>FS910003</t>
  </si>
  <si>
    <t>VC - Video Conferencing</t>
  </si>
  <si>
    <t>FS910004</t>
  </si>
  <si>
    <t>Data Centre</t>
  </si>
  <si>
    <t>FS910005</t>
  </si>
  <si>
    <t>Juniper</t>
  </si>
  <si>
    <t>FS910006</t>
  </si>
  <si>
    <t>EDRMS</t>
  </si>
  <si>
    <t>FS910007</t>
  </si>
  <si>
    <t>Wi-Fi</t>
  </si>
  <si>
    <t>FS910008</t>
  </si>
  <si>
    <t>FS910009</t>
  </si>
  <si>
    <t>FS910010</t>
  </si>
  <si>
    <t>FS910011</t>
  </si>
  <si>
    <t>Discount Realignment</t>
  </si>
  <si>
    <t>FS910012</t>
  </si>
  <si>
    <t>Digital Implementation Programme Overheads</t>
  </si>
  <si>
    <t>FS910013</t>
  </si>
  <si>
    <t>Digital Implementation - Timesheets</t>
  </si>
  <si>
    <t>FS910014</t>
  </si>
  <si>
    <t>Digital Implementation - OV's in Lairage</t>
  </si>
  <si>
    <t>FS910015</t>
  </si>
  <si>
    <t>FS514107</t>
  </si>
  <si>
    <t>Dairy Hygiene Leaflet</t>
  </si>
  <si>
    <t>FS101117</t>
  </si>
  <si>
    <t>FS305028</t>
  </si>
  <si>
    <t>FS910016</t>
  </si>
  <si>
    <t>K2 Upgrade</t>
  </si>
  <si>
    <t>FS910017</t>
  </si>
  <si>
    <t>Enterprise Reporting</t>
  </si>
  <si>
    <t>FS910018</t>
  </si>
  <si>
    <t>FS910019</t>
  </si>
  <si>
    <t>Sharepoint 2010 Upgrade</t>
  </si>
  <si>
    <t>FS910020</t>
  </si>
  <si>
    <t>Decommission Redundant Systems</t>
  </si>
  <si>
    <t>FS910021</t>
  </si>
  <si>
    <t>Backup Solution</t>
  </si>
  <si>
    <t>FS910022</t>
  </si>
  <si>
    <t>FS910023</t>
  </si>
  <si>
    <t>Information Management Platform</t>
  </si>
  <si>
    <t>FS910024</t>
  </si>
  <si>
    <t>Decommission Lotus Notes</t>
  </si>
  <si>
    <t>FS910025</t>
  </si>
  <si>
    <t>Migrate Microsoft Access Database</t>
  </si>
  <si>
    <t>FS910026</t>
  </si>
  <si>
    <t>FS910027</t>
  </si>
  <si>
    <t>FS910028</t>
  </si>
  <si>
    <t>FS910029</t>
  </si>
  <si>
    <t>FS910030</t>
  </si>
  <si>
    <t>FS910031</t>
  </si>
  <si>
    <t>Testing review and refresh</t>
  </si>
  <si>
    <t>FS910032</t>
  </si>
  <si>
    <t>IT Transformation - Programme Overheads</t>
  </si>
  <si>
    <t>FS910033</t>
  </si>
  <si>
    <t xml:space="preserve">Innova Replacement </t>
  </si>
  <si>
    <t>FS910034</t>
  </si>
  <si>
    <t xml:space="preserve">Plant Printers </t>
  </si>
  <si>
    <t>FS910035</t>
  </si>
  <si>
    <t>Pentagon</t>
  </si>
  <si>
    <t>FS101118</t>
  </si>
  <si>
    <t>Roll Out of UKFSS Version 9 - Training for enforcement</t>
  </si>
  <si>
    <t>FS900011</t>
  </si>
  <si>
    <t>FS910036</t>
  </si>
  <si>
    <t>FS910037</t>
  </si>
  <si>
    <t>FS910038</t>
  </si>
  <si>
    <t>Food Systems Intelligence (Fusion) Programme Overheads</t>
  </si>
  <si>
    <t>FS409021</t>
  </si>
  <si>
    <t>FS900012</t>
  </si>
  <si>
    <t>IL2 to PSN Migration</t>
  </si>
  <si>
    <t>FS102109</t>
  </si>
  <si>
    <t>FS102110</t>
  </si>
  <si>
    <t>Official Controls on Food Brokers</t>
  </si>
  <si>
    <t>FS409022</t>
  </si>
  <si>
    <t>Barbecue Weekend August 2014</t>
  </si>
  <si>
    <t>FS101119</t>
  </si>
  <si>
    <t>FS101120</t>
  </si>
  <si>
    <t>FS512520</t>
  </si>
  <si>
    <t>Review of information provided to food businesses</t>
  </si>
  <si>
    <t>FS409023</t>
  </si>
  <si>
    <t>Consumer marketing segmentation 2014</t>
  </si>
  <si>
    <t>FS409024</t>
  </si>
  <si>
    <t>FSA Brand Review</t>
  </si>
  <si>
    <t>FS516010</t>
  </si>
  <si>
    <t>FS910039</t>
  </si>
  <si>
    <t>FS512521</t>
  </si>
  <si>
    <t>FS512522</t>
  </si>
  <si>
    <t>Burry Inlet Microbial Tracer Study</t>
  </si>
  <si>
    <t>FS101121</t>
  </si>
  <si>
    <t>FS516011</t>
  </si>
  <si>
    <t>FS102111</t>
  </si>
  <si>
    <t>FS305029</t>
  </si>
  <si>
    <t>FS102113</t>
  </si>
  <si>
    <t>Contaminants in duck eggs</t>
  </si>
  <si>
    <t>FS102114</t>
  </si>
  <si>
    <t>FS101122</t>
  </si>
  <si>
    <t>FS101123</t>
  </si>
  <si>
    <t>FS411025</t>
  </si>
  <si>
    <t>FS305030</t>
  </si>
  <si>
    <t>FS307017</t>
  </si>
  <si>
    <t>Industry resource to calculate calories on FSA website</t>
  </si>
  <si>
    <t>FS102115</t>
  </si>
  <si>
    <t>Analyses of lead levels in teas for EU negotiations on a maximum limit</t>
  </si>
  <si>
    <t>FS101124</t>
  </si>
  <si>
    <t>FS101125</t>
  </si>
  <si>
    <t>FS409025</t>
  </si>
  <si>
    <t>Digitisation of local authority audit work</t>
  </si>
  <si>
    <t>IPSOS MORI MP Research</t>
  </si>
  <si>
    <t>FS910040</t>
  </si>
  <si>
    <t>Refurbishment Project - FSA Wales</t>
  </si>
  <si>
    <t>FS102116</t>
  </si>
  <si>
    <t>Monitoring of tropane alkaloids in food</t>
  </si>
  <si>
    <t>FS514108</t>
  </si>
  <si>
    <t>FS516013</t>
  </si>
  <si>
    <t>FS900015</t>
  </si>
  <si>
    <t>FS900016</t>
  </si>
  <si>
    <t>FS900017</t>
  </si>
  <si>
    <t>Comms Stakeholder Database</t>
  </si>
  <si>
    <t>FS101131</t>
  </si>
  <si>
    <t>Development of a Shellfish Classification tool</t>
  </si>
  <si>
    <t>FS101135</t>
  </si>
  <si>
    <t>FS305031</t>
  </si>
  <si>
    <t>Systematic review of published literature on hydrolysed infant formula and the development of atopic and autoimmune disease</t>
  </si>
  <si>
    <t>FS102121</t>
  </si>
  <si>
    <t>FS101136</t>
  </si>
  <si>
    <t>Campylobacter Programme</t>
  </si>
  <si>
    <t>FS409026</t>
  </si>
  <si>
    <t>FS102122</t>
  </si>
  <si>
    <t>FS409027</t>
  </si>
  <si>
    <t>Marketing Activities 15-16</t>
  </si>
  <si>
    <t>FS516017</t>
  </si>
  <si>
    <t>FS910042</t>
  </si>
  <si>
    <t>FS409029</t>
  </si>
  <si>
    <t>Creative work - summer 2015 food hygiene campaign</t>
  </si>
  <si>
    <t>FS410027</t>
  </si>
  <si>
    <t>FS910043</t>
  </si>
  <si>
    <t>FSS Business Workflow System Business Case</t>
  </si>
  <si>
    <t>FS514109</t>
  </si>
  <si>
    <t>Contribution to a cross-government project to develop a 'behavioural insights for business' toolkit</t>
  </si>
  <si>
    <t>FS516018</t>
  </si>
  <si>
    <t>FS516019</t>
  </si>
  <si>
    <t>FS409030</t>
  </si>
  <si>
    <t>Food Standards Scotland Website - Copywriter Proposal</t>
  </si>
  <si>
    <t>FS411027</t>
  </si>
  <si>
    <t>FS102126</t>
  </si>
  <si>
    <t>Retail survey of T-2 and HT-2 toxin levels in oat based products derived from the 2014 Scottish and English oat crops</t>
  </si>
  <si>
    <t>FS409031</t>
  </si>
  <si>
    <t>FS101138</t>
  </si>
  <si>
    <t>Production of information/resources for LAs/EHOs/FBOs</t>
  </si>
  <si>
    <t>FS409032</t>
  </si>
  <si>
    <t>FS409033</t>
  </si>
  <si>
    <t>Consumer Partnerships</t>
  </si>
  <si>
    <t>FS409035</t>
  </si>
  <si>
    <t>Reptrak Reputation Tracker</t>
  </si>
  <si>
    <t>FS409036</t>
  </si>
  <si>
    <t>FS101139</t>
  </si>
  <si>
    <t>ACT on Farm Workshop</t>
  </si>
  <si>
    <t>FS102127</t>
  </si>
  <si>
    <t>A systematic review on the contribution food makes to the problem of antimicrobial resistance</t>
  </si>
  <si>
    <t>FS411031</t>
  </si>
  <si>
    <t>Review of Eatwell plate</t>
  </si>
  <si>
    <t>FS102129</t>
  </si>
  <si>
    <t>Investigation of HT2 and T2 in harvested oats from 2014 harvest</t>
  </si>
  <si>
    <t>Information Strategy &amp; Implementation Programme
FS022</t>
  </si>
  <si>
    <t>IT                    
FS031</t>
  </si>
  <si>
    <t>REGULATORY &amp; INTERNATIONAL</t>
  </si>
  <si>
    <t>IMPORTS &amp; EXPORTS TEAM (Admin)</t>
  </si>
  <si>
    <t>WALES GROUP
FS312</t>
  </si>
  <si>
    <t>NORTHERN IRELAND GROUP
FS313</t>
  </si>
  <si>
    <t>NI FOOD SAFETY DIVISION
FS047</t>
  </si>
  <si>
    <t>WALES  DIVISION                FS043</t>
  </si>
  <si>
    <t>Openness Data and Digital
FS303</t>
  </si>
  <si>
    <t>OPENNESS DATA &amp; DIGITAL 
FS303</t>
  </si>
  <si>
    <t>Organisational Development
FS307</t>
  </si>
  <si>
    <t>Organisational Development
FS029</t>
  </si>
  <si>
    <t>ORGANISATIONAL DEVELOPMENT
FS307</t>
  </si>
  <si>
    <t>ORGANISATIONAL DEVELOPMENT
FS029</t>
  </si>
  <si>
    <t>ORGANISATIONAL DEVELOPMENT</t>
  </si>
  <si>
    <t>Local Delivery
FS315</t>
  </si>
  <si>
    <t>Local Delivery
FS024</t>
  </si>
  <si>
    <t>FINANCE 
FS027</t>
  </si>
  <si>
    <t>FINANCE BRANCH</t>
  </si>
  <si>
    <t>Employee Relations, Systems &amp; Data
FS057</t>
  </si>
  <si>
    <t>REGULATORY &amp; LEGAL STRATEGY DIRECTORATE 
FS301</t>
  </si>
  <si>
    <t>CENTRALLY MANAGED
FS10</t>
  </si>
  <si>
    <t>CENTRALLY MANAGED
FS038</t>
  </si>
  <si>
    <t>RLSD</t>
  </si>
  <si>
    <t>INPORT &amp; EXPORTS TEAM</t>
  </si>
  <si>
    <t>OPENNESS DATA &amp; DIGITAL</t>
  </si>
  <si>
    <t>RADIOLOGICAL, NOVEL FOOD &amp; PROCESSES</t>
  </si>
  <si>
    <t>AGRICULTURAL, PROCESS &amp; ENVIRONMENTAL CONTAMINANTS</t>
  </si>
  <si>
    <t>ANIMAL FEED, TSEs &amp; ABPs</t>
  </si>
  <si>
    <t>EMPLOYEE RELATIONS, SYSTEMS &amp; DATA</t>
  </si>
  <si>
    <t xml:space="preserve">EMPLOYEE RELATIONS, SYSTEMS &amp; DATA  </t>
  </si>
  <si>
    <t>EMPLOYEE RELATIONS, SYSTEMS &amp; DATA                   FS057</t>
  </si>
  <si>
    <t>NON MEAT FIELD OPS</t>
  </si>
  <si>
    <t>OPERATIONS ASSURANCE DIVISION (PROGRAMME)</t>
  </si>
  <si>
    <t>PRIVATE OFFICE</t>
  </si>
  <si>
    <t>Liz Fishley</t>
  </si>
  <si>
    <t>01904 232132</t>
  </si>
  <si>
    <t>01904 232155</t>
  </si>
  <si>
    <t>FS512512</t>
  </si>
  <si>
    <t>Milk Production Campaign</t>
  </si>
  <si>
    <t>FS409038</t>
  </si>
  <si>
    <t>FS900021</t>
  </si>
  <si>
    <t>FS101141</t>
  </si>
  <si>
    <t>Alignment of Poultry Official Controls with Campylobacter Controls</t>
  </si>
  <si>
    <t>FS900022</t>
  </si>
  <si>
    <t>FS409039</t>
  </si>
  <si>
    <t>FS305032</t>
  </si>
  <si>
    <t>Consumer engagement - the future of our food</t>
  </si>
  <si>
    <t>FS410028</t>
  </si>
  <si>
    <t>FS101142</t>
  </si>
  <si>
    <t>SafePork 2015 Workshop</t>
  </si>
  <si>
    <t>FS910045</t>
  </si>
  <si>
    <t>Chip PCs</t>
  </si>
  <si>
    <t>FS900024</t>
  </si>
  <si>
    <t>Regulation Strategy</t>
  </si>
  <si>
    <t>FS900025</t>
  </si>
  <si>
    <t>FS900026</t>
  </si>
  <si>
    <t>FS410029</t>
  </si>
  <si>
    <t>Raw Burgers</t>
  </si>
  <si>
    <t>FS900027</t>
  </si>
  <si>
    <t>Future Delivery Model</t>
  </si>
  <si>
    <t>Policy &amp; Science Directorate
FS304</t>
  </si>
  <si>
    <t>POLICY &amp; SCIENCE DIRECTORATE
FS304</t>
  </si>
  <si>
    <t>POLICY &amp; SCIENCE DIRECTORATE</t>
  </si>
  <si>
    <t>FOOD CRIME UNIT ADMIN</t>
  </si>
  <si>
    <t>FOOD CRIME UNIT PROG</t>
  </si>
  <si>
    <t>RESILIENCE ADMIN</t>
  </si>
  <si>
    <t>FOOD INCIDENTS AND RESILIENCE PROG</t>
  </si>
  <si>
    <t>RESILIENCE ADMIN
(Admin)</t>
  </si>
  <si>
    <t>FOOD INCIDENTS AND RESILIENCE PROG
(Prog)</t>
  </si>
  <si>
    <t>DEFRA BALANCE SHEET (UNATTRIBUTED)</t>
  </si>
  <si>
    <t>Area 2 Wales Budget only</t>
  </si>
  <si>
    <t>Area 3 North West England Budget only</t>
  </si>
  <si>
    <t>Area 4 North East England Budget only</t>
  </si>
  <si>
    <t>Area 5 South West England Budget only</t>
  </si>
  <si>
    <t>Area 6 South East England Budget only</t>
  </si>
  <si>
    <t>COMMUNICATIONS &amp; BUSINESS SUPPORT WALES</t>
  </si>
  <si>
    <t>LOCAL AUTHORITY SUPPORT &amp; AUDIT</t>
  </si>
  <si>
    <t>REGULATORY POLICY</t>
  </si>
  <si>
    <t>CONSUMER PROTECTION WALES</t>
  </si>
  <si>
    <t xml:space="preserve">CENTRALLY MANAGED (Admin)
</t>
  </si>
  <si>
    <t xml:space="preserve">CENTRALLY MANAGED (Prog)
</t>
  </si>
  <si>
    <t>Centrally Managed
FS038</t>
  </si>
  <si>
    <t>CENTRALLY MANAGED PROGRAMME</t>
  </si>
  <si>
    <t>CENTRALLY MANAGED ADMIN</t>
  </si>
  <si>
    <t>0117 
FSW17</t>
  </si>
  <si>
    <t>FOOD STANDARDS AGENCY</t>
  </si>
  <si>
    <t>CHART OF ACCOUNTS 2016/17</t>
  </si>
  <si>
    <t>0119
FSW19</t>
  </si>
  <si>
    <t>0120
FSN20</t>
  </si>
  <si>
    <t>Branch</t>
  </si>
  <si>
    <t>AREA 3 NORTH WEST ENGLAND                       FS093</t>
  </si>
  <si>
    <t>AREA 4 NORTH EAST ENGLAND                         FS094</t>
  </si>
  <si>
    <t>AREA 5 SOUTH WEST ENGLAND                          FS095</t>
  </si>
  <si>
    <t>AREA 6 SOUTH EAST ENGLAND                           FS096</t>
  </si>
  <si>
    <t xml:space="preserve">    AREA 2 WALES                                                  FS092</t>
  </si>
  <si>
    <t>EXP - PERMANENT UK STAFF - BASIC SALARY</t>
  </si>
  <si>
    <t>EXP - PERMANENT UK STAFF - BASIC SALARY - BOARD</t>
  </si>
  <si>
    <t>EXP - PERMANENT UK STAFF - BASIC SALARY -FVC / VA</t>
  </si>
  <si>
    <t>EXP - PERMANENT UK STAFF - BASIC SALARY - OV</t>
  </si>
  <si>
    <t>EXP - PERMANENT UK STAFF - BASIC SALARY- SDM</t>
  </si>
  <si>
    <t>EXP - PERMANENT UK STAFF - BASIC SALARY - MHI</t>
  </si>
  <si>
    <t>EXP - PERMANENT UK STAFF - BASIC SALARY - OFFICE BASED</t>
  </si>
  <si>
    <t>EXP - PERMANENT UK STAFF - BASIC SALARY - CASUAL MHI</t>
  </si>
  <si>
    <t>EXP - PERMANENT UK STAFF - BASIC SALARY - TRAINEE MHI</t>
  </si>
  <si>
    <t>EXP - PERMANENT UK STAFF - ALLOWANCES</t>
  </si>
  <si>
    <t>EXP - PERMANENT UK STAFF - ALLOWANCES - BOARD</t>
  </si>
  <si>
    <t>EXP - PERMANENT UK STAFF - ALLOWANCES - FVC / VA</t>
  </si>
  <si>
    <t>EXP - PERMANENT UK STAFF - ALLOWANCES - OV</t>
  </si>
  <si>
    <t>EXP - PERMANENT UK STAFF - ALLOWANCES - SDM</t>
  </si>
  <si>
    <t>EXP - PERMANENT UK STAFF - ALLOWANCES - MHI</t>
  </si>
  <si>
    <t>EXP - PERMANENT UK STAFF - ALLOWANCES - OFFICE BASED</t>
  </si>
  <si>
    <t>EXP - PERMANENT UK STAFF - ALLOWANCES - CASUAL MHI</t>
  </si>
  <si>
    <t>EXP - PERMANENT UK STAFF - ALLOWANCES - TRAINEE MHI</t>
  </si>
  <si>
    <t>EXP - PERMANENT UK STAFF - OVERTIME - BOARD</t>
  </si>
  <si>
    <t>EXP - PERMANENT UK STAFF - OVERTIME - FVC / VA</t>
  </si>
  <si>
    <t>EXP - PERMANENT UK STAFF - OVERTIME - OV</t>
  </si>
  <si>
    <t>EXP - PERMANENT UK STAFF - OVERTIME - SDM</t>
  </si>
  <si>
    <t>EXP - PERMANENT UK STAFF - OVERTIME - MHI</t>
  </si>
  <si>
    <t>EXP - PERMANENT UK STAFF - OVERTIME - OFFICE BASED</t>
  </si>
  <si>
    <t>EXP - PERMANENT UK STAFF - OVERTIME - CASUAL MHI</t>
  </si>
  <si>
    <t>EXP - PERMANENT UK STAFF - OVERTIME - TRAINEE MHI</t>
  </si>
  <si>
    <t>EXP - PERMANENT UK STAFF - EMPLOYER'S SOCIAL SECURITY COSTS</t>
  </si>
  <si>
    <t>EXP - PERMANENT UK STAFF - EMPLOYER'S SOCIAL SECURITY COSTS - BOARD</t>
  </si>
  <si>
    <t>EXP - PERMANENT UK STAFF - EMPLOYER'S SOCIAL SECURITY COSTS - LV</t>
  </si>
  <si>
    <t>EXP - PERMANENT UK STAFF - EMPLOYER'S SOCIAL SECURITY COSTS - OV</t>
  </si>
  <si>
    <t>EXP - PERMANENT UK STAFF - EMPLOYER'S SOCIAL SECURITY COSTS - SDM</t>
  </si>
  <si>
    <t>EXP - PERMANENT UK STAFF - EMPLOYER'S SOCIAL SECURITY COSTS- MHI</t>
  </si>
  <si>
    <t>EXP - PERMANENT UK STAFF - EMPLOYER'S SOCIAL SECURITY COSTS -OFFICE BASED</t>
  </si>
  <si>
    <t>EXP - PERMANENT UK STAFF - EMPLOYER'S SOCIAL SECURITY COSTS - CASUAL MHI</t>
  </si>
  <si>
    <t>EXP - PERMANENT UK STAFF - EMPLOYER'S SOCIAL SECURITY COSTS -TRAINEE MHI</t>
  </si>
  <si>
    <t>EXP - PERMANENT UK STAFF - EMPLOYER'S PENSION COSTS</t>
  </si>
  <si>
    <t>EXP - PERMANENT UK STAFF - EMPLOYER'S PENSION COSTS - FVC / VA</t>
  </si>
  <si>
    <t>EXP - PERMANENT UK STAFF - EMPLOYER'S PENSION COSTS - OV</t>
  </si>
  <si>
    <t>EXP - PERMANENT UK STAFF - EMPLOYER'S PENSION COSTS - SDM</t>
  </si>
  <si>
    <t>EXP - PERMANENT UK STAFF - EMPLOYER'S PENSION COSTS - MHI</t>
  </si>
  <si>
    <t>EXP - PERMANENT UK STAFF - EMPLOYER'S PENSION COSTS - OFFICE BASED</t>
  </si>
  <si>
    <t>EXP - PERMANENT UK STAFF - EMPLOYER'S PENSION COSTS - CASUAL MHI</t>
  </si>
  <si>
    <t>EXP - PERMANENT UK STAFF - EMPLOYER'S PENSION COSTS - TRAINEE MHI</t>
  </si>
  <si>
    <t>EXP - PERMANENT UK STAFF - BONUSES</t>
  </si>
  <si>
    <t>EXP - PERMANENT UK STAFF - BONUSES - FVC/VA</t>
  </si>
  <si>
    <t>EXP - PERMANENT UK STAFF - BONUSES - LV</t>
  </si>
  <si>
    <t>EXP - PERMANENT UK STAFF - BONUSES - SMHI</t>
  </si>
  <si>
    <t>EXP - PERMANENT UK STAFF - BONUSES - SDM</t>
  </si>
  <si>
    <t>EXP - PERMANENT UK STAFF - BONUSES - MHI</t>
  </si>
  <si>
    <t>EXP - PERMANENT UK STAFF - BONUSES - OFFICE BASED</t>
  </si>
  <si>
    <t>EXP - PERMANENT UK STAFF - BONUSES - CASUAL MHI</t>
  </si>
  <si>
    <t>EXP - PURCHASE OF GOODS/SERVICES - OTHER - LOSSES AND SPECIAL PAYMENTS</t>
  </si>
  <si>
    <t>EXP - PERMANENT UK STAFF - BASIC SALARY - NON MEAT STAFF COSTS</t>
  </si>
  <si>
    <t>EXP - PURCHASE OF GOODS/SERVICES - OTHER TRAVEL - MILEAGE</t>
  </si>
  <si>
    <t>EXP - PURCHASE OF GOODS/SERVICES - OTHER TRAVEL</t>
  </si>
  <si>
    <t>EXP - PURCHASE OF GOODS/SERVICES - RAIL TRAVEL</t>
  </si>
  <si>
    <t>EXP - PURCHASE OF GOODS/SERVICES - AIR TRAVEL</t>
  </si>
  <si>
    <t>EXP - PURCHASE OF GOODS/SERVICES - TAXI SERVICES</t>
  </si>
  <si>
    <t>EXP - PURCHASE OF GOODS/SERVICES - OTHER TRAVEL - FOREIGN MILEAGE</t>
  </si>
  <si>
    <t>EXP - PURCHASE OF GOODS/SERVICES - FOREIGN RAIL TRAVEL</t>
  </si>
  <si>
    <t>EXP - PURCHASE OF GOODS/SERVICES -  FOREIGN AIR TRAVEL</t>
  </si>
  <si>
    <t>EXP - PURCHASE OF GOODS/SERVICES - OTHER FOREIGN TRAVEL</t>
  </si>
  <si>
    <t>EXP - PERMANENT UK STAFF - SEVERANCE PAYMENTS</t>
  </si>
  <si>
    <t>EXP - RENTALS UNDER NON-PFI OPERATING LEASES - OTHER RENTALS - PERSONAL CONT TO LEASE CAR</t>
  </si>
  <si>
    <t>EXP - PURCHASE OF GOODS/SERVICES - PERSONNEL RELATED  - RELOCATION EXPENSES</t>
  </si>
  <si>
    <t>EXP - PURCHASE OF GOODS/SERVICES - SUBSISTENCE</t>
  </si>
  <si>
    <t>EXP - PURCHASE OF GOODS/SERVICES - FOREIGN SUBSISTENCE</t>
  </si>
  <si>
    <t>EXP - PURCHASE OF GOODS/SERVICES - TRAINING &amp; DEVELOPMENT</t>
  </si>
  <si>
    <t>EXP - PURCHASE OF GOODS/SERVICES - OTHER - NEXT GENERATION - HR</t>
  </si>
  <si>
    <t>EXP - PURCHASE OF GOODS/SERVICES - OTHER - EX GRATIA PAYMENTS</t>
  </si>
  <si>
    <t>EXP - PURCHASE OF GOODS/SERVICES - PERSONNEL RELATED - EYE SIGHT TESTING</t>
  </si>
  <si>
    <t>EXP - PURCHASE OF GOODS/SERVICES - PERSONNEL RELATED</t>
  </si>
  <si>
    <t>EXP - PURCHASE OF GOODS/SERVICES - PERSONNEL RELATED - WELFARE SERVICES</t>
  </si>
  <si>
    <t>EXP - PURCHASE OF GOODS/SERVICES - SHARED SERV OUTSRCG- CIVIL SERV PENSION ADMIN</t>
  </si>
  <si>
    <t>EXP - PURCHASE OF GOODS/SERVICES - OTHER - PAY &amp; GRADING REVIEW</t>
  </si>
  <si>
    <t>EXP - PURCHASE OF GOODS/SERVICES - CATERING &amp; HOSPITALITY</t>
  </si>
  <si>
    <t>EXP - PURCHASE OF GOODS/SERVICES - PROTECTIVE CLOTHING</t>
  </si>
  <si>
    <t>EXP - MISCELLANEOUS EXPENDITURE</t>
  </si>
  <si>
    <t>EXP - PURCHASE OF GOODS/SERVICES - OTHER PROFESSIONAL SERVICES</t>
  </si>
  <si>
    <t>EXP - PURCHASE OF GOODS/SERVICES - PERSONNEL RELATED - RECRUITMENT ADVERTISING</t>
  </si>
  <si>
    <t>EXP - PURCHASE OF GOODS/SERVICES -OTHER PROF SERV - PAYMENTS TO PAYROLL PROVIDER</t>
  </si>
  <si>
    <t>EXP - PURCHASE OF GOODS/SERVICES - OTHER - LAUNDRY</t>
  </si>
  <si>
    <t>EXP - RENTALS UNDER NON PFI OPERATING LEASES  -OTHER RENTAL- RENT OUTSIDE LONDON</t>
  </si>
  <si>
    <t>EXP - RENTALS UNDER NON-PFI OPERATING LEASES - OTHER RENTALS - RENT</t>
  </si>
  <si>
    <t>EXP - PURCHASE OF GOODS/SERVICES - ACCOMMODATION &amp; BLDNG MANAGEMENT - CILOR</t>
  </si>
  <si>
    <t>EXP - PURCHASE OF GOODS/SERVICES - ACCOMM &amp; BLDNG MGMT - SHARED SITE RECHARGE</t>
  </si>
  <si>
    <t>EXP - PURCHASE OF GOODS/SERVICES -ACCOMM &amp; BLDNG MGMT - MAINTENANCE &amp; REPAIRS</t>
  </si>
  <si>
    <t>EXP - PURCHASE OF GOODS/SERVICES - ACCOMMODATION &amp; BLDNG MANAGEMENT - INSURANCE</t>
  </si>
  <si>
    <t>EXP - PURCHASE OF GOODS/SERVICES - OTHER ENERGY/UTILITIES/WASTE COST</t>
  </si>
  <si>
    <t>EXP - PURCHASE OF GOODS/SERVICES - OTHER FACILITIES COSTS</t>
  </si>
  <si>
    <t>EXP - PURCHASE OF GOODS/SERVICES - OTHER FACILITIES COSTS - NURSERY CHARGES</t>
  </si>
  <si>
    <t>EXP - SHORT-TERM CONTRACT &amp; AGENCY STAFF - CONTRACT VETERINARY MANAGERS COSTS</t>
  </si>
  <si>
    <t>EXP - PURCHASE OF GOODS/SERVICES - TELECOMS</t>
  </si>
  <si>
    <t>EXP - PURCHASE OF GOODS/SERVICES - TELECOMS - TELEPHONE</t>
  </si>
  <si>
    <t>EXP - PURCHASE OF GOODS/SERVICES - TELECOMS - MOBILE PHONES</t>
  </si>
  <si>
    <t>EXP - PURCHASE OF GOODS/SERVICES - OFFICE RELATED - POSTAGE</t>
  </si>
  <si>
    <t>EXP - PURCHASE OF GOODS/SERVICES - OTHER - CARRIAGE OF SAMPLES</t>
  </si>
  <si>
    <t>EXP - PURCHASE OF GOODS/SERVICES - ACCOMM &amp; BLDNG MGMT - FURNITURE &amp; FITTINGS</t>
  </si>
  <si>
    <t>EXP - PURCHASE OF GOODS/SERVICES - OTHER ICT COSTS - COMPUTER SOFTWARE</t>
  </si>
  <si>
    <t>EXP - PURCHASE OF GOODS/SERVICES - OTHER ICT COSTS - COMPUTER HARDWARE</t>
  </si>
  <si>
    <t>EXP - PURCHASE OF GOODS/SERVICES - OFFICE RELATED</t>
  </si>
  <si>
    <t>EXP - PURCHASE OF GOODS/SERVICES - LAB &amp; TECHNICAL EQUIPMENT</t>
  </si>
  <si>
    <t>EXP - PURCHASE OF GOODS/SERVICES - ICT OUTSOURCING &amp; MAINT/SUPPORT</t>
  </si>
  <si>
    <t>EXP - PURCHASE OF GOODS/SERVICES - OTHER ICT COSTS</t>
  </si>
  <si>
    <t>EXP - RENTALS UNDER NON-PFI OPERATING LEASES - OTHER RENTALS</t>
  </si>
  <si>
    <t>EXP - PURCHASE OF GOODS/SERVICES - TRICHINELLA TESTING, CARRIAGE &amp; CONSUMABLES</t>
  </si>
  <si>
    <t>EXP - PURCHASE OF GOODS/SERVICES- OTHER -MEAT INSPECTION EQUIPMENT / CONSUMABLES</t>
  </si>
  <si>
    <t>EXP - PURCHASE OF GOODS/SERVICES- OTHER - LEASE CAR COSTS</t>
  </si>
  <si>
    <t>EXP - PURCHASE OF GOODS/SERVICES - OTHER - SAMPLE COLLECTION EQUIP / CONSUMABLES</t>
  </si>
  <si>
    <t>EXP - PURCHASE OF GOODS/SERVICES - OTHER - ANALYSIS OF SAMPLES (NON TRICHINELLA)</t>
  </si>
  <si>
    <t>EXP - PURCHASE OF GOODS/SERVICES - OTHER</t>
  </si>
  <si>
    <t>EXP - PURCHASE OF GOODS/SERVICES - OFFICE RELATED - STATIONERY</t>
  </si>
  <si>
    <t>EXP - PURCHASE OF GOODS/SERVICES - OFFICE RELATED - PRINTING</t>
  </si>
  <si>
    <t>EXP - PURCHASE OF GOODS/SERVICES - OFFICE RELATED - PUBLICATIONS</t>
  </si>
  <si>
    <t>EXP - SHORT-TERM CONTRACT &amp; AGENCY STAFF - FULL COST - CONTRACT MHI COSTS</t>
  </si>
  <si>
    <t>EXP - SHORT-TERM CONTRACT &amp; AGENCY STAFF - FULL COST - CONTRACT OV COSTS</t>
  </si>
  <si>
    <t>EXP - PURCHASE OF GOODS/SERVICES - OTHER FACILTIES COSTS - SECURITY</t>
  </si>
  <si>
    <t>EXP - SHORT-TERM CONTRACT &amp; AGENCY STAFF - FULL COST</t>
  </si>
  <si>
    <t>EXP - PURCHASE OF GOODS/SERVICES -OTHER PROFESSIONAL SERVICES - LEGAL</t>
  </si>
  <si>
    <t>EXP - PURCHASE OF GOODS/SERVICES - CONSULTANCY</t>
  </si>
  <si>
    <t>EXP - PURCHASE OF GOODS/SERV-ICT OUTSOURC&amp;MAINT/SUPP- IT SUPPORT SERVICES</t>
  </si>
  <si>
    <t>EXP - PURCHASE OF GOODS/SERVICES - OTHER ICT COSTS - IT DEVELOPMENT</t>
  </si>
  <si>
    <t>EXP - PURCHASE OF GOODS/SERVICES - PERSONNEL RELATED - MEMBERSHIP OF ORGANISATIONS</t>
  </si>
  <si>
    <t>EXP - PURCHASE OF GOODS/SERVICES -OTHER PROF SERV - PROSECUTIONS</t>
  </si>
  <si>
    <t>EXP - PURCHASE OF GOODS/SERVICES -OTHER PROF SERV - LEGAL DEBT RECOVERY COSTS</t>
  </si>
  <si>
    <t>EXP - PURCHASE OF GOODS/SERVICES -OTHER PROF SERV- LEGAL EXPENSES- RING FENCED ITEMS</t>
  </si>
  <si>
    <t>EXP - PURCHASE OF GOODS/SERVICES - OTHER FACILITIES COSTS  - MEETING ROOM HIRE</t>
  </si>
  <si>
    <t>EXP - RENTALS UNDER NON-PFI OPERATING LEASES - OTHER RENTALS - VEHICLE HIRE</t>
  </si>
  <si>
    <t>EXP - PURCHASE OF GOODS/SERVICES - VEHICLE MAINTENANCE</t>
  </si>
  <si>
    <t>EXP - PURCHASE OF GOODS/SERVICES - OTHER TRAVEL - LEASE CAR INS &amp; ROAD TAX</t>
  </si>
  <si>
    <t>EXP - PURCHASE OF GOODS/SERVICES - OTHER - BANK CHARGES</t>
  </si>
  <si>
    <t>EXP - IMPAIRMENT - BAD DEBTS</t>
  </si>
  <si>
    <t>EXP - PURCHASE OF GOODS/SERVICES - OTHER - RECOVERY OF BAD DEBT</t>
  </si>
  <si>
    <t>EXP - DEPRECIATION - PPE (OWNED)</t>
  </si>
  <si>
    <t>EXP - DEPRECIATION - PPE (OWNED) - INFORMATION TECHNOLOGY</t>
  </si>
  <si>
    <t>EXP - DEPRECIATION - PPE (OWNED) - FURNITURE &amp; FITTINGS</t>
  </si>
  <si>
    <t>EXP - DEPRECIATION - PPE (OWNED) - PLANT &amp; MACHINERY</t>
  </si>
  <si>
    <t>EXP - AMORTISATION - INTANGIBLE ASSETS</t>
  </si>
  <si>
    <t>EXP - PURCHASE OF GOODS/SERVICES- OTHER - CAPITAL CHARGES IOC</t>
  </si>
  <si>
    <t>EXP - PROFIT ON DISPOSAL - PPE (NETTED OFF)</t>
  </si>
  <si>
    <t>EXP - LOSS ON DISPOSAL - PPE</t>
  </si>
  <si>
    <t>EXP - LOSS ON DISPOSAL - INTANGIBLE ASSETS</t>
  </si>
  <si>
    <t>EXP - PURCHASE OF GOODS/SERVICES - OTHER - PROGRAMME EXPENDITURE</t>
  </si>
  <si>
    <t>EXP - PURCHASE OF GOODS/SERVICES- OTHER - PROGRAMME EXP - LOCAL AUTHORITY GRANTS</t>
  </si>
  <si>
    <t>EXP - NOTIONAL AUDITORS REMUNERATION AND EXPENSES</t>
  </si>
  <si>
    <t>EXP - PROVISIONS EXPENSE - EARLY DEPARTURE - CREATION</t>
  </si>
  <si>
    <t>EXP - PROVISIONS EXPENSE - EARLY DEPARTURE - AME UTILISATION</t>
  </si>
  <si>
    <t>EXP - PROVISIONS EXPENSE - EARLY DEPARTURE - DEL UTILISATION</t>
  </si>
  <si>
    <t>EXP - PROVISIONS EXPENSE - DILAPIDATIONS</t>
  </si>
  <si>
    <t>EXP - PROVISIONS EXPENSE - LEGAL CLAIMS - CREATION</t>
  </si>
  <si>
    <t>EXP - PROVISIONS EXPENSE - LEGAL CLAIMS - AME UTILISATION</t>
  </si>
  <si>
    <t>EXP - PROVISIONS EXPENSE - LEGAL CLAIMS - DEL UTILISATION</t>
  </si>
  <si>
    <t>NCL - PROVISIONS - OTHER - DEL UTILISATION - BOARD PENSION - ADMIN</t>
  </si>
  <si>
    <t>EXP - PROVISIONS EXPENSE - OTHER - LPFA PENSION PROVISION - SERVICE COSTS - PROG</t>
  </si>
  <si>
    <t>EXP - PROVISIONS EXPENSE - OTHER - LPFA PENSION PROVISION - INTEREST COST - PROG</t>
  </si>
  <si>
    <t>EXP - PROVISIONS EXPENSE - OTHER - UTILISATION - LPFA PENSION PROVISION - PROG</t>
  </si>
  <si>
    <t>EXP - PROVISIONS EXPENSE -OTHER -DEL UTILISATION - LPFA PENSION PROVISION - PROG</t>
  </si>
  <si>
    <t>INC - SALES OF OTHER GOODS AND SERVICES</t>
  </si>
  <si>
    <t>INC - RECEIPT OF FEES AND CHARGES - MEAT INSPECTION FEES - HYGIENE</t>
  </si>
  <si>
    <t>INC - LICENCES - SLAUGHTERMANS LICENCE FEES</t>
  </si>
  <si>
    <t>INC - RECEIPT OF FEES AND CHARGES - NON REGULATED WORK - MEAT HYGIENE</t>
  </si>
  <si>
    <t>INC - RECEIPT OF FEES AND CHARGES - VMD RESIDUE SAMPLING</t>
  </si>
  <si>
    <t>INC - RENTAL INCOME - OTHER</t>
  </si>
  <si>
    <t>INC - MISCELLANEOUS INCOME - NON RENT INCOME</t>
  </si>
  <si>
    <t>INC - RECEIPT OF FEES AND CHARGES - NON REGULATED WORK - MILK HYGIENE</t>
  </si>
  <si>
    <t>INC - RECEIPT OF FEES AND CHARGES - RADIOLOGICAL FEES</t>
  </si>
  <si>
    <t>INC - RECEIPT OF FEES AND CHARGES - OTHER NOTIFIABLE DISEASES (EX TB)</t>
  </si>
  <si>
    <t>INC - RECEIPT OF FEES AND CHARGES - BCMS CATTLE PASSPORT SCHEME</t>
  </si>
  <si>
    <t>INC - RECEIPT OF FEES AND CHARGES - HORSE PASSPORTS</t>
  </si>
  <si>
    <t>INC - RECEIPT OF FEES AND CHARGES - CLEANING &amp; DISINFECTION</t>
  </si>
  <si>
    <t>INC - RECEIPT OF FEES AND CHARGES - ANIMAL BY-PRODUCTS CHECKS</t>
  </si>
  <si>
    <t>INC - RECEIPT OF FEES AND CHARGES - BSE TESTING</t>
  </si>
  <si>
    <t>INC - RECEIPT OF FEES AND CHARGES - TSE SHEEP TESTING</t>
  </si>
  <si>
    <t>INC - RECEIPT OF FEES AND CHARGES - APHA TB WORK</t>
  </si>
  <si>
    <t>INC - RECOVERY OF SECONDEE COSTS</t>
  </si>
  <si>
    <t>INC - MISCELLANEOUS INCOME - INTEREST RECEIVED ON DEBTS</t>
  </si>
  <si>
    <t>INC - MISCELLANEOUS INCOME - RECOVERED COURT COSTS AND FEES</t>
  </si>
  <si>
    <t>INC - RECEIPT OF FEES AND CHARGES - ANIMAL WELFARE</t>
  </si>
  <si>
    <t>PPE - INFORMATION TECHNOLOGY (OWNED) - COST - SYSTEM CLEARING</t>
  </si>
  <si>
    <t>PPE - FURNITURE AND FITTINGS (OWNED) - COST - SYSTEM CLEARING</t>
  </si>
  <si>
    <t>PPE - TRANSPORT EQUIPMENT (TE) (OWNED) - COST - SYSTEM CLEARING</t>
  </si>
  <si>
    <t>IA - INFORMATION TECHNOLOGY - COST - SYSTEM CLEARING</t>
  </si>
  <si>
    <t>PPE - INFORMATION TECHNOLOGY (OWNED) - COST - O/BAL</t>
  </si>
  <si>
    <t>PPE - FURNITURE AND FITTINGS (OWNED) - COST - O/BAL</t>
  </si>
  <si>
    <t>PPE - TRANSPORT EQUIPMENT (TE) (OWNED) - COST - ADDITIONS</t>
  </si>
  <si>
    <t>PPE - PLANT &amp; MACHINERY (OWNED) - COST - O/BAL</t>
  </si>
  <si>
    <t>PPE - INFORMATION TECHNOLOGY (OWNED) - DEPRECIATION - O/BAL</t>
  </si>
  <si>
    <t>PPE - FURNITURE AND FITTINGS (OWNED) - DEPRECIATION - O/BAL</t>
  </si>
  <si>
    <t>PPE - TRANSPORT EQUIPMENT (TE) (OWNED) - DEPRECIATION - O/BAL</t>
  </si>
  <si>
    <t>PPE - PLANT &amp; MACHINERY (OWNED) - DEPRECIATION - O/BAL</t>
  </si>
  <si>
    <t>IA - INFORMATION TECHNOLOGY - COST - O/BAL</t>
  </si>
  <si>
    <t>IA - INFORMATION TECHNOLOGY - AMORTISATION - O/BAL</t>
  </si>
  <si>
    <t>CA - TRADE RECEIVABLES - MISCELLANEOUS RECEIPTS</t>
  </si>
  <si>
    <t>CA - TRADE RECEIVABLES</t>
  </si>
  <si>
    <t>CA - TRADE RECEIVABLES - UNAPPLIED RECEIPTS</t>
  </si>
  <si>
    <t>CA - TRADE RECEIVABLES - ON ACCOUNT RECEIPTS</t>
  </si>
  <si>
    <t>CA - BAD AND DOUBTFUL DEBTS - O/BAL</t>
  </si>
  <si>
    <t>CA - INPUT VAT</t>
  </si>
  <si>
    <t>CA - DEPOSITS AND ADVANCES - HOLIDAY &amp; MID MONTHLY</t>
  </si>
  <si>
    <t>CA - DEPOSITS AND ADVANCES</t>
  </si>
  <si>
    <t>CA - DEPOSITS AND ADVANCES - OVERPAYMENTS</t>
  </si>
  <si>
    <t>CA - DEPOSITS AND ADVANCES - CYCLESCHEME - MHS</t>
  </si>
  <si>
    <t>CA - OTHER RECEIVABLES - PURCHASING CARD CONTROL ACCOUNT</t>
  </si>
  <si>
    <t>CL - ACCRUED EXPENSES - HOLIDAY PAY</t>
  </si>
  <si>
    <t>CA - ACCRUED INCOME</t>
  </si>
  <si>
    <t>CA - PREPAYMENTS (NON-PFI)</t>
  </si>
  <si>
    <t>CA - CASH BALANCES HELD WITH THE GBS</t>
  </si>
  <si>
    <t>CA - DEPOSITS AND ADVANCES - TEMPORARY IMPRESTS</t>
  </si>
  <si>
    <t>CA - CASH BALANCES HELD WITH THE GBS - GBS RE FSA1 PAYMENTS / RECEIPTS</t>
  </si>
  <si>
    <t>CA - CASH BALANCES HELD WITH THE GBS - GBS RE FSA1 BACS A/C</t>
  </si>
  <si>
    <t>CA - CASH BALANCES HELD WITH THE GBS - GBS CITI RE FSA1 PAYROLL</t>
  </si>
  <si>
    <t>CA - CASH BALANCES HELD WITH THE GBS - GBS RBS RE FSA1 PAYROLL</t>
  </si>
  <si>
    <t>CL - TRADE PAYABLES</t>
  </si>
  <si>
    <t>CL - OTHER PAYABLES - PAYROLL CONTROL</t>
  </si>
  <si>
    <t>CL - OTHER PAYABLES - PAYROLL CONTROL - DAY TIME MEAL ALLOWANCE 1</t>
  </si>
  <si>
    <t>CL - OTHER PAYABLES - PAYROLL CONTROL - BIRMINGHAM HOSPITALS</t>
  </si>
  <si>
    <t>CL - OTHER PAYABLES - PAYROLL CONTROL - CIVIL SERVICE BENEVOLENT FUND</t>
  </si>
  <si>
    <t>CL - OTHER PAYABLES - PAYROLL CONTROL - CSSC</t>
  </si>
  <si>
    <t>CL - OTHER PAYABLES - PAYROLL CONTROL - HOSPITAL SAVINGS ASSOCIATION</t>
  </si>
  <si>
    <t>CL - OTHER PAYABLES - PAYROLL CONTROL - WESTFIELD</t>
  </si>
  <si>
    <t>CL - OTHER PAYABLES - PAYROLL CONTROL - WELSH HOSPITAL</t>
  </si>
  <si>
    <t>CL - OTHER PAYABLES - COURT ORDERS FROM SALARY</t>
  </si>
  <si>
    <t>CL - OTHER PAYABLES - PAYROLL CONTROL - PRUDENTIAL PENSION</t>
  </si>
  <si>
    <t>CL - OTHER PAYABLES - PAYROLL CONTROL - SCOTTISH WIDOWS PENSION</t>
  </si>
  <si>
    <t>CL - OTHER PAYABLES - PAYROLL CONTROL - UNISON</t>
  </si>
  <si>
    <t>CL - TAXATION AND SOCIAL SECURITY PAYABLE TO HMRC</t>
  </si>
  <si>
    <t>CL - OTHER PAYABLES - PAYROLL CONTROL - LPFA PENSION CONTRIBUTIONS</t>
  </si>
  <si>
    <t>CL - OTHER PAYABLES - PAYROLL CONTROL - CSPS PENSION CONTRIBUTIONS</t>
  </si>
  <si>
    <t>CL - OTHER PAYABLES - PAYROLL CONTROL - CSPS ADDED YEARS</t>
  </si>
  <si>
    <t>CL - OTHER PAYABLES - VOLUNTARY DEDUCTIONS FROM SALARY</t>
  </si>
  <si>
    <t>CL - OTHER PAYABLES - PAYROLL CONTROL - SCOTTISH WIDOWS (PPS)</t>
  </si>
  <si>
    <t>CL - OTHER PAYABLES - PAYROLL CONTROL - TUC / PRUDENTIAL (PPS)</t>
  </si>
  <si>
    <t>CL - OTHER PAYABLES - PAYROLL CONTROL - PAY GIVING</t>
  </si>
  <si>
    <t>CL - OTHER PAYABLES - PAYROLL CONTROL - STANDARD LIFE AVC</t>
  </si>
  <si>
    <t>CL - OTHER PAYABLES - PAYROLL CONTROL - PCS UNION</t>
  </si>
  <si>
    <t>CL - OTHER PAYABLES - PAYROLL CONTROL - PROSPECT UNION</t>
  </si>
  <si>
    <t>CL - OTHER PAYABLES - PAYROLL CONTROL - NET PAY</t>
  </si>
  <si>
    <t>CL - OTHER PAYABLES - PAYROLL CONTROL - STUDENT LOANS PAYABLE TO HMRC</t>
  </si>
  <si>
    <t>CL - OTHER PAYABLES - PAYROLL CONTROL - HASSRA</t>
  </si>
  <si>
    <t>CL - OTHER PAYABLES - PAYROLL CONTROL - HASSRA LOTTERY</t>
  </si>
  <si>
    <t>CL - OTHER PAYABLES - PAYROLL CONTROL - CHILDCARE VOUCHERS</t>
  </si>
  <si>
    <t>CA - OUTPUT VAT</t>
  </si>
  <si>
    <t>CL - RECEIPTS IN ADVANCE - O/BAL</t>
  </si>
  <si>
    <t>CL - OTHER PAYABLES</t>
  </si>
  <si>
    <t>CL - TRADE PAYABLES - GRNI</t>
  </si>
  <si>
    <t>CL - ACCRUED EXPENSES</t>
  </si>
  <si>
    <t>CA - TRADE RECEIVABLES - AR REFUNDS CTRL</t>
  </si>
  <si>
    <t>NCL - PROVISIONS - OTHER - O/BAL</t>
  </si>
  <si>
    <t>CL - OTHER PAYABLES - PARTNERSHIP PENSION SCHEMES</t>
  </si>
  <si>
    <t>CL - OTHER PAYABLES - PARTNERSHIP PENSION SCHEMES - ADMIN</t>
  </si>
  <si>
    <t>CL - OTHER PAYABLES - PARTNERSHIP PENSION SCHEMES - SCOTTISH WIDOWS</t>
  </si>
  <si>
    <t>CL - OTHER PAYABLES - PARTNERSHIP PENSION SCHEMES - STANDARD LIFE</t>
  </si>
  <si>
    <t>CL - OTHER PAYABLES - PARTNERSHIP PENSION SCHEMES - TUC / PRUDENTIAL</t>
  </si>
  <si>
    <t>RES - I&amp;E RESERVE - GENERAL FUND - NOTIONAL CHARGE</t>
  </si>
  <si>
    <t>NCL - PROVISIONS - EARLY DEPARTURE - O/BAL</t>
  </si>
  <si>
    <t>RES - I&amp;E RESERVE - FUNDED PENSION SCHEME - O/BAL</t>
  </si>
  <si>
    <t>NCL - PROVISIONS - DILAPIDATIONS - O/BAL</t>
  </si>
  <si>
    <t>NCL - PROVISIONS - OTHER - O/BAL - FSA BOARD PENSION RESERVE</t>
  </si>
  <si>
    <t>NCL - PROVISIONS - OTHER - O/BAL - FSA BOARD PENSION PROVISION</t>
  </si>
  <si>
    <t>NCL - PROVISIONS - LEGAL CLAIMS - O/BAL</t>
  </si>
  <si>
    <t>RES - I&amp;E RESERVE - GENERAL FUND - O/BAL</t>
  </si>
  <si>
    <t>RES - I&amp;E RESERVE - GENERAL FUND - NET PARL FUNDING -  INTER CO - WESTMINSTER</t>
  </si>
  <si>
    <t>RES - I&amp;E RESERVE - GENERAL FUND - NET PARL FUNDING -  INTER CO - SCOTLAND</t>
  </si>
  <si>
    <t>RES - I&amp;E RESERVE - GENERAL FUND - NET PARL FUNDING -  INTER CO - WALES</t>
  </si>
  <si>
    <t>RES - I&amp;E RESERVE - GENERAL FUND -NET PARL FUNDING-  INTER CO - NORTHERN IRELAND</t>
  </si>
  <si>
    <t>RES - I&amp;E RESERVE - GENERAL FUND - NET PARLIAMENTARY FUNDING</t>
  </si>
  <si>
    <t>RES - I&amp;E RESERVE - GENERAL FUND - RETAINED (SURPLUS)/DEFICIT FOR YEAR</t>
  </si>
  <si>
    <t>RES - I&amp;E RESERVE - GENERAL FUND - NET PARLIAMENTARY FUNDING - INTER COMPANY</t>
  </si>
  <si>
    <t>EXP - SHORT-TERM CONTRACT &amp; AGENCY STAFF - BASIC SALARY</t>
  </si>
  <si>
    <t>CA - TRADE RECEIVABLES - UNIDENTIFIED RECEIPTS</t>
  </si>
  <si>
    <t>EXP - AMORTISATION - INTANGIBLE ASSETS - INFORMATION TECHNOLOGY</t>
  </si>
  <si>
    <t>EXP - PROVISIONS EXPENSE - OTHER - DEL UTILISATION - BOARD PENSION - ADMIN</t>
  </si>
  <si>
    <t>EXP - PROVISIONS EXPENSE - OTHER - UTILISATION - BOARD PENSION - ADMIN</t>
  </si>
  <si>
    <t>Entity</t>
  </si>
  <si>
    <t xml:space="preserve">Account </t>
  </si>
  <si>
    <t>Project</t>
  </si>
  <si>
    <t>0117</t>
  </si>
  <si>
    <t>0000000</t>
  </si>
  <si>
    <t>0000</t>
  </si>
  <si>
    <t>- Account String</t>
  </si>
  <si>
    <t>- this provides detail as to how coding should be completed and the requirements for the coding strings</t>
  </si>
  <si>
    <t>Click on a Group, Division or Branch for further details</t>
  </si>
  <si>
    <t>Account string requirements:</t>
  </si>
  <si>
    <t>When you are required to complete a coding in the finance system, e.g. for an invoice or completing expenses, you need to provide the following information:</t>
  </si>
  <si>
    <t>Nil</t>
  </si>
  <si>
    <t>Account:</t>
  </si>
  <si>
    <t>Project:</t>
  </si>
  <si>
    <t>Intercompany:</t>
  </si>
  <si>
    <t>Spare:</t>
  </si>
  <si>
    <t>Appropriate code from project list</t>
  </si>
  <si>
    <t>Finance branch</t>
  </si>
  <si>
    <t xml:space="preserve"> - click to go to the Project Codes Listing</t>
  </si>
  <si>
    <t>- click to go to the Group &amp; Division View</t>
  </si>
  <si>
    <t>or your Finance Business Partner.</t>
  </si>
  <si>
    <t>Not in use by FSA, should be 0000000</t>
  </si>
  <si>
    <t>ACCOUNT STRING</t>
  </si>
  <si>
    <t>Finance &amp; Performance
FS306</t>
  </si>
  <si>
    <t>GROUPS, DIVISIONS &amp; BRANCHES</t>
  </si>
  <si>
    <t>COST CENTRE LIST</t>
  </si>
  <si>
    <t>This list will be updated as new codes are established.</t>
  </si>
  <si>
    <t>FINANCE &amp; PERFORMANCE
FS306</t>
  </si>
  <si>
    <t>FINANCE &amp; PERFORMANCE</t>
  </si>
  <si>
    <t>ACCOUNT CODE LIST (BALANCE SHEET)</t>
  </si>
  <si>
    <t>ACCOUNT CODE LIST (INCOME &amp; EXPENSE)</t>
  </si>
  <si>
    <t>FS121053</t>
  </si>
  <si>
    <t>FS515016</t>
  </si>
  <si>
    <t>FS900009</t>
  </si>
  <si>
    <t>FS515020</t>
  </si>
  <si>
    <t>FS101144</t>
  </si>
  <si>
    <t>FS101145</t>
  </si>
  <si>
    <t>FS403016</t>
  </si>
  <si>
    <t>FS301015</t>
  </si>
  <si>
    <t>FS403012</t>
  </si>
  <si>
    <t>FS601005</t>
  </si>
  <si>
    <t>FS302004</t>
  </si>
  <si>
    <t>FS404001</t>
  </si>
  <si>
    <t>FS101146</t>
  </si>
  <si>
    <t>FS201002</t>
  </si>
  <si>
    <t>FSA Chief Executive Expenses</t>
  </si>
  <si>
    <t>FSA Opening Balances</t>
  </si>
  <si>
    <t>Online Platform for Hazard Analysis and Critical Control Point (HACCP)</t>
  </si>
  <si>
    <t>High Risk Feed Work</t>
  </si>
  <si>
    <t>Assess the contribution made by the food chain to the burden of UK-acquired norovirus infection</t>
  </si>
  <si>
    <t>Sources, Seasonality, Transmission and Control:  Campylobacter and human behaviours in a changing environment</t>
  </si>
  <si>
    <t>Update and maintenance of web-tool for &amp;#39;Keep it Clean&amp;#39;</t>
  </si>
  <si>
    <t>Qualitative Risk Assessment Research Requirements to support a policy decision on partially eviscerated</t>
  </si>
  <si>
    <t>Cost-effective strategies for BSE and scrapie surveillance in GB and policy implications</t>
  </si>
  <si>
    <t>The detection of low levels of BSE-PrPsc in the presence of an excess of scrapie</t>
  </si>
  <si>
    <t>National Sampling Programme For Food</t>
  </si>
  <si>
    <t>Campylobacter colonisation of wild game pheasants processed in Approved Game Handling Establishmenst in Scotland &amp; Relevance to public health</t>
  </si>
  <si>
    <t xml:space="preserve">Research fellow in molecular epidemiology - Joint FSA/FDA/Fera funded </t>
  </si>
  <si>
    <t>Generating tools for the molecular epidemiology of campylobacter coli by next generation genome sequencing</t>
  </si>
  <si>
    <t>ONS and HSCIS data on Deaths and Hospital Admissions associated with foodborne IID</t>
  </si>
  <si>
    <t>Primary Production</t>
  </si>
  <si>
    <t>Maintaining sentinel surveillance for human campylobacteriosis in Oxfordshire:monitoring the impact of poultry industry interventions on the burden of human disease.</t>
  </si>
  <si>
    <t>A critical review on the survival &amp; elimination of norovirus in food &amp; on food contact surfaces</t>
  </si>
  <si>
    <t>An Investigation by Laser Ablation of the Levels and Gradation of Metal contaminants in UK grown Vegetables, Fruits &amp; Cereals</t>
  </si>
  <si>
    <t>FS102004 - Review and Update of the FSA Recipes Database</t>
  </si>
  <si>
    <t>Investigation of the potential transfer and uptake of contaminants into food arising from the use of recycled waste in agriculture</t>
  </si>
  <si>
    <t>Pilot study to investigate the profile of VTEC infection in Scotland using Whole Genome</t>
  </si>
  <si>
    <t>Online subscription to Web of Science research database</t>
  </si>
  <si>
    <t>Online subscription to Food Science Source and FoodlineWeb research databases</t>
  </si>
  <si>
    <t>Shellfish monitoring - chemical contamnants</t>
  </si>
  <si>
    <t>Training for Primary Production Hygiene Inspectors</t>
  </si>
  <si>
    <t>Meat Operations - Investigation</t>
  </si>
  <si>
    <t>Occurrence of Pryrrolizidine Alkaloids in food</t>
  </si>
  <si>
    <t>Food Related Consequences of Postulated Radiological Releases from Selected Civil Nuclear Facilities</t>
  </si>
  <si>
    <t>Data Mapping &amp; Prioritisation</t>
  </si>
  <si>
    <t>Horizon Scanning Subscription</t>
  </si>
  <si>
    <t>Understanding the factors governing Azadinium generated shellfish toxicity in Scottish waters</t>
  </si>
  <si>
    <t>Mung bean disinfection using cold atmospheric plasma - A feasibility study</t>
  </si>
  <si>
    <t>Strategic Challenge 2012: Risk modelling of food fraud temptation - 'OutSmart' intelligent risk model scoping</t>
  </si>
  <si>
    <t>Synthetic Biology:prospective products &amp; applications for food &amp; feed &amp; requirement for regulation</t>
  </si>
  <si>
    <t>Acrylamide in the Home - the effects of home cooking on acrylamide exposure</t>
  </si>
  <si>
    <t>Developing FSA Specific Quality or Disability Adjusted Life Year Measures for Food Safety Risks (Starnd 1)</t>
  </si>
  <si>
    <t>Industry Seminar on Incidents - Pilot</t>
  </si>
  <si>
    <t>Development of an electronic database for the collating of industry T2 &amp; HT2 mycotoxin data</t>
  </si>
  <si>
    <t>Online subscription to ScienceDirect full-text e-journals database</t>
  </si>
  <si>
    <t xml:space="preserve">Determination of masked mycotoxins in cereals and cereal-based foods </t>
  </si>
  <si>
    <t>PAS 96 review</t>
  </si>
  <si>
    <t>Joint shellfish Industry/Food Standards Agency working group on the minimisation of cadmium in the brown meat from crabs</t>
  </si>
  <si>
    <t>Hack the Government Day 2014</t>
  </si>
  <si>
    <t>EU Harmonised Survey of Antimicobial Resistance (AMR) on Retail Meats (Pork &amp; Beef/Chicken)</t>
  </si>
  <si>
    <t xml:space="preserve"> Nitrate Monitoring in Spinach and Lettuce - 5 year Surveillance Programme 2009-2013</t>
  </si>
  <si>
    <t>Microbiology in Food</t>
  </si>
  <si>
    <t>Incident Response - Support</t>
  </si>
  <si>
    <t>Milk and Milk Products</t>
  </si>
  <si>
    <t>Dairy Hygiene Official Controls</t>
  </si>
  <si>
    <t>Egg Hygiene Official Controls</t>
  </si>
  <si>
    <t>Contribution to CEFAS for the EU-Reference Laboratory in Bacteriological and Viral Contamination of Bivalve Molluscs</t>
  </si>
  <si>
    <t>Shellfish Sanitary Surveys</t>
  </si>
  <si>
    <t>Shellfish sampling  - Biotoxins</t>
  </si>
  <si>
    <t>Samples for vinification and isotopic analysis</t>
  </si>
  <si>
    <t>Contaminants Research Programme Advisor</t>
  </si>
  <si>
    <t>Committee on Toxicity of Chemicals in Food, Consumer Products and the Environment</t>
  </si>
  <si>
    <t>T01 and T10 Risk Assessment and Mixtures Research Workshop</t>
  </si>
  <si>
    <t>Collaborative Research with Industry</t>
  </si>
  <si>
    <t>Advisory Committee on Animal Feedingstuffs</t>
  </si>
  <si>
    <t>Incident Response - Engagement</t>
  </si>
  <si>
    <t>Advisory Committee on Novel Foods and Processes (ACNFP)</t>
  </si>
  <si>
    <t>G03 programme running costs</t>
  </si>
  <si>
    <t>ARD External Expertise</t>
  </si>
  <si>
    <t>Food Business Operator Compliance Support - FBO Coaching</t>
  </si>
  <si>
    <t>FS121053: EU PROJECT, TDSEXPOSURE - TASKS TO BE CONDUCTED BY THE FOOD AND ENVIRONMENT RESEARCH AGENCY</t>
  </si>
  <si>
    <t>Feed training and development of e-learning to Las</t>
  </si>
  <si>
    <t>Provision of imported food training for both Port Health and Local Authorities</t>
  </si>
  <si>
    <t>Mailing and storage contract</t>
  </si>
  <si>
    <t>Design and print of corporate documents including the Annual Report</t>
  </si>
  <si>
    <t>External website and associated online tools support and maintenance</t>
  </si>
  <si>
    <t>Contingency for website development</t>
  </si>
  <si>
    <t>Consumer &amp; food business engagement in support of public consultation for mandatory display of FHRS ratings</t>
  </si>
  <si>
    <t>Food Hygiene Rating Scheme - IT Platform</t>
  </si>
  <si>
    <t>Food Hygiene Rating Scheme - Local authority support and Steering Group Costs</t>
  </si>
  <si>
    <t>Parliamentary communications</t>
  </si>
  <si>
    <t>News monitoring/Cuttings/Evaluation</t>
  </si>
  <si>
    <t>Fareshare Island</t>
  </si>
  <si>
    <t>International stakeholder engagement and lobbying</t>
  </si>
  <si>
    <t>Forward Tracing of Animal By-Products From Approved Premises (FS125003)</t>
  </si>
  <si>
    <t>The Provision of Consultancy and Technical Advice on Animal Feedingstuffs</t>
  </si>
  <si>
    <t>LA Food Law Enforcement Officer Training in England and Guidance Development / Review</t>
  </si>
  <si>
    <t>LA Food Standards Support &amp; Engagement</t>
  </si>
  <si>
    <t>Food Fraud Advisory Unit</t>
  </si>
  <si>
    <t>DELIVERY:FOOD FRAUD RESOURCES (TRAINING/GUIDANCE TO LA INVESTIGATORS)</t>
  </si>
  <si>
    <t>FIGHTING FUND</t>
  </si>
  <si>
    <t>Safer food, better business (SFBB) pack and product reprints and development</t>
  </si>
  <si>
    <t>Safer food, better business (SFBB) warehousing and distribution</t>
  </si>
  <si>
    <t>LA regional seminars and other stakeholder workshops and regional food group meetings</t>
  </si>
  <si>
    <t>Collaborative Trials 2011-14</t>
  </si>
  <si>
    <t>Social Science Research Committee</t>
  </si>
  <si>
    <t>Stakeholder engagement for Agency science and evidence</t>
  </si>
  <si>
    <t>Membership of cross-government partnerships</t>
  </si>
  <si>
    <t>General Advisory Committee on Science (GACS)</t>
  </si>
  <si>
    <t>Royal Society of Chemistry - Analytical Methods Sub-Committees</t>
  </si>
  <si>
    <t>Stakeholder database</t>
  </si>
  <si>
    <t>Regulators Reference Group</t>
  </si>
  <si>
    <t>CPD Scheme for Agency scientists: external online support and audit/certification</t>
  </si>
  <si>
    <t>Chemical &amp; Biological Contingency Laboratory</t>
  </si>
  <si>
    <t>FS131003: Terrestrial radiological monitoring</t>
  </si>
  <si>
    <t>Collection of milk for radiological analysis FS 131004</t>
  </si>
  <si>
    <t>Proposed extension to FS131005: Aquatic Radiological Monitoring</t>
  </si>
  <si>
    <t>Provision of Modelling and Advice for Radiological Marine Assessments in Routine and Emergency Situations</t>
  </si>
  <si>
    <t>Habit Surveys in England and Wales</t>
  </si>
  <si>
    <t>Support and Maintenance of PRISM Terrestrial Foodchain Model</t>
  </si>
  <si>
    <t>RIMNET</t>
  </si>
  <si>
    <t>Food irradiation data</t>
  </si>
  <si>
    <t>ADMS Licence</t>
  </si>
  <si>
    <t>AMBER Licence</t>
  </si>
  <si>
    <t>Atmospheric Dispersion Modelling Liaison Committee (ADMLC)</t>
  </si>
  <si>
    <t>Atmospheric dispersion modelling maintenance contract</t>
  </si>
  <si>
    <t>Canteen meals collection and analysed for radioactivity (FS131020)</t>
  </si>
  <si>
    <t>Incident Response Capability and Emergency Exercise Support</t>
  </si>
  <si>
    <t>Safer food, better business (SFBB) web hosting and maintenance</t>
  </si>
  <si>
    <t>Funding for Public Analyst training event</t>
  </si>
  <si>
    <t>Memex integration project - Phase 2</t>
  </si>
  <si>
    <t>NDNS</t>
  </si>
  <si>
    <t>Acrylamide and Furan Survey 2011-13</t>
  </si>
  <si>
    <t>Online Panel</t>
  </si>
  <si>
    <t>Implementation of Imports Strategy</t>
  </si>
  <si>
    <t>National Co-ordinated Sampling Programme for Feed and Food</t>
  </si>
  <si>
    <t>Food Standards Risk-rating and Inspection</t>
  </si>
  <si>
    <t>Analysis programme for wines</t>
  </si>
  <si>
    <t>LA feed enforcement support</t>
  </si>
  <si>
    <t>Review of the Food Law Code of Practice</t>
  </si>
  <si>
    <t>4 Year surveillance for mycotoxins - analysis</t>
  </si>
  <si>
    <t xml:space="preserve">Investigation of the formation of 3-MCPD  from mono and di-esters of its fatty acids in food </t>
  </si>
  <si>
    <t>Determining reactions to aspartame in subjects who have reported symptoms in the past compared to controls: a pilot double blind crossover study</t>
  </si>
  <si>
    <t>A double blind placebo controlled parallel trial of soy phytoestrogens in patients with compensated hypogonadism</t>
  </si>
  <si>
    <t>A double blind placebo controlled parallel trial of soy isoflavone on markers of bone turnover in females in the early menopause</t>
  </si>
  <si>
    <t>4 Year surveillance for mycotoxins - sampling</t>
  </si>
  <si>
    <t>Integrated Monitoring and Conrol of Foodborne Viruses in European Food Supply Chains (VITAL)</t>
  </si>
  <si>
    <t>The second study of infectious intestinal disease in the community (IID2 Study) - Including Extension</t>
  </si>
  <si>
    <t>Infectivity and abnormal PrP in tissues from sheep exposed to atypical scrapie</t>
  </si>
  <si>
    <t>Exploring permeability of human species barrier to circulating TSE agent</t>
  </si>
  <si>
    <t>FS231057 - Advisory Committee on the Microbiological Safety of Food</t>
  </si>
  <si>
    <t>Trichinella in UK wildlife</t>
  </si>
  <si>
    <t>Characterisation of the immune mechanisms involved in developing oral tolerance to peanuts</t>
  </si>
  <si>
    <t>Early introduction of allergenic foods to induce tolerance in infants (EAT Study)</t>
  </si>
  <si>
    <t>Independent Data Monitoring Committee (IDMC) for the EAT Study</t>
  </si>
  <si>
    <t>The association of skin barrier structure &amp; function &amp; the development of food allergy.</t>
  </si>
  <si>
    <t xml:space="preserve">Management of food allergens: from threshold doses to analysis in food </t>
  </si>
  <si>
    <t>G03033: Nanoparticles in food - analytical methods for detection and characterisation</t>
  </si>
  <si>
    <t>G03 research programme advisor</t>
  </si>
  <si>
    <t>Application of emerging methods of risk assessment to the safety assessment of GM crops</t>
  </si>
  <si>
    <t>C04074 3 MCPD Esters</t>
  </si>
  <si>
    <t>CO-FUNDING OF NATIONAL DIETARY AND NUTRITION SURVEY (NDNS) ROLLING PROGRAM FOR YEARS 6-9</t>
  </si>
  <si>
    <t>BBSRC led Campylobacter Research with Industry</t>
  </si>
  <si>
    <t>UKFSS - Maintenance, support, training and Version 9</t>
  </si>
  <si>
    <t>UKFSS - Grants</t>
  </si>
  <si>
    <t>To determine the occurrence and to quantify the level of CNS contamination on bovine head meat after slaughter</t>
  </si>
  <si>
    <t>FS235012 - Investigation into the effects of processing on pesticide residues in food</t>
  </si>
  <si>
    <t>Foodbase maintenance contract</t>
  </si>
  <si>
    <t>E01 Programme Review</t>
  </si>
  <si>
    <t xml:space="preserve">Development of a robust and fully validated method for the simultaneous determination of sweeteners (including neotame and steviol glycosides) in food </t>
  </si>
  <si>
    <t xml:space="preserve">Slaughterhouse Hygiene Tool </t>
  </si>
  <si>
    <t>The Effect of Extrinsic Factors on Food Allergy (EX-FACTOR)</t>
  </si>
  <si>
    <t>Survey of allergen advisory labelling and allergen content of pre-packed processed foods</t>
  </si>
  <si>
    <t>FS241040 - Development of accurate predictive models for the assessment of the survival of Campylobacter jejuni and C. coli under food-relevant conditions</t>
  </si>
  <si>
    <t>Survey of norovirus in oysters intended for consumers in the UK</t>
  </si>
  <si>
    <t>FSA Survey - Listeria in pre-packed cooked/cured sliced meats from SME's</t>
  </si>
  <si>
    <t>A systematic review on the survival of norovirus in foods and on food contact surfaces</t>
  </si>
  <si>
    <t>A comprehensive review of current practices in the management of Listeria monocytogenes during cooked sliced meat production.</t>
  </si>
  <si>
    <t xml:space="preserve">Astudy to provide information on the feasibility of a rapid on farm test </t>
  </si>
  <si>
    <t>Monitoring Campylobacter in slaughterhouses</t>
  </si>
  <si>
    <t>Determination of levels of brominated chemicals in a human population (T01063 extn)</t>
  </si>
  <si>
    <t>Investigation into changes in Campylobacter numbers during and following processing</t>
  </si>
  <si>
    <t>Impact Evaluation of FHRS in England, Wales and NI, and the FHIS in Scotland</t>
  </si>
  <si>
    <t>Comparison of web based 24 hour recall for use in dietary surveillance of Scottish children and young adults with 4 day food diaries</t>
  </si>
  <si>
    <t>Phase 3 - An alternative approach to inspection of green offal</t>
  </si>
  <si>
    <t>Appraisal of research proposals and evaluation of research findings</t>
  </si>
  <si>
    <t>Microbiological risks from uneviscerated game birds</t>
  </si>
  <si>
    <t>Citizens Forum</t>
  </si>
  <si>
    <t>Joint Strategic Centre for Futures, Horizon Scanning (HS) and Risk (CERF)</t>
  </si>
  <si>
    <t>Baseline study on the provision of allergy information to consumers for foods sold loose</t>
  </si>
  <si>
    <t>Social science research to investigate choices &amp; eating behaviours of people with food allergy/intolerance when eating out</t>
  </si>
  <si>
    <t>International Severity Scoring Meeting</t>
  </si>
  <si>
    <t>Workshop on Adult Food Allery 2014</t>
  </si>
  <si>
    <t>EU Food Information to Consumers Regulation - topping up Defra baseline study</t>
  </si>
  <si>
    <t>EU FIC allergens publications and related initiatives for small &amp; medium-sized businesses</t>
  </si>
  <si>
    <t>Monitoring the nutrient composition of household food and drink purchasing in Scotalnd</t>
  </si>
  <si>
    <t>Food and You Thematic Paper for S &amp; NI Nutrition</t>
  </si>
  <si>
    <t>Official Controls Shellfish Chemical Monitoring</t>
  </si>
  <si>
    <t>Official Control Biotoxin Monitoring of Classified Shellfish Production Areas</t>
  </si>
  <si>
    <t>Official Control E. coli Monitoring in Scotland</t>
  </si>
  <si>
    <t>Official Control Phytoplankton Monitoring of Classified Shellfish Production Areas in Scotland</t>
  </si>
  <si>
    <t>Official Control Sanitary Survey of Shellfish Production Areas</t>
  </si>
  <si>
    <t>Official Control Sampling Officers</t>
  </si>
  <si>
    <t xml:space="preserve">Inspection of Depuration Plants </t>
  </si>
  <si>
    <t>Technical Advice and guidance from National Reference Laboratory for Monitoring Bacteriological and Viral Contamination of Bivalve Molluscs</t>
  </si>
  <si>
    <t>FOOD SAFETY WEEK - LOCAL AUTHORITY PARTNERS</t>
  </si>
  <si>
    <t>FOOD SAFETY WEEK - NON LOCAL AUTHORITY PARTNERS</t>
  </si>
  <si>
    <t>Teacher's Panel</t>
  </si>
  <si>
    <t>Royal Highland Show - June 2013</t>
  </si>
  <si>
    <t>Public Events 2013/14</t>
  </si>
  <si>
    <t>Campaigns</t>
  </si>
  <si>
    <t xml:space="preserve">Corporate Materials </t>
  </si>
  <si>
    <t>Food Hygiene training in Schools</t>
  </si>
  <si>
    <t>Calendar Competition for Primary Schools</t>
  </si>
  <si>
    <t>Hygiene, Healthy Eating and Activity in Primary Schools (HHEAPS)</t>
  </si>
  <si>
    <t>Consumer Engagement and Citizens Forum's</t>
  </si>
  <si>
    <t>Food Hygiene Information Scheme Implementation</t>
  </si>
  <si>
    <t>Healthier Scotland Cooking Bus programme</t>
  </si>
  <si>
    <t>Local Authority Enforcement Training</t>
  </si>
  <si>
    <t>Emergency Exercise Programme in Scotland : Commonwealth games 2014</t>
  </si>
  <si>
    <t>Sponsorship for LA student EHO placements</t>
  </si>
  <si>
    <t>Shellfish Hygiene System 2 Development</t>
  </si>
  <si>
    <t>Shellfish Hygiene System 2 Maintenance Support</t>
  </si>
  <si>
    <t>Biannual Public Attitudes Tracker (6 monthly)</t>
  </si>
  <si>
    <t>Consumer Advisory Panel</t>
  </si>
  <si>
    <t>Omnibus survey requirements for consumer strand of Campylobacter Risk Management Programme</t>
  </si>
  <si>
    <t>Work in support of FHRS Bill</t>
  </si>
  <si>
    <t>NI - FHRS PR, Partnership &amp; Event Support</t>
  </si>
  <si>
    <t>Studies of the fate and behaviour of brominated flame retardents in domestic kitchens</t>
  </si>
  <si>
    <t>FHRS/FHIS Strategy Delivery (2013-2014) - Scotland</t>
  </si>
  <si>
    <t>Joint FSA / Safefood Survey of people on the Island of Ireland with Food Allergies</t>
  </si>
  <si>
    <t>Development and Promotion of Educational Resources for Schools</t>
  </si>
  <si>
    <t>Front of Pack Labelling - NI Research &amp; Campaign</t>
  </si>
  <si>
    <t>A Comparison of secondary school food choices at lunchtime</t>
  </si>
  <si>
    <t>Employing source attribution and molecular epidemiology to measure the impact of interventions on human campylobacteriosis in Scotland.</t>
  </si>
  <si>
    <t>Analysis of Vitamin D status in blood plasma Samples from Scottish Health Survey in 2010 &amp; 2011</t>
  </si>
  <si>
    <t>Monitoring population diet and nutrient intakes in Scotland using data from the UK living costs and food survey (LCF)</t>
  </si>
  <si>
    <t>Nutrition Booklets / Resources</t>
  </si>
  <si>
    <t>Current and Future Meat Controls Stakeholder Group</t>
  </si>
  <si>
    <t>Stage 2 Alternative Controls E.Coli</t>
  </si>
  <si>
    <t>Investigation into Levels of Brominated Flame Retardants in Food</t>
  </si>
  <si>
    <t>Food Standards joint inspection visits with Public Analyst and EHO</t>
  </si>
  <si>
    <t>Baseline of evaluation of EU FIC (Food Information to Consumers) labelling</t>
  </si>
  <si>
    <t>Meat Hygiene Inspection</t>
  </si>
  <si>
    <t>Milk, Egg &amp; Primary Production Hygiene Inspection</t>
  </si>
  <si>
    <t>Shellfish official controls and expert advice</t>
  </si>
  <si>
    <t>Collection of live bivalve molluscs</t>
  </si>
  <si>
    <t>Trichinella monitoring in NI</t>
  </si>
  <si>
    <t>Grants to Local Authorities</t>
  </si>
  <si>
    <t>Measuring Home-bred Authenticity: Isotopic Radio Indications for Monitoring Cattle Residual All-Life Exposures</t>
  </si>
  <si>
    <t>Co-ordinated Food Sampling Grants</t>
  </si>
  <si>
    <t>Double-blind enforcement survey to assess the authenticity of 'Scotch' beef at retail level Scotland</t>
  </si>
  <si>
    <t>Study on geograhic origin testing</t>
  </si>
  <si>
    <t>Additional molecular diagnostic testing following a trial of visual-only inpsection of fattening pigs from non-controlled housing conditions</t>
  </si>
  <si>
    <t>Monitoring the presence of Ergot Alkaloids in Cereals and a study of a possible relationship between occurrence of sclerotia content &amp; levels of ergot alkaloids</t>
  </si>
  <si>
    <t>Phase 3 Study of a more targeted meat inspection including risk based prioritisation of animals for detailed inspection for C Bovis</t>
  </si>
  <si>
    <t>Phase 3 Sudy into the use of spotters to assist official inspection</t>
  </si>
  <si>
    <t>EFSA Grant - Relationship between seroprevelance in the main livestock species and presence of Toxoplasma gondii in meat</t>
  </si>
  <si>
    <t>Improved Food Chain Information &amp; Collection &amp; Communication of Inspection Results</t>
  </si>
  <si>
    <t>PR Photography</t>
  </si>
  <si>
    <t>Agricultural Shows</t>
  </si>
  <si>
    <t>Food Standards Training Manual</t>
  </si>
  <si>
    <t>Food Safety Week</t>
  </si>
  <si>
    <t>Training for District Council Enforcement Staff</t>
  </si>
  <si>
    <t>Northern Ireland Boost to the National Diet and Nutrition Survey</t>
  </si>
  <si>
    <t>Press Cuttings &amp; Evaluation</t>
  </si>
  <si>
    <t>Public Affairs Support</t>
  </si>
  <si>
    <t>Agency communications at Local Authority Conferences and with the Food Hygeien Focus Group</t>
  </si>
  <si>
    <t>FVO Preparation &amp; Audit</t>
  </si>
  <si>
    <t>Consistency workshops re the use of  Remedial Action Notices, the E.coli cross contamination guidance and the FHRS brand standard guidance</t>
  </si>
  <si>
    <t>E.coli Alternative controls - Stage 1</t>
  </si>
  <si>
    <t>FS616003 - OCD External Advisory Group</t>
  </si>
  <si>
    <t>RDOC Evidence Programme</t>
  </si>
  <si>
    <t>Food Safety Management Funding to LAs - Raising Compliance in Food Businesses</t>
  </si>
  <si>
    <t>Review of Official Feed Control Delivery</t>
  </si>
  <si>
    <t>FS616021 - An In-Depth Exploration of Delivery of Official Controls for Food and Feed Safety and Standards by Local Authorities and Port Health Authorities</t>
  </si>
  <si>
    <t>Welsh Language Unit Translation</t>
  </si>
  <si>
    <t>WFAC Meetings &amp;amp; Expenses</t>
  </si>
  <si>
    <t>Communications resources</t>
  </si>
  <si>
    <t>Wales Campaign Activity</t>
  </si>
  <si>
    <t>Engagement Strategy for Wales focused on school and community based projects</t>
  </si>
  <si>
    <t>Directors Contingency</t>
  </si>
  <si>
    <t>LA training</t>
  </si>
  <si>
    <t>Professional engagement</t>
  </si>
  <si>
    <t>FFCU</t>
  </si>
  <si>
    <t>P Kennedy Support Worker</t>
  </si>
  <si>
    <t>Knowledge Management Seminar</t>
  </si>
  <si>
    <t>Cultural and Organisational Development</t>
  </si>
  <si>
    <t>IL3 to PSN</t>
  </si>
  <si>
    <t>IL2 WAN Upgrade</t>
  </si>
  <si>
    <t>AVH Restack</t>
  </si>
  <si>
    <t>Digital Implementation  - FBO Data</t>
  </si>
  <si>
    <t>CCMS</t>
  </si>
  <si>
    <t>Smartphone Deployment</t>
  </si>
  <si>
    <t>Cloud Storage</t>
  </si>
  <si>
    <t>Cloud email</t>
  </si>
  <si>
    <t>Citrix Upgrade</t>
  </si>
  <si>
    <t>KCOM Replacement</t>
  </si>
  <si>
    <t>Branch Office Upgrade</t>
  </si>
  <si>
    <t>AVH 3rd Floor Re-stack</t>
  </si>
  <si>
    <t xml:space="preserve">Foodweb Analytics </t>
  </si>
  <si>
    <t>Unallocated Programme</t>
  </si>
  <si>
    <t>CONTINGENCY</t>
  </si>
  <si>
    <t>Willingness to Pay for food safety health outcomes</t>
  </si>
  <si>
    <t>Strategic Challenge 2012: Evaluation of a tandem bacteriophage lysin/lipopolysaccharide stripper approach to eliminating Gram -ve bacteria</t>
  </si>
  <si>
    <t>Delivery of Listeria Workshops</t>
  </si>
  <si>
    <t>Strategic Science Programme Framework 2015-18</t>
  </si>
  <si>
    <t>Trichinella in wildlife - enhanced surveillance &amp; epidemiological research</t>
  </si>
  <si>
    <t>CampyUK 2014 contribution</t>
  </si>
  <si>
    <t>Extended On Farm Testing Provision of Campylobacter in Broiler Chickens</t>
  </si>
  <si>
    <t>Development of a model to estimate the prevalance of VTEC O157 in burgers</t>
  </si>
  <si>
    <t>Independent Validation of Industry Campylobacter</t>
  </si>
  <si>
    <t>Campylobacter Reduction Guidance to FSA Field Staff</t>
  </si>
  <si>
    <t>Occurrence of Polycyclic Aromatic Hydrocarbons in Herbs,Spices and Supplements</t>
  </si>
  <si>
    <t>BFRs in baby foods and infant formulae</t>
  </si>
  <si>
    <t>A Microbiological Survey of campylobacter contamination in fresh whole chilled chickens at retail sale (Y2/3/4)</t>
  </si>
  <si>
    <t>Co funding of NERC thematic call on environmental microbiology and human health</t>
  </si>
  <si>
    <t>Marine Biotoxins</t>
  </si>
  <si>
    <t>Independent Programme Advisor to the FSA's Food Allergy &amp; Intolerance Research Programme</t>
  </si>
  <si>
    <t>Agricultural Students Quiz - Prizes</t>
  </si>
  <si>
    <t>NU15 Support for writing nutritional advice for eatwell</t>
  </si>
  <si>
    <t>Bite magazine</t>
  </si>
  <si>
    <t>Extension of Contract for production of Radioactivity in Food and the Environment report 2012 (FS131006)</t>
  </si>
  <si>
    <t>Sample collection from Trawsfynydd by ADAS</t>
  </si>
  <si>
    <t>Research support (previously FDS research)</t>
  </si>
  <si>
    <t>Official Controls in England for primary production of crops and livestock on farm</t>
  </si>
  <si>
    <t>Developing eatwell week resources</t>
  </si>
  <si>
    <t>Survivability Modelling</t>
  </si>
  <si>
    <t>Risk Assessment of Dietary Dioxins PhD extension</t>
  </si>
  <si>
    <t>Interpretation of margins of exposure for genotoxic carcinogens</t>
  </si>
  <si>
    <t>Human in vivo and in vitro studies on gastrointestinal absorption of nanoparticles:                The effect of size and surface properties</t>
  </si>
  <si>
    <t>FS231022 - Aggregate and cumulative risk of pesticides: an On-line integrated strategy (ACROPOLIS)</t>
  </si>
  <si>
    <t>SURVEY: Migration of selected ink components from printed packaging materials into foodstuffs.</t>
  </si>
  <si>
    <t xml:space="preserve">A study of the toxicokinetics of nano titanium dioxide using in vitro and in vivo models </t>
  </si>
  <si>
    <t>Risk of transmission of CWD and atypical forms of ruminant TSEs to humans</t>
  </si>
  <si>
    <t>Quantification of PrPsc and correlation with infectivity in scrapie infected sheep tissues destined for human consumption</t>
  </si>
  <si>
    <t>The tissue distribution of disease-related PrP and infectivity for atypical scrapie in sheep following experimental oral challenge.</t>
  </si>
  <si>
    <t>National Contact Point for EU Research</t>
  </si>
  <si>
    <t>Postgraduate Scholarship Scheme</t>
  </si>
  <si>
    <t>RESEARCH: Develop a post-market challenge test for recycled food contact materials</t>
  </si>
  <si>
    <t>Evaluation and recommendation of a screening protocol for the detection of extended spectrum beta lactamases of Enterobacteriaceae in food</t>
  </si>
  <si>
    <t>Histamine in commercially important susceptible fish species in Scotland.</t>
  </si>
  <si>
    <t>Food and You survey (food issues survey)</t>
  </si>
  <si>
    <t>Kitchen Practices</t>
  </si>
  <si>
    <t>Segmentation Research</t>
  </si>
  <si>
    <t>Qualitative risk assessment of visual inspection of red meat and large game (all ages and species)</t>
  </si>
  <si>
    <t>Food allergy leaflet resources</t>
  </si>
  <si>
    <t>Temple Meeting - Ethnic Communities &amp; Food Allergy</t>
  </si>
  <si>
    <t>Launch of EU Food information for consumers Regulation (FIR)</t>
  </si>
  <si>
    <t>FIR Communications to NI Businesses</t>
  </si>
  <si>
    <t>Feasibility of a Joint District Council / FSA Nutrtition Award in NI</t>
  </si>
  <si>
    <t>Sustainable Food Cities Preparing a Bid for Belfast  Part funding by FSA in NI</t>
  </si>
  <si>
    <t>FSA in NI sponsorship of Belfast Healthy Cities 25th Anniversary Food Award</t>
  </si>
  <si>
    <t>Food Safety Messaging - Re-usable carrier bags</t>
  </si>
  <si>
    <t>Food Hygiene Messaging - baselining and message testing</t>
  </si>
  <si>
    <t>Listeria Communications to Consumers</t>
  </si>
  <si>
    <t>Food and You Waves 1-3 Evaluation</t>
  </si>
  <si>
    <t>Rare Burgers research</t>
  </si>
  <si>
    <t>NI Communications Activities for ACT (Act on Campylobacter Together)</t>
  </si>
  <si>
    <t>Food Summit - the future of our food</t>
  </si>
  <si>
    <t>FHRS Valentines's Day</t>
  </si>
  <si>
    <t>Risk,rare burger and chemicals</t>
  </si>
  <si>
    <t>Launch of new Front of Pack System</t>
  </si>
  <si>
    <t>Cost of healthy food basket for households on the island of Ireland</t>
  </si>
  <si>
    <t>Launch of Menucal tool with business support support and engagement</t>
  </si>
  <si>
    <t>ATP Equipment to Support FBO Compliance in NI</t>
  </si>
  <si>
    <t>Support for LA's in Northern Ireland in preperation for major events 2013</t>
  </si>
  <si>
    <t>Evaluation of shellfish toxin management guidance 2014-15</t>
  </si>
  <si>
    <t>Assessing the impact of extending Remedial Action Notices (RANs) for non-approved businesses in Scotland, Wales and Northern Ireland</t>
  </si>
  <si>
    <t>FIR Font size enforcement measurement</t>
  </si>
  <si>
    <t>National Reference Laboratory for Microbiology</t>
  </si>
  <si>
    <t>Risk analysis of potential Trichinella exposure for pigs with outdoor access</t>
  </si>
  <si>
    <t>Establishment of UK conversion factors between instrumental methods and the reference method for total flora in raw milk</t>
  </si>
  <si>
    <t>Monitoring of chlorate residues in fruits and vegetables</t>
  </si>
  <si>
    <t>An Experimental assessment of consistency in regulatory decisions</t>
  </si>
  <si>
    <t>A set of structured and focused comparisons to assess consistency in regulatory work</t>
  </si>
  <si>
    <t>FS616002 - OCDR Stakeholder Engagement Activity Forums</t>
  </si>
  <si>
    <t>Development of FHRS standard</t>
  </si>
  <si>
    <t>FHRS - Wales Business Communication on Mandatory Display</t>
  </si>
  <si>
    <t>HACCP Â¿ Conwy Food Safety Management Training</t>
  </si>
  <si>
    <t>School Based Workshops</t>
  </si>
  <si>
    <t>Milk Sampling Contract with Eclipse</t>
  </si>
  <si>
    <t>i-Trent</t>
  </si>
  <si>
    <t>Siem</t>
  </si>
  <si>
    <t>Server Rationalisation and Consolidation</t>
  </si>
  <si>
    <t>Food Crime Unit</t>
  </si>
  <si>
    <t>OPS in IKM</t>
  </si>
  <si>
    <t>FSA in Scotland Accommodation Project Phases 2 &amp; 3</t>
  </si>
  <si>
    <t>Meat Discount Re-Alignment</t>
  </si>
  <si>
    <t>Risk and impact of internet selling of food</t>
  </si>
  <si>
    <t>O WOW Our Ways of Working</t>
  </si>
  <si>
    <t>Poultry Inpection Trial</t>
  </si>
  <si>
    <t>Camplylobacter Samppling Case for Modernised Poultry Official Controls Project</t>
  </si>
  <si>
    <t>Consumer research to Inform Drafting of the Food Hygiene Ratings Regulations ( Northern Ireland)</t>
  </si>
  <si>
    <t xml:space="preserve">Scientific Review of the FSA Campylobacter research portfolio </t>
  </si>
  <si>
    <t>Smarter Communication Project - Phase 1</t>
  </si>
  <si>
    <t>Operation OPSON V - Northern Ireland implementation</t>
  </si>
  <si>
    <t>Update and Expansion of eatright.eu</t>
  </si>
  <si>
    <t>Internet of Things (IoT) - review of food safety relevant work to date and collaborative funding of pilots projects with Itaau</t>
  </si>
  <si>
    <t>Operation OPSON</t>
  </si>
  <si>
    <t>PROJECT CODE LIST</t>
  </si>
  <si>
    <t>- Income &amp; Expense codes</t>
  </si>
  <si>
    <t>- Balance Sheet codes</t>
  </si>
  <si>
    <t>As per country,e.g.0119 Wales</t>
  </si>
  <si>
    <t>CORPORATE SUPPORT UNIT</t>
  </si>
  <si>
    <t>This field is not used by FSA - default to 00000000</t>
  </si>
  <si>
    <t>SOFP codes</t>
  </si>
  <si>
    <t>Expenditure</t>
  </si>
  <si>
    <t>Account</t>
  </si>
  <si>
    <t>Sub Account</t>
  </si>
  <si>
    <t>Account Code</t>
  </si>
  <si>
    <t>New Single Chart of Accounts</t>
  </si>
  <si>
    <t>Old Chart of Accounts</t>
  </si>
  <si>
    <t>SOP Chart of Accounts Mapping Tool</t>
  </si>
  <si>
    <t>771</t>
  </si>
  <si>
    <t>628</t>
  </si>
  <si>
    <t>1003</t>
  </si>
  <si>
    <t>674</t>
  </si>
  <si>
    <t>622</t>
  </si>
  <si>
    <t>634</t>
  </si>
  <si>
    <t>734</t>
  </si>
  <si>
    <t>662</t>
  </si>
  <si>
    <t>920</t>
  </si>
  <si>
    <t>759</t>
  </si>
  <si>
    <t>775</t>
  </si>
  <si>
    <t>207</t>
  </si>
  <si>
    <t>764</t>
  </si>
  <si>
    <t>700</t>
  </si>
  <si>
    <t>704</t>
  </si>
  <si>
    <t>Retained Earnings</t>
  </si>
  <si>
    <t>Agency Prior Year Exchequer</t>
  </si>
  <si>
    <t>Exchequer funding Accrual only</t>
  </si>
  <si>
    <t>FSA Northern Ireland</t>
  </si>
  <si>
    <t>FSA Wales</t>
  </si>
  <si>
    <t>Employment Tribunal Provision</t>
  </si>
  <si>
    <t>Personal Injury Provision</t>
  </si>
  <si>
    <t>FSA Board Pension Reserve</t>
  </si>
  <si>
    <t>NCL - Provisions - Dilapidations - O/Bal</t>
  </si>
  <si>
    <t>Onerous Lease &amp; Dilapidation Provision</t>
  </si>
  <si>
    <t>Pensions Reserve</t>
  </si>
  <si>
    <t>Early Retirement provision - programme</t>
  </si>
  <si>
    <t>Partnership Pension Creditor</t>
  </si>
  <si>
    <t>Annual Leave &amp; Flexi Payable Accrual</t>
  </si>
  <si>
    <t>Customer Refund Control</t>
  </si>
  <si>
    <t>Accruals - Trade</t>
  </si>
  <si>
    <t>Accruals - Receipts</t>
  </si>
  <si>
    <t>Sundry Creditor Suspense</t>
  </si>
  <si>
    <t>OUTPUT VAT</t>
  </si>
  <si>
    <t>System Payroll Suspense</t>
  </si>
  <si>
    <t>Payroll Creditor Control</t>
  </si>
  <si>
    <t>Creditors Control</t>
  </si>
  <si>
    <t>Transfer of Labelling Control Account</t>
  </si>
  <si>
    <t>FSA GBS RBS Payroll account</t>
  </si>
  <si>
    <t>FSA GBS Citi Payroll account</t>
  </si>
  <si>
    <t>GBS Bacs Account</t>
  </si>
  <si>
    <t>FSA Citi GBS Receipts and Funding Account</t>
  </si>
  <si>
    <t>UK Travel Stand Imprest</t>
  </si>
  <si>
    <t>Other Recharge</t>
  </si>
  <si>
    <t>Suspense accounts</t>
  </si>
  <si>
    <t>Annual Leave &amp; Flexi Receivable Accrual</t>
  </si>
  <si>
    <t>GPC Card</t>
  </si>
  <si>
    <t>Cyclescheme - MHS</t>
  </si>
  <si>
    <t>Payroll Overpayments (Prior Year)</t>
  </si>
  <si>
    <t>TOSA</t>
  </si>
  <si>
    <t>Pay Advance - Salary</t>
  </si>
  <si>
    <t>MHS - VAT to be reclaimed</t>
  </si>
  <si>
    <t>Bad Debt Provision</t>
  </si>
  <si>
    <t>On-Account Receipts</t>
  </si>
  <si>
    <t>Unapplied Receipts</t>
  </si>
  <si>
    <t>Debtors Control</t>
  </si>
  <si>
    <t>Miscellaneous Receipt (System)</t>
  </si>
  <si>
    <t>Amortisation Intangible Assets</t>
  </si>
  <si>
    <t>Fixed Assets  - F&amp;F</t>
  </si>
  <si>
    <t>Cost Intangible Assets</t>
  </si>
  <si>
    <t>Fixed Assets  - Vehicles</t>
  </si>
  <si>
    <t>Accumulated Depreciation Vehicles</t>
  </si>
  <si>
    <t>Accumulated Depreciation Furniture &amp; Fittings</t>
  </si>
  <si>
    <t>Accumulated Depreciation IT Equipment</t>
  </si>
  <si>
    <t>Cost Office Equipment</t>
  </si>
  <si>
    <t>Cost Furniture and Fittings</t>
  </si>
  <si>
    <t>Cost IT</t>
  </si>
  <si>
    <t>Intangibles Clearing Account</t>
  </si>
  <si>
    <t>Fixed Assets  - vehicles</t>
  </si>
  <si>
    <t>Clearing Furniture &amp; Fittings</t>
  </si>
  <si>
    <t>Clearing IT Equipment</t>
  </si>
  <si>
    <t>MHS - SLA Policy Work</t>
  </si>
  <si>
    <t>Interest Received On Debts</t>
  </si>
  <si>
    <t>Sundry Services</t>
  </si>
  <si>
    <t>OTM scheme and hides</t>
  </si>
  <si>
    <t>Scrapie Survey</t>
  </si>
  <si>
    <t>BSE Testing 24-30 month old Cattle</t>
  </si>
  <si>
    <t>MHS - AH(DC) Date Based Export Scheme</t>
  </si>
  <si>
    <t>Cattle Passport Scheme</t>
  </si>
  <si>
    <t>Other notifiable diseases</t>
  </si>
  <si>
    <t>Ofsted non rent income</t>
  </si>
  <si>
    <t>Ofsted rent income</t>
  </si>
  <si>
    <t>Residue Sampling - red meat &amp; poultry</t>
  </si>
  <si>
    <t>MHS - Non-Regulated Work</t>
  </si>
  <si>
    <t>Other Invoiced Income</t>
  </si>
  <si>
    <t>DEL utilisation of LPFA Pension Provision - programme</t>
  </si>
  <si>
    <t>AME utilisation of LPFA Pension Provision - programme</t>
  </si>
  <si>
    <t>Creation of LPFA Pension Provision - programme Interest Costs</t>
  </si>
  <si>
    <t>This needs to be reviewed</t>
  </si>
  <si>
    <t>Creation of LPFA Pension Provision - programme Service Costs</t>
  </si>
  <si>
    <t>NCL - PROVISIONS - OTHER - UTILISATION - BOARD PENSION - ADMIN</t>
  </si>
  <si>
    <t>DEL utilisation of Board Pension Provision - admin</t>
  </si>
  <si>
    <t>AME utilisation of Board Pension Provision - admin</t>
  </si>
  <si>
    <t>DEL utilisation of Personal Injury Provision - programme</t>
  </si>
  <si>
    <t>AME utilisation of Personal Injury Provision - programme</t>
  </si>
  <si>
    <t>Creation of Personal Injury Provision - programme</t>
  </si>
  <si>
    <t>Creation of Onerous Lease Provision - admin</t>
  </si>
  <si>
    <t>DEL utilisation of Early Retirement Provision - programme</t>
  </si>
  <si>
    <t>AME utilisation of Early Retirement Provision - programme</t>
  </si>
  <si>
    <t>AME utilisation of Early Retirement Provision - admin</t>
  </si>
  <si>
    <t>Creation of Early Retirement Provision - programme</t>
  </si>
  <si>
    <t>Creation of Early Retirement Provision - admin</t>
  </si>
  <si>
    <t>Notional NAO Audit Fees</t>
  </si>
  <si>
    <t>Losses &amp; Thefts Of Fixed Assets</t>
  </si>
  <si>
    <t>Programme Evidence &amp; Research</t>
  </si>
  <si>
    <t>Programme Expense</t>
  </si>
  <si>
    <t>Loss/Profit on Disposal of Fixed Assets</t>
  </si>
  <si>
    <t>Office Equipment</t>
  </si>
  <si>
    <t>Amortisation of Intangible Assets</t>
  </si>
  <si>
    <t>Capital Charges IOC</t>
  </si>
  <si>
    <t>Fixed Assets - In Year Spending</t>
  </si>
  <si>
    <t>Recovery of Bad Debt</t>
  </si>
  <si>
    <t>Provisions for Bad Debt (Admin)</t>
  </si>
  <si>
    <t>Bad Debt Write offs (Admin)</t>
  </si>
  <si>
    <t>Bank Charges</t>
  </si>
  <si>
    <t>Lease Cars Insurance and Road fund tax</t>
  </si>
  <si>
    <t>Lease Cars Servicing &amp; repairs (C)</t>
  </si>
  <si>
    <t>Lease Vehicle Management fee/rental (C)</t>
  </si>
  <si>
    <t>PUS Servicing &amp; repairs (C)</t>
  </si>
  <si>
    <t>Vehicle Hire Charges</t>
  </si>
  <si>
    <t>Conference Provision of Facilities</t>
  </si>
  <si>
    <t>MHS - Legal Expenses - Debt Recovery Company Searches</t>
  </si>
  <si>
    <t>Legal Expenses - Ring Fenced Items</t>
  </si>
  <si>
    <t>Legal Costs - Debt Recovery</t>
  </si>
  <si>
    <t>Prosecutions</t>
  </si>
  <si>
    <t>Legal Expenses incl subscriptions to legal societies</t>
  </si>
  <si>
    <t>Membership of Organisations</t>
  </si>
  <si>
    <t>ITD Support</t>
  </si>
  <si>
    <t>External Support Services</t>
  </si>
  <si>
    <t>Consultancy Non-Scheme</t>
  </si>
  <si>
    <t>Welfare Services (DSS)</t>
  </si>
  <si>
    <t>Legal Expenses - FSA</t>
  </si>
  <si>
    <t>Is this code ok?</t>
  </si>
  <si>
    <t>Agency temps - clerical</t>
  </si>
  <si>
    <t>Security Services (C)</t>
  </si>
  <si>
    <t>OVS contractors</t>
  </si>
  <si>
    <t>Meat inspectors Non-Scheme</t>
  </si>
  <si>
    <t>Publications - Storage &amp; Distribution (C)</t>
  </si>
  <si>
    <t>Purchase of Publications</t>
  </si>
  <si>
    <t>Reprographic Services</t>
  </si>
  <si>
    <t>Printing &amp; Binding</t>
  </si>
  <si>
    <t>Other Services</t>
  </si>
  <si>
    <t>Analysis of Samples (non Trichinella)</t>
  </si>
  <si>
    <t>MHS: Sample Collection Equipment/Consumables</t>
  </si>
  <si>
    <t>MHS Meat Inspection Equipment/Consumables</t>
  </si>
  <si>
    <t>MHS: Trichinella testing, carriage &amp; consumables</t>
  </si>
  <si>
    <t>Office Eqpt Maintenance</t>
  </si>
  <si>
    <t>Office Eqpt Hire</t>
  </si>
  <si>
    <t>IT &amp; Other consumables</t>
  </si>
  <si>
    <t>IT Maintenance</t>
  </si>
  <si>
    <t>Lab &amp; Technical Equipment</t>
  </si>
  <si>
    <t>IT Hardware</t>
  </si>
  <si>
    <t>IT Software</t>
  </si>
  <si>
    <t>Is this code ok or do you need another local code?</t>
  </si>
  <si>
    <t>Furniture &amp; Fittings (C)</t>
  </si>
  <si>
    <t>Carriage of Samples</t>
  </si>
  <si>
    <t>Postage - Including FCO Bag Service (C)</t>
  </si>
  <si>
    <t>Cellphone - Call Charges</t>
  </si>
  <si>
    <t>Telephone Call Charges (C)</t>
  </si>
  <si>
    <t>Contract OTM MHI Charges</t>
  </si>
  <si>
    <t>Nursery Charges</t>
  </si>
  <si>
    <t>Fuel &amp; Utility Other</t>
  </si>
  <si>
    <t>Insurance</t>
  </si>
  <si>
    <t>Estate Maintenance Admin</t>
  </si>
  <si>
    <t>Shared site recharge Services</t>
  </si>
  <si>
    <t>Accommodation - CILOR</t>
  </si>
  <si>
    <t>Rent &amp; Management Charges - Regions</t>
  </si>
  <si>
    <t>Shared site recharge Rent</t>
  </si>
  <si>
    <t>Redundancy Payments</t>
  </si>
  <si>
    <t>Payments to Payroll Provider</t>
  </si>
  <si>
    <t>Advertising Vacancies</t>
  </si>
  <si>
    <t>Recruitment Charges</t>
  </si>
  <si>
    <t>Staff Restaurants</t>
  </si>
  <si>
    <t>Quality Initiative Costs</t>
  </si>
  <si>
    <t>Overhead Incidental Expenses</t>
  </si>
  <si>
    <t>Protective clothing</t>
  </si>
  <si>
    <t>Pay and Grading Review</t>
  </si>
  <si>
    <t>Civil service Pension Administration</t>
  </si>
  <si>
    <t>Welfare Service - Business Health</t>
  </si>
  <si>
    <t>Health Screening</t>
  </si>
  <si>
    <t>VDU Eyesight Testing</t>
  </si>
  <si>
    <t>Ex Gratia Injury &amp; Damage Compensation</t>
  </si>
  <si>
    <t>Next Generation - HR</t>
  </si>
  <si>
    <t>Training - Other External</t>
  </si>
  <si>
    <t>Training - Learning &amp; Development</t>
  </si>
  <si>
    <t>Subsistence - Foreign</t>
  </si>
  <si>
    <t>Removal Expenses (Staff)</t>
  </si>
  <si>
    <t>Lease Car Scheme Contributions</t>
  </si>
  <si>
    <t>Lump sum payments</t>
  </si>
  <si>
    <t>Travel - Foreign</t>
  </si>
  <si>
    <t>Travel - EC</t>
  </si>
  <si>
    <t>Dairy Hygiene</t>
  </si>
  <si>
    <t xml:space="preserve">Shellfish </t>
  </si>
  <si>
    <t>EXP - PERMANENT UK STAFF - BASIC SALARY - NON MEAT STAFF COSTS - MHI</t>
  </si>
  <si>
    <t>Shellfish &amp; Dairy</t>
  </si>
  <si>
    <t>EXP - PERMANENT UK STAFF - BONUSES - TRAINEE MHI</t>
  </si>
  <si>
    <t>Other Pay Costs</t>
  </si>
  <si>
    <t>EXP - PERMANENT UK STAFF - BONUSES - OV</t>
  </si>
  <si>
    <t>Superannuation - Permanent Staff</t>
  </si>
  <si>
    <t>ERNIC - Permanent Staff</t>
  </si>
  <si>
    <t>EXP - PERMANENT UK STAFF - EMPLOYER'S SOCIAL SECURITY COSTS - FVC / VA</t>
  </si>
  <si>
    <t>Allowances - Permanent Staff</t>
  </si>
  <si>
    <t>Salary - Permanent Staff</t>
  </si>
  <si>
    <t>FSA info 281015</t>
  </si>
  <si>
    <t>SSCL comments 271015</t>
  </si>
  <si>
    <t>Description in master list same?</t>
  </si>
  <si>
    <t>Description in master list</t>
  </si>
  <si>
    <t>Is it in Master list</t>
  </si>
  <si>
    <t>Account &amp; Sub Account</t>
  </si>
  <si>
    <t>Existing Account</t>
  </si>
  <si>
    <t>FSA CHART OF ACCOUNT MAPPING</t>
  </si>
  <si>
    <t xml:space="preserve"> - Mapping tool</t>
  </si>
  <si>
    <t>- these illustrate the new cost centre structure, showing how each of the branches sit beneath the divisional and group structure.</t>
  </si>
  <si>
    <t>This field is not used by FSA - default to 0000</t>
  </si>
  <si>
    <t>0119</t>
  </si>
  <si>
    <t>0120</t>
  </si>
  <si>
    <t>10085820</t>
  </si>
  <si>
    <t>10085721</t>
  </si>
  <si>
    <t>Communications &amp; Business Support Wales</t>
  </si>
  <si>
    <t>Northern Ireland</t>
  </si>
  <si>
    <t>Project code, if appropriate</t>
  </si>
  <si>
    <t>5224100007</t>
  </si>
  <si>
    <t>5219200000</t>
  </si>
  <si>
    <t>Below are completed examples to demonstrate what the account string should look like:</t>
  </si>
  <si>
    <t>Enter existing Oracle codes in white box below to return SOP equivalents</t>
  </si>
  <si>
    <t>Y</t>
  </si>
  <si>
    <t>Salary - Permanent StaffBoard</t>
  </si>
  <si>
    <t>Salary - Permanent StaffLV</t>
  </si>
  <si>
    <t>Salary - Permanent StaffOV</t>
  </si>
  <si>
    <t>Salary - Permanent StaffSMHI</t>
  </si>
  <si>
    <t>Salary - Permanent StaffMHI</t>
  </si>
  <si>
    <t>Salary - Permanent StaffADMIN</t>
  </si>
  <si>
    <t>Salary - Permanent StaffCasual MHI</t>
  </si>
  <si>
    <t>Salary - Permanent StaffTrainee MHI</t>
  </si>
  <si>
    <t>Allowances - Permanent StaffBoard</t>
  </si>
  <si>
    <t>Allowances - Permanent StaffLV</t>
  </si>
  <si>
    <t>Allowances - Permanent StaffOV</t>
  </si>
  <si>
    <t>Allowances - Permanent StaffSMHI</t>
  </si>
  <si>
    <t>Allowances - Permanent StaffMHI</t>
  </si>
  <si>
    <t>Allowances - Permanent StaffADMIN</t>
  </si>
  <si>
    <t>Allowances - Permanent StaffCasual MHI</t>
  </si>
  <si>
    <t>Allowances - Permanent StaffTrainee MHI</t>
  </si>
  <si>
    <t>Overtime - Permanent StaffBoard</t>
  </si>
  <si>
    <t>Overtime - Permanent StaffLV</t>
  </si>
  <si>
    <t>Overtime - Permanent StaffOV</t>
  </si>
  <si>
    <t>Overtime - Permanent StaffSMHI</t>
  </si>
  <si>
    <t>Overtime - Permanent StaffMHI</t>
  </si>
  <si>
    <t>Overtime - Permanent StaffADMIN</t>
  </si>
  <si>
    <t>Overtime - Permanent StaffCasual MHI</t>
  </si>
  <si>
    <t>Overtime - Permanent StaffTrainee MHI</t>
  </si>
  <si>
    <t>ERNIC - Permanent StaffBoard</t>
  </si>
  <si>
    <t>ERNIC - Permanent StaffLV</t>
  </si>
  <si>
    <t>ERNIC - Permanent StaffOV</t>
  </si>
  <si>
    <t>ERNIC - Permanent StaffSMHI</t>
  </si>
  <si>
    <t>ERNIC - Permanent StaffMHI</t>
  </si>
  <si>
    <t>ERNIC - Permanent StaffADMIN</t>
  </si>
  <si>
    <t>ERNIC - Permanent StaffCasual MHI</t>
  </si>
  <si>
    <t>ERNIC - Permanent StaffTrainee MHI</t>
  </si>
  <si>
    <t>ERNIC - Permanent Staff24 Hour Subsistence (Residual Allowance)</t>
  </si>
  <si>
    <t>Superannuation - Permanent StaffLV</t>
  </si>
  <si>
    <t>Superannuation - Permanent StaffOV</t>
  </si>
  <si>
    <t>Superannuation - Permanent StaffSMHI</t>
  </si>
  <si>
    <t>Superannuation - Permanent StaffMHI</t>
  </si>
  <si>
    <t>Superannuation - Permanent StaffADMIN</t>
  </si>
  <si>
    <t>Superannuation - Permanent StaffCasual MHI</t>
  </si>
  <si>
    <t>Superannuation - Permanent StaffTrainee MHI</t>
  </si>
  <si>
    <t>Other Pay CostsLV</t>
  </si>
  <si>
    <t>Other Pay CostsSMHI</t>
  </si>
  <si>
    <t>Other Pay CostsMHI</t>
  </si>
  <si>
    <t>Other Pay CostsADMIN</t>
  </si>
  <si>
    <t>Other Pay CostsCasual MHI</t>
  </si>
  <si>
    <t>Other Pay CostsTrainee MHI</t>
  </si>
  <si>
    <t>MHS Only - Write off Payroll lossesADMIN</t>
  </si>
  <si>
    <t>Shellfish &amp; DairyMHI</t>
  </si>
  <si>
    <t>Travel UKMHI</t>
  </si>
  <si>
    <t>Travel UKPrivate Motor Vehicle - Mileage Std Rate Higher</t>
  </si>
  <si>
    <t>Travel UKMileage - Public Transport Rate</t>
  </si>
  <si>
    <t>Travel UKMileage - Passenger Supplement</t>
  </si>
  <si>
    <t>Travel UKMileage - Equipment Supplement</t>
  </si>
  <si>
    <t>Travel UKMileage - Pedal Cycle</t>
  </si>
  <si>
    <t>Travel UKCongestion Charges</t>
  </si>
  <si>
    <t>Travel UKRail Travel</t>
  </si>
  <si>
    <t>Travel UKAir</t>
  </si>
  <si>
    <t>Travel UKBus and Tube Fares</t>
  </si>
  <si>
    <t>Travel UKTaxi Fares Expenditure</t>
  </si>
  <si>
    <t>Travel UKOther Travel</t>
  </si>
  <si>
    <t>Travel UKCar Parking</t>
  </si>
  <si>
    <t>Travel UKFuel - Hire Charges</t>
  </si>
  <si>
    <t>Travel UKMileage Casual Higher</t>
  </si>
  <si>
    <t>Travel UKMileage Casual Lower</t>
  </si>
  <si>
    <t>Travel - ECMileage - passenger supplement</t>
  </si>
  <si>
    <t>Travel - ECRail Travel</t>
  </si>
  <si>
    <t>Travel - ECAir</t>
  </si>
  <si>
    <t>Travel - ECBus and Tube Fares</t>
  </si>
  <si>
    <t>Travel - ECOther Travel</t>
  </si>
  <si>
    <t>Travel - ECFuel - Hire Charges</t>
  </si>
  <si>
    <t>Travel - ForeignRail Travel</t>
  </si>
  <si>
    <t>Travel - ForeignAir</t>
  </si>
  <si>
    <t>Travel - ForeignBus and Tube Fares</t>
  </si>
  <si>
    <t>Travel - ForeignOther Travel</t>
  </si>
  <si>
    <t>Lump sum paymentsMHI</t>
  </si>
  <si>
    <t>Lump sum paymentsADMIN</t>
  </si>
  <si>
    <t>Lease Car Scheme ContributionsLV</t>
  </si>
  <si>
    <t>Lease Car Scheme ContributionsOV</t>
  </si>
  <si>
    <t>Lease Car Scheme ContributionsSMHI</t>
  </si>
  <si>
    <t>Lease Car Scheme ContributionsADMIN</t>
  </si>
  <si>
    <t>Lease Car Scheme ContributionsCasual MHI</t>
  </si>
  <si>
    <t>Lease Car Scheme ContributionsTrainee MHI</t>
  </si>
  <si>
    <t>Subsistence - UKHospitality</t>
  </si>
  <si>
    <t>Subsistence - UKDay Time Meal Allowance 1</t>
  </si>
  <si>
    <t>Subsistence - UKLodging Allowance</t>
  </si>
  <si>
    <t>Subsistence - UK24 Hour Subsistence (Residual Allowance)</t>
  </si>
  <si>
    <t>Subsistence - UKIncidental Personal Expenses</t>
  </si>
  <si>
    <t>Subsistence - UKFamily and Friends Allowances</t>
  </si>
  <si>
    <t>Subsistence - UKActual Bed and Breakfast Costs</t>
  </si>
  <si>
    <t>Subsistence - EC24 Hour Subsistence (Residual Allowance)</t>
  </si>
  <si>
    <t>Subsistence - ECIncidental Personal Expenses</t>
  </si>
  <si>
    <t>Subsistence - ECActual Bed and Breakfast Costs</t>
  </si>
  <si>
    <t>Subsistence - Foreign24 Hour Subsistence (Residual Allowance)</t>
  </si>
  <si>
    <t>Subsistence - ForeignIncidental Personal Expenses</t>
  </si>
  <si>
    <t>Subsistence - ForeignActual Bed and Breakfast Costs</t>
  </si>
  <si>
    <t>Telephone Lump Sums (C)MHI</t>
  </si>
  <si>
    <t>Telephone Lump Sums (C)ADMIN</t>
  </si>
  <si>
    <t>Legal Expenses - Ring Fenced ItemsBoard</t>
  </si>
  <si>
    <t>Legal Expenses - Ring Fenced ItemsADMIN</t>
  </si>
  <si>
    <t>Conference Provision of Facilities24 Hour Subsistence (Residual Allowance)</t>
  </si>
  <si>
    <t>Bank ChargesAsset Account</t>
  </si>
  <si>
    <t>DepreciationIT Equipment</t>
  </si>
  <si>
    <t>DepreciationFurniture &amp; Fittings</t>
  </si>
  <si>
    <t>DepreciationOffice Equipment</t>
  </si>
  <si>
    <t>Fixed Assets - In Year SpendingIntangible Assets</t>
  </si>
  <si>
    <t>Amortisation of Intangible AssetsIntangible Assets</t>
  </si>
  <si>
    <t>Loss/Profit on Disposal of Fixed AssetsIntangible Assets</t>
  </si>
  <si>
    <t>Programme ExpenseLocal Authority Grants</t>
  </si>
  <si>
    <t>Programme Evidence &amp; ResearchLocal Authority Grants</t>
  </si>
  <si>
    <t>Pay Advance - SalaryADMIN</t>
  </si>
  <si>
    <t>Credit Note Bank SuspenseClearing Account</t>
  </si>
  <si>
    <t>FSA Citi GBS Receipts and Funding AccountAsset Account</t>
  </si>
  <si>
    <t>FSA Citi GBS Receipts and Funding AccountClearing Account</t>
  </si>
  <si>
    <t>GBS Bacs AccountAsset Account</t>
  </si>
  <si>
    <t>GBS Bacs AccountClearing Account</t>
  </si>
  <si>
    <t>FSA GBS Citi Payroll accountADMIN</t>
  </si>
  <si>
    <t>FSA GBS Citi Payroll accountCasual MHI</t>
  </si>
  <si>
    <t>FSA GBS Citi Payroll accountAsset Account</t>
  </si>
  <si>
    <t>FSA GBS RBS Payroll accountAsset Account</t>
  </si>
  <si>
    <t>Payroll Creditor ControlDay Time Meal Allowance 1</t>
  </si>
  <si>
    <t>Payroll Creditor ControlBirmingham hospitals</t>
  </si>
  <si>
    <t>Payroll Creditor ControlCivil service benevolent fund</t>
  </si>
  <si>
    <t>Payroll Creditor ControlCivil service sports club</t>
  </si>
  <si>
    <t>Payroll Creditor ControlHospital savings association</t>
  </si>
  <si>
    <t>Payroll Creditor ControlWestfield health</t>
  </si>
  <si>
    <t>Payroll Creditor ControlWelsh hospital</t>
  </si>
  <si>
    <t>Payroll Creditor ControlCourt orders</t>
  </si>
  <si>
    <t>Payroll Creditor ControlPrudential pension</t>
  </si>
  <si>
    <t>Payroll Creditor ControlScottish Widows pension</t>
  </si>
  <si>
    <t>Payroll Creditor ControlUnison</t>
  </si>
  <si>
    <t>Payroll Creditor ControlNI contributions</t>
  </si>
  <si>
    <t>Payroll Creditor ControlIncome tax</t>
  </si>
  <si>
    <t>Payroll Creditor ControlLPFA pension contributions</t>
  </si>
  <si>
    <t>Payroll Creditor ControlCSPS pension contributions</t>
  </si>
  <si>
    <t>Payroll Creditor ControlCSPS added years</t>
  </si>
  <si>
    <t>Payroll Creditor ControlMisc deductions</t>
  </si>
  <si>
    <t>Payroll Creditor ControlScottish Widows (PPS)</t>
  </si>
  <si>
    <t>Payroll Creditor ControlTUC / Prudential (PPS)</t>
  </si>
  <si>
    <t>Payroll Creditor ControlPay Giving</t>
  </si>
  <si>
    <t>Payroll Creditor ControlStandard Life AVC</t>
  </si>
  <si>
    <t>Payroll Creditor ControlPCS Union</t>
  </si>
  <si>
    <t>Payroll Creditor ControlProspect</t>
  </si>
  <si>
    <t>Payroll Creditor ControlNet Pay</t>
  </si>
  <si>
    <t>Payroll Creditor ControlStudent Loans</t>
  </si>
  <si>
    <t>Payroll Creditor ControlHASSRA</t>
  </si>
  <si>
    <t>Payroll Creditor ControlHASSRA Lottery</t>
  </si>
  <si>
    <t>Payroll Creditor ControlChildcare Vouchers</t>
  </si>
  <si>
    <t>Advance IncomeIncome tax</t>
  </si>
  <si>
    <t>Partnership Pension CreditorADMIN</t>
  </si>
  <si>
    <t>Partnership Pension CreditorScottish Widows (PPS)</t>
  </si>
  <si>
    <t>Partnership Pension CreditorStandard Life (PPS)</t>
  </si>
  <si>
    <t>Partnership Pension CreditorTUC / Prudential (PPS)</t>
  </si>
  <si>
    <t>FSA Board Pension ReserveFSA Board Pension Provision</t>
  </si>
  <si>
    <t>FSA Intercompany contra accountFSA Intercompany 98</t>
  </si>
  <si>
    <t>FSA Intercompany contra accountFSA England</t>
  </si>
  <si>
    <t>FSA Intercompany contra accountFSA Scotland</t>
  </si>
  <si>
    <t>FSA Intercompany contra accountFSA Wales</t>
  </si>
  <si>
    <t>FSA Intercompany contra accountFSA Northern Ireland</t>
  </si>
  <si>
    <t>Recovered court order fees</t>
  </si>
  <si>
    <t>Receipts from disposal of fixed assets</t>
  </si>
  <si>
    <t>Sundry services</t>
  </si>
  <si>
    <t>Export Certification</t>
  </si>
  <si>
    <t>Unidentified monies received</t>
  </si>
  <si>
    <t>VAT to be reclaimed</t>
  </si>
  <si>
    <t>Payroll debtors: Advances</t>
  </si>
  <si>
    <t>Payroll debtors: Overpayments</t>
  </si>
  <si>
    <t>Consolidated Invoice suspense</t>
  </si>
  <si>
    <t>Cash</t>
  </si>
  <si>
    <t>Payroll Debtor Suspense</t>
  </si>
  <si>
    <t xml:space="preserve">Employers NIC </t>
  </si>
  <si>
    <t>Other pay costs - Board</t>
  </si>
  <si>
    <t xml:space="preserve">Other pay costs </t>
  </si>
  <si>
    <t>Re-allocation of pay costs</t>
  </si>
  <si>
    <t>Formal Enforcement Proceedings</t>
  </si>
  <si>
    <t>Travel UK-Private Motor Vehicle - Mileage Std Rate Lower</t>
  </si>
  <si>
    <t>Travel UK-Private Motor Vehicle - Mileage Std Rate Higher</t>
  </si>
  <si>
    <t>Travel UK Car Parking</t>
  </si>
  <si>
    <t>Lease car scheme contributions</t>
  </si>
  <si>
    <t>Telephone lump sums</t>
  </si>
  <si>
    <t>GTN call charges</t>
  </si>
  <si>
    <t xml:space="preserve">Personnel and Training </t>
  </si>
  <si>
    <t>PUS cars insurance and road fund licence</t>
  </si>
  <si>
    <t>Depreciation Admin</t>
  </si>
  <si>
    <t>Amortisation Admin</t>
  </si>
  <si>
    <t>Surplus or loss on disposal of fixed assets</t>
  </si>
  <si>
    <t>The format of FSA project numbers is unchanged in SOP. For full list please see FSA Project Codes tab.</t>
  </si>
  <si>
    <t>Previous Oracle Code</t>
  </si>
  <si>
    <t>1000-000</t>
  </si>
  <si>
    <t>1000-207</t>
  </si>
  <si>
    <t>1000-621</t>
  </si>
  <si>
    <t>1000-622</t>
  </si>
  <si>
    <t>1000-626</t>
  </si>
  <si>
    <t>1000-628</t>
  </si>
  <si>
    <t>1000-634</t>
  </si>
  <si>
    <t>1000-636</t>
  </si>
  <si>
    <t>1000-640</t>
  </si>
  <si>
    <t>1038-000</t>
  </si>
  <si>
    <t>1006-000</t>
  </si>
  <si>
    <t>1006-207</t>
  </si>
  <si>
    <t>1006-621</t>
  </si>
  <si>
    <t>1006-622</t>
  </si>
  <si>
    <t>1006-626</t>
  </si>
  <si>
    <t>1006-628</t>
  </si>
  <si>
    <t>1006-634</t>
  </si>
  <si>
    <t>1006-636</t>
  </si>
  <si>
    <t>1006-640</t>
  </si>
  <si>
    <t>1006-690</t>
  </si>
  <si>
    <t>1010-621</t>
  </si>
  <si>
    <t>1010-622</t>
  </si>
  <si>
    <t>1010-626</t>
  </si>
  <si>
    <t>1010-628</t>
  </si>
  <si>
    <t>1010-634</t>
  </si>
  <si>
    <t>1010-636</t>
  </si>
  <si>
    <t>1010-640</t>
  </si>
  <si>
    <t>1002-000</t>
  </si>
  <si>
    <t>1002-207</t>
  </si>
  <si>
    <t>1002-621</t>
  </si>
  <si>
    <t>1002-622</t>
  </si>
  <si>
    <t>1002-626</t>
  </si>
  <si>
    <t>1002-628</t>
  </si>
  <si>
    <t>1002-634</t>
  </si>
  <si>
    <t>1002-636</t>
  </si>
  <si>
    <t>1002-640</t>
  </si>
  <si>
    <t>1004-207</t>
  </si>
  <si>
    <t>1004-621</t>
  </si>
  <si>
    <t>1004-622</t>
  </si>
  <si>
    <t>1004-626</t>
  </si>
  <si>
    <t>1004-628</t>
  </si>
  <si>
    <t>1004-634</t>
  </si>
  <si>
    <t>1004-636</t>
  </si>
  <si>
    <t>1004-640</t>
  </si>
  <si>
    <t>1026-000</t>
  </si>
  <si>
    <t>1026-621</t>
  </si>
  <si>
    <t>1026-622</t>
  </si>
  <si>
    <t>1026-626</t>
  </si>
  <si>
    <t>1026-628</t>
  </si>
  <si>
    <t>1026-634</t>
  </si>
  <si>
    <t>1026-636</t>
  </si>
  <si>
    <t>1066-000</t>
  </si>
  <si>
    <t>1766-000</t>
  </si>
  <si>
    <t>1003-628</t>
  </si>
  <si>
    <t>1465-000</t>
  </si>
  <si>
    <t>1744-000</t>
  </si>
  <si>
    <t>1748-000</t>
  </si>
  <si>
    <t>1800-000</t>
  </si>
  <si>
    <t>1320-000</t>
  </si>
  <si>
    <t>1368-000</t>
  </si>
  <si>
    <t>1796-000</t>
  </si>
  <si>
    <t>1392-000</t>
  </si>
  <si>
    <t>1832-000</t>
  </si>
  <si>
    <t>1834-000</t>
  </si>
  <si>
    <t>1835-000</t>
  </si>
  <si>
    <t>1352-000</t>
  </si>
  <si>
    <t>1080-000</t>
  </si>
  <si>
    <t>1386-000</t>
  </si>
  <si>
    <t>1820-000</t>
  </si>
  <si>
    <t>1348-000</t>
  </si>
  <si>
    <t>1355-000</t>
  </si>
  <si>
    <t>1584-000</t>
  </si>
  <si>
    <t>1430-000</t>
  </si>
  <si>
    <t>1442-000</t>
  </si>
  <si>
    <t>1416-000</t>
  </si>
  <si>
    <t>1424-000</t>
  </si>
  <si>
    <t>1358-000</t>
  </si>
  <si>
    <t>1462-000</t>
  </si>
  <si>
    <t>1810-000</t>
  </si>
  <si>
    <t>1463-000</t>
  </si>
  <si>
    <t>1758-000</t>
  </si>
  <si>
    <t>1590-000</t>
  </si>
  <si>
    <t>1676-000</t>
  </si>
  <si>
    <t>1554-000</t>
  </si>
  <si>
    <t>1656-000</t>
  </si>
  <si>
    <t>1650-000</t>
  </si>
  <si>
    <t>1614-000</t>
  </si>
  <si>
    <t>1356-000</t>
  </si>
  <si>
    <t>1803-000</t>
  </si>
  <si>
    <t>1498-628</t>
  </si>
  <si>
    <t>1504-000</t>
  </si>
  <si>
    <t>1528-000</t>
  </si>
  <si>
    <t>1618-000</t>
  </si>
  <si>
    <t>1588-000</t>
  </si>
  <si>
    <t>1586-000</t>
  </si>
  <si>
    <t>1805-000</t>
  </si>
  <si>
    <t>1051-757</t>
  </si>
  <si>
    <t>1057-757</t>
  </si>
  <si>
    <t>1051-756</t>
  </si>
  <si>
    <t>1057-756</t>
  </si>
  <si>
    <t>1051-759</t>
  </si>
  <si>
    <t>1090-612</t>
  </si>
  <si>
    <t>1091-690</t>
  </si>
  <si>
    <t>1051-728</t>
  </si>
  <si>
    <t>1057-758</t>
  </si>
  <si>
    <t>1051-628</t>
  </si>
  <si>
    <t>1057-000</t>
  </si>
  <si>
    <t>1968-000</t>
  </si>
  <si>
    <t>1460-000</t>
  </si>
  <si>
    <t>1960-000</t>
  </si>
  <si>
    <t>1646-000</t>
  </si>
  <si>
    <t>2000-000</t>
  </si>
  <si>
    <t>1362-000</t>
  </si>
  <si>
    <t>1592-000</t>
  </si>
  <si>
    <t>2449-000</t>
  </si>
  <si>
    <t>1344-000</t>
  </si>
  <si>
    <t>1028-634</t>
  </si>
  <si>
    <t>1336-000</t>
  </si>
  <si>
    <t>1398-000</t>
  </si>
  <si>
    <t>1644-000</t>
  </si>
  <si>
    <t>2012-000</t>
  </si>
  <si>
    <t>1638-000</t>
  </si>
  <si>
    <t>1635-000</t>
  </si>
  <si>
    <t>1636-000</t>
  </si>
  <si>
    <t>1637-000</t>
  </si>
  <si>
    <t>2064-000</t>
  </si>
  <si>
    <t>2449-381</t>
  </si>
  <si>
    <t>1357-000</t>
  </si>
  <si>
    <t>1562-000</t>
  </si>
  <si>
    <t>2060-000</t>
  </si>
  <si>
    <t>2060-771</t>
  </si>
  <si>
    <t>2060-777</t>
  </si>
  <si>
    <t>2060-774</t>
  </si>
  <si>
    <t>2062-000</t>
  </si>
  <si>
    <t>2067-771</t>
  </si>
  <si>
    <t>2002-000</t>
  </si>
  <si>
    <t>1620-000</t>
  </si>
  <si>
    <t>1415-000</t>
  </si>
  <si>
    <t>1069-000</t>
  </si>
  <si>
    <t>1954-000</t>
  </si>
  <si>
    <t>1414-000</t>
  </si>
  <si>
    <t>3072-000</t>
  </si>
  <si>
    <t>3074-000</t>
  </si>
  <si>
    <t>3076-000</t>
  </si>
  <si>
    <t>3085-000</t>
  </si>
  <si>
    <t>3087-000</t>
  </si>
  <si>
    <t>3089-000</t>
  </si>
  <si>
    <t>3078-000</t>
  </si>
  <si>
    <t>3093-000</t>
  </si>
  <si>
    <t>3094-000</t>
  </si>
  <si>
    <t>3095-000</t>
  </si>
  <si>
    <t>3096-000</t>
  </si>
  <si>
    <t>3091-000</t>
  </si>
  <si>
    <t>3092-000</t>
  </si>
  <si>
    <t>2072-000</t>
  </si>
  <si>
    <t>2072-777</t>
  </si>
  <si>
    <t>2072-785</t>
  </si>
  <si>
    <t>2716-000</t>
  </si>
  <si>
    <t>1364-000</t>
  </si>
  <si>
    <t>4730-000</t>
  </si>
  <si>
    <t>4600-000</t>
  </si>
  <si>
    <t>4604-000</t>
  </si>
  <si>
    <t>4700-000</t>
  </si>
  <si>
    <t>4732-000</t>
  </si>
  <si>
    <t>4733-000</t>
  </si>
  <si>
    <t>4741-000</t>
  </si>
  <si>
    <t>4742-000</t>
  </si>
  <si>
    <t>4747-000</t>
  </si>
  <si>
    <t>4749-000</t>
  </si>
  <si>
    <t>4750-000</t>
  </si>
  <si>
    <t>4751-000</t>
  </si>
  <si>
    <t>4763-000</t>
  </si>
  <si>
    <t>4860-000</t>
  </si>
  <si>
    <t>4924-000</t>
  </si>
  <si>
    <t>4603-000</t>
  </si>
  <si>
    <t>4801-000</t>
  </si>
  <si>
    <t>4122-000</t>
  </si>
  <si>
    <t>4731-000</t>
  </si>
  <si>
    <t>4920-000</t>
  </si>
  <si>
    <t>4921-000</t>
  </si>
  <si>
    <t>5017-000</t>
  </si>
  <si>
    <t>5002-000</t>
  </si>
  <si>
    <t>5032-000</t>
  </si>
  <si>
    <t>5023-000</t>
  </si>
  <si>
    <t>5038-000</t>
  </si>
  <si>
    <t>5020-000</t>
  </si>
  <si>
    <t>5005-000</t>
  </si>
  <si>
    <t>5035-000</t>
  </si>
  <si>
    <t>5021-000</t>
  </si>
  <si>
    <t>5006-000</t>
  </si>
  <si>
    <t>5036-000</t>
  </si>
  <si>
    <t>5102-000</t>
  </si>
  <si>
    <t>5015-000</t>
  </si>
  <si>
    <t>5103-000</t>
  </si>
  <si>
    <t>5227-000</t>
  </si>
  <si>
    <t>5601-000</t>
  </si>
  <si>
    <t>5290-000</t>
  </si>
  <si>
    <t>5220-000</t>
  </si>
  <si>
    <t>5222-000</t>
  </si>
  <si>
    <t>5223-000</t>
  </si>
  <si>
    <t>5221-000</t>
  </si>
  <si>
    <t>7203-000</t>
  </si>
  <si>
    <t>5219-000</t>
  </si>
  <si>
    <t>5246-000</t>
  </si>
  <si>
    <t>7155-000</t>
  </si>
  <si>
    <t>5259-000</t>
  </si>
  <si>
    <t>5251-000</t>
  </si>
  <si>
    <t>5836-000</t>
  </si>
  <si>
    <t>5261-000</t>
  </si>
  <si>
    <t>5275-000</t>
  </si>
  <si>
    <t>5278-000</t>
  </si>
  <si>
    <t>5725-000</t>
  </si>
  <si>
    <t>5850-000</t>
  </si>
  <si>
    <t>5854-000</t>
  </si>
  <si>
    <t>5859-000</t>
  </si>
  <si>
    <t>5860-000</t>
  </si>
  <si>
    <t>7420-000</t>
  </si>
  <si>
    <t>7434-000</t>
  </si>
  <si>
    <t>7431-000</t>
  </si>
  <si>
    <t>7320-000</t>
  </si>
  <si>
    <t>7432-000</t>
  </si>
  <si>
    <t>7432-689</t>
  </si>
  <si>
    <t>7175-000</t>
  </si>
  <si>
    <t>7126-674</t>
  </si>
  <si>
    <t>5282-000</t>
  </si>
  <si>
    <t>5909-000</t>
  </si>
  <si>
    <t>7200-000</t>
  </si>
  <si>
    <t>7180-000</t>
  </si>
  <si>
    <t>7126-000</t>
  </si>
  <si>
    <t>7126-680</t>
  </si>
  <si>
    <t>7126-668</t>
  </si>
  <si>
    <t>7126-650</t>
  </si>
  <si>
    <t>7126-654</t>
  </si>
  <si>
    <t>7126-658</t>
  </si>
  <si>
    <t>7126-665</t>
  </si>
  <si>
    <t>7126-670</t>
  </si>
  <si>
    <t>7126-671</t>
  </si>
  <si>
    <t>7126-673</t>
  </si>
  <si>
    <t>7126-676</t>
  </si>
  <si>
    <t>7126-678</t>
  </si>
  <si>
    <t>7126-679</t>
  </si>
  <si>
    <t>7126-684</t>
  </si>
  <si>
    <t>7126-686</t>
  </si>
  <si>
    <t>7126-687</t>
  </si>
  <si>
    <t>7126-688</t>
  </si>
  <si>
    <t>7126-741</t>
  </si>
  <si>
    <t>7126-743</t>
  </si>
  <si>
    <t>7126-653</t>
  </si>
  <si>
    <t>7126-655</t>
  </si>
  <si>
    <t>7126-664</t>
  </si>
  <si>
    <t>7126-735</t>
  </si>
  <si>
    <t>7126-736</t>
  </si>
  <si>
    <t>7126-737</t>
  </si>
  <si>
    <t>7126-739</t>
  </si>
  <si>
    <t>7126-740</t>
  </si>
  <si>
    <t>7325-000</t>
  </si>
  <si>
    <t>7325-634</t>
  </si>
  <si>
    <t>7325-684</t>
  </si>
  <si>
    <t>7325-685</t>
  </si>
  <si>
    <t>7325-686</t>
  </si>
  <si>
    <t>7460-000</t>
  </si>
  <si>
    <t>9701-000</t>
  </si>
  <si>
    <t>7410-000</t>
  </si>
  <si>
    <t>9003-000</t>
  </si>
  <si>
    <t>9703-000</t>
  </si>
  <si>
    <t>7461-798</t>
  </si>
  <si>
    <t>7461-801</t>
  </si>
  <si>
    <t>7461-802</t>
  </si>
  <si>
    <t>7461-803</t>
  </si>
  <si>
    <t>7430-000</t>
  </si>
  <si>
    <t>7202-000</t>
  </si>
  <si>
    <t>NCL - PROVISIONS - EARLY DEPARTURE PROG - O/BAL</t>
  </si>
  <si>
    <t>7422-000</t>
  </si>
  <si>
    <t>EXP - PROVISIONS EXPENSE - BOARD PENSION - CREATION</t>
  </si>
  <si>
    <t>3090-000</t>
  </si>
  <si>
    <t>EXP - PROVISIONS EXPENSE - DILAPIDATIONS - AME UTILISATION</t>
  </si>
  <si>
    <t>EXP - PROVISIONS EXPENSE - DILAPIDATIONS - DEL UTILISATION</t>
  </si>
  <si>
    <t>CL - TRADE PAYABLES AP SUSPENSE</t>
  </si>
  <si>
    <t>CA - INPUT VAT EU</t>
  </si>
  <si>
    <t>EXP - CAPITAL</t>
  </si>
  <si>
    <t>INC - EU MINIMUM SHORTFALL</t>
  </si>
  <si>
    <t>SCIENTIFIC METHODS AND LABORATORY POLICY</t>
  </si>
  <si>
    <t>OWOW</t>
  </si>
  <si>
    <t>NATIONAL FOOD CRIME UNIT 
(Prog &amp; Admin)</t>
  </si>
  <si>
    <t>NATIONAL FOOD CRIME UNIT ADMIN
(Admin)</t>
  </si>
  <si>
    <t>NATIONAL FOOD CRIME UNIT PROG
(Prog)</t>
  </si>
  <si>
    <t>INCIDENTS &amp; RESILIENCE UNIT
(Prog &amp; Admin)</t>
  </si>
  <si>
    <t>OPERATIONS ASSURANCE DIVISION (Admin)</t>
  </si>
  <si>
    <t>REGULATORY DELIVERY
FS315</t>
  </si>
  <si>
    <t>REGULATORY DELIVERY
FS024</t>
  </si>
  <si>
    <t>REGULATORY DELIVERY</t>
  </si>
  <si>
    <t>REGULATING OUR FUTURE</t>
  </si>
  <si>
    <t>CORPORATE SUPPORT UNIT
FS020</t>
  </si>
  <si>
    <t>DIGITAL</t>
  </si>
  <si>
    <t xml:space="preserve">DIGITAL
</t>
  </si>
  <si>
    <t>4484900000</t>
  </si>
  <si>
    <t>INC - MISCELLANEOUS INCOME</t>
  </si>
  <si>
    <t>4862-000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</si>
</sst>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000"/>
    <numFmt numFmtId="165" formatCode="000"/>
    <numFmt numFmtId="166" formatCode="0000000"/>
  </numFmts>
  <fonts count="118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name val="Arial 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0"/>
      <color indexed="53"/>
      <name val="Arial"/>
      <family val="2"/>
    </font>
    <font>
      <u/>
      <sz val="7.5"/>
      <color indexed="12"/>
      <name val="Arial"/>
      <family val="2"/>
    </font>
    <font>
      <sz val="10"/>
      <color indexed="81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2"/>
      <color indexed="9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b/>
      <sz val="16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6"/>
      <color indexed="9"/>
      <name val="Arial"/>
      <family val="2"/>
    </font>
    <font>
      <sz val="12"/>
      <color indexed="9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sz val="12"/>
      <color rgb="FFFF0000"/>
      <name val="Arial"/>
      <family val="2"/>
    </font>
    <font>
      <b/>
      <u/>
      <sz val="12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8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0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1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1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28">
    <xf numFmtId="0" fontId="0" fillId="0" borderId="0"/>
    <xf numFmtId="0" fontId="17" fillId="2" borderId="0" applyNumberFormat="0" applyBorder="0" applyAlignment="0" applyProtection="0"/>
    <xf numFmtId="0" fontId="61" fillId="3" borderId="0" applyNumberFormat="0" applyBorder="0" applyAlignment="0" applyProtection="0"/>
    <xf numFmtId="0" fontId="78" fillId="32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61" fillId="6" borderId="0" applyNumberFormat="0" applyBorder="0" applyAlignment="0" applyProtection="0"/>
    <xf numFmtId="0" fontId="78" fillId="3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61" fillId="8" borderId="0" applyNumberFormat="0" applyBorder="0" applyAlignment="0" applyProtection="0"/>
    <xf numFmtId="0" fontId="78" fillId="34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61" fillId="9" borderId="0" applyNumberFormat="0" applyBorder="0" applyAlignment="0" applyProtection="0"/>
    <xf numFmtId="0" fontId="78" fillId="35" borderId="0" applyNumberFormat="0" applyBorder="0" applyAlignment="0" applyProtection="0"/>
    <xf numFmtId="0" fontId="17" fillId="2" borderId="0" applyNumberFormat="0" applyBorder="0" applyAlignment="0" applyProtection="0"/>
    <xf numFmtId="0" fontId="17" fillId="10" borderId="0" applyNumberFormat="0" applyBorder="0" applyAlignment="0" applyProtection="0"/>
    <xf numFmtId="0" fontId="61" fillId="10" borderId="0" applyNumberFormat="0" applyBorder="0" applyAlignment="0" applyProtection="0"/>
    <xf numFmtId="0" fontId="78" fillId="36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61" fillId="5" borderId="0" applyNumberFormat="0" applyBorder="0" applyAlignment="0" applyProtection="0"/>
    <xf numFmtId="0" fontId="78" fillId="37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61" fillId="12" borderId="0" applyNumberFormat="0" applyBorder="0" applyAlignment="0" applyProtection="0"/>
    <xf numFmtId="0" fontId="78" fillId="38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61" fillId="14" borderId="0" applyNumberFormat="0" applyBorder="0" applyAlignment="0" applyProtection="0"/>
    <xf numFmtId="0" fontId="78" fillId="3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61" fillId="13" borderId="0" applyNumberFormat="0" applyBorder="0" applyAlignment="0" applyProtection="0"/>
    <xf numFmtId="0" fontId="78" fillId="40" borderId="0" applyNumberFormat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61" fillId="9" borderId="0" applyNumberFormat="0" applyBorder="0" applyAlignment="0" applyProtection="0"/>
    <xf numFmtId="0" fontId="78" fillId="4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61" fillId="12" borderId="0" applyNumberFormat="0" applyBorder="0" applyAlignment="0" applyProtection="0"/>
    <xf numFmtId="0" fontId="78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5" borderId="0" applyNumberFormat="0" applyBorder="0" applyAlignment="0" applyProtection="0"/>
    <xf numFmtId="0" fontId="61" fillId="16" borderId="0" applyNumberFormat="0" applyBorder="0" applyAlignment="0" applyProtection="0"/>
    <xf numFmtId="0" fontId="78" fillId="43" borderId="0" applyNumberFormat="0" applyBorder="0" applyAlignment="0" applyProtection="0"/>
    <xf numFmtId="0" fontId="17" fillId="5" borderId="0" applyNumberFormat="0" applyBorder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79" fillId="44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6" fillId="14" borderId="0" applyNumberFormat="0" applyBorder="0" applyAlignment="0" applyProtection="0"/>
    <xf numFmtId="0" fontId="79" fillId="45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" fillId="13" borderId="0" applyNumberFormat="0" applyBorder="0" applyAlignment="0" applyProtection="0"/>
    <xf numFmtId="0" fontId="79" fillId="46" borderId="0" applyNumberFormat="0" applyBorder="0" applyAlignment="0" applyProtection="0"/>
    <xf numFmtId="0" fontId="14" fillId="15" borderId="0" applyNumberFormat="0" applyBorder="0" applyAlignment="0" applyProtection="0"/>
    <xf numFmtId="0" fontId="14" fillId="11" borderId="0" applyNumberFormat="0" applyBorder="0" applyAlignment="0" applyProtection="0"/>
    <xf numFmtId="0" fontId="6" fillId="19" borderId="0" applyNumberFormat="0" applyBorder="0" applyAlignment="0" applyProtection="0"/>
    <xf numFmtId="0" fontId="79" fillId="47" borderId="0" applyNumberFormat="0" applyBorder="0" applyAlignment="0" applyProtection="0"/>
    <xf numFmtId="0" fontId="14" fillId="11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79" fillId="48" borderId="0" applyNumberFormat="0" applyBorder="0" applyAlignment="0" applyProtection="0"/>
    <xf numFmtId="0" fontId="14" fillId="17" borderId="0" applyNumberFormat="0" applyBorder="0" applyAlignment="0" applyProtection="0"/>
    <xf numFmtId="0" fontId="14" fillId="5" borderId="0" applyNumberFormat="0" applyBorder="0" applyAlignment="0" applyProtection="0"/>
    <xf numFmtId="0" fontId="6" fillId="20" borderId="0" applyNumberFormat="0" applyBorder="0" applyAlignment="0" applyProtection="0"/>
    <xf numFmtId="0" fontId="79" fillId="49" borderId="0" applyNumberFormat="0" applyBorder="0" applyAlignment="0" applyProtection="0"/>
    <xf numFmtId="0" fontId="14" fillId="5" borderId="0" applyNumberFormat="0" applyBorder="0" applyAlignment="0" applyProtection="0"/>
    <xf numFmtId="0" fontId="14" fillId="17" borderId="0" applyNumberFormat="0" applyBorder="0" applyAlignment="0" applyProtection="0"/>
    <xf numFmtId="0" fontId="6" fillId="21" borderId="0" applyNumberFormat="0" applyBorder="0" applyAlignment="0" applyProtection="0"/>
    <xf numFmtId="0" fontId="79" fillId="50" borderId="0" applyNumberFormat="0" applyBorder="0" applyAlignment="0" applyProtection="0"/>
    <xf numFmtId="0" fontId="14" fillId="17" borderId="0" applyNumberFormat="0" applyBorder="0" applyAlignment="0" applyProtection="0"/>
    <xf numFmtId="0" fontId="14" fillId="22" borderId="0" applyNumberFormat="0" applyBorder="0" applyAlignment="0" applyProtection="0"/>
    <xf numFmtId="0" fontId="6" fillId="11" borderId="0" applyNumberFormat="0" applyBorder="0" applyAlignment="0" applyProtection="0"/>
    <xf numFmtId="0" fontId="79" fillId="5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" fillId="23" borderId="0" applyNumberFormat="0" applyBorder="0" applyAlignment="0" applyProtection="0"/>
    <xf numFmtId="0" fontId="79" fillId="5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6" fillId="19" borderId="0" applyNumberFormat="0" applyBorder="0" applyAlignment="0" applyProtection="0"/>
    <xf numFmtId="0" fontId="79" fillId="53" borderId="0" applyNumberFormat="0" applyBorder="0" applyAlignment="0" applyProtection="0"/>
    <xf numFmtId="0" fontId="14" fillId="24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79" fillId="54" borderId="0" applyNumberFormat="0" applyBorder="0" applyAlignment="0" applyProtection="0"/>
    <xf numFmtId="0" fontId="14" fillId="17" borderId="0" applyNumberFormat="0" applyBorder="0" applyAlignment="0" applyProtection="0"/>
    <xf numFmtId="0" fontId="14" fillId="22" borderId="0" applyNumberFormat="0" applyBorder="0" applyAlignment="0" applyProtection="0"/>
    <xf numFmtId="0" fontId="6" fillId="22" borderId="0" applyNumberFormat="0" applyBorder="0" applyAlignment="0" applyProtection="0"/>
    <xf numFmtId="0" fontId="79" fillId="55" borderId="0" applyNumberFormat="0" applyBorder="0" applyAlignment="0" applyProtection="0"/>
    <xf numFmtId="0" fontId="14" fillId="22" borderId="0" applyNumberFormat="0" applyBorder="0" applyAlignment="0" applyProtection="0"/>
    <xf numFmtId="0" fontId="18" fillId="6" borderId="0" applyNumberFormat="0" applyBorder="0" applyAlignment="0" applyProtection="0"/>
    <xf numFmtId="0" fontId="62" fillId="6" borderId="0" applyNumberFormat="0" applyBorder="0" applyAlignment="0" applyProtection="0"/>
    <xf numFmtId="0" fontId="80" fillId="56" borderId="0" applyNumberFormat="0" applyBorder="0" applyAlignment="0" applyProtection="0"/>
    <xf numFmtId="0" fontId="18" fillId="6" borderId="0" applyNumberFormat="0" applyBorder="0" applyAlignment="0" applyProtection="0"/>
    <xf numFmtId="0" fontId="19" fillId="2" borderId="1" applyNumberFormat="0" applyAlignment="0" applyProtection="0"/>
    <xf numFmtId="0" fontId="63" fillId="25" borderId="1" applyNumberFormat="0" applyAlignment="0" applyProtection="0"/>
    <xf numFmtId="0" fontId="81" fillId="57" borderId="45" applyNumberFormat="0" applyAlignment="0" applyProtection="0"/>
    <xf numFmtId="0" fontId="19" fillId="2" borderId="1" applyNumberFormat="0" applyAlignment="0" applyProtection="0"/>
    <xf numFmtId="0" fontId="13" fillId="26" borderId="2" applyNumberFormat="0" applyAlignment="0" applyProtection="0"/>
    <xf numFmtId="0" fontId="64" fillId="26" borderId="2" applyNumberFormat="0" applyAlignment="0" applyProtection="0"/>
    <xf numFmtId="0" fontId="82" fillId="58" borderId="46" applyNumberFormat="0" applyAlignment="0" applyProtection="0"/>
    <xf numFmtId="0" fontId="13" fillId="26" borderId="2" applyNumberFormat="0" applyAlignment="0" applyProtection="0"/>
    <xf numFmtId="0" fontId="11" fillId="0" borderId="3">
      <alignment horizontal="left" wrapText="1"/>
    </xf>
    <xf numFmtId="43" fontId="7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66" fillId="8" borderId="0" applyNumberFormat="0" applyBorder="0" applyAlignment="0" applyProtection="0"/>
    <xf numFmtId="0" fontId="84" fillId="59" borderId="0" applyNumberFormat="0" applyBorder="0" applyAlignment="0" applyProtection="0"/>
    <xf numFmtId="0" fontId="22" fillId="8" borderId="0" applyNumberFormat="0" applyBorder="0" applyAlignment="0" applyProtection="0"/>
    <xf numFmtId="0" fontId="23" fillId="0" borderId="4" applyNumberFormat="0" applyFill="0" applyAlignment="0" applyProtection="0"/>
    <xf numFmtId="0" fontId="67" fillId="0" borderId="5" applyNumberFormat="0" applyFill="0" applyAlignment="0" applyProtection="0"/>
    <xf numFmtId="0" fontId="85" fillId="0" borderId="47" applyNumberFormat="0" applyFill="0" applyAlignment="0" applyProtection="0"/>
    <xf numFmtId="0" fontId="23" fillId="0" borderId="4" applyNumberFormat="0" applyFill="0" applyAlignment="0" applyProtection="0"/>
    <xf numFmtId="0" fontId="24" fillId="0" borderId="6" applyNumberFormat="0" applyFill="0" applyAlignment="0" applyProtection="0"/>
    <xf numFmtId="0" fontId="68" fillId="0" borderId="7" applyNumberFormat="0" applyFill="0" applyAlignment="0" applyProtection="0"/>
    <xf numFmtId="0" fontId="86" fillId="0" borderId="48" applyNumberFormat="0" applyFill="0" applyAlignment="0" applyProtection="0"/>
    <xf numFmtId="0" fontId="24" fillId="0" borderId="6" applyNumberFormat="0" applyFill="0" applyAlignment="0" applyProtection="0"/>
    <xf numFmtId="0" fontId="25" fillId="0" borderId="8" applyNumberFormat="0" applyFill="0" applyAlignment="0" applyProtection="0"/>
    <xf numFmtId="0" fontId="69" fillId="0" borderId="9" applyNumberFormat="0" applyFill="0" applyAlignment="0" applyProtection="0"/>
    <xf numFmtId="0" fontId="87" fillId="0" borderId="49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26" fillId="5" borderId="1" applyNumberFormat="0" applyAlignment="0" applyProtection="0"/>
    <xf numFmtId="0" fontId="70" fillId="5" borderId="1" applyNumberFormat="0" applyAlignment="0" applyProtection="0"/>
    <xf numFmtId="0" fontId="89" fillId="60" borderId="45" applyNumberFormat="0" applyAlignment="0" applyProtection="0"/>
    <xf numFmtId="0" fontId="26" fillId="5" borderId="1" applyNumberFormat="0" applyAlignment="0" applyProtection="0"/>
    <xf numFmtId="0" fontId="27" fillId="0" borderId="10" applyNumberFormat="0" applyFill="0" applyAlignment="0" applyProtection="0"/>
    <xf numFmtId="0" fontId="71" fillId="0" borderId="10" applyNumberFormat="0" applyFill="0" applyAlignment="0" applyProtection="0"/>
    <xf numFmtId="0" fontId="90" fillId="0" borderId="50" applyNumberFormat="0" applyFill="0" applyAlignment="0" applyProtection="0"/>
    <xf numFmtId="0" fontId="27" fillId="0" borderId="10" applyNumberFormat="0" applyFill="0" applyAlignment="0" applyProtection="0"/>
    <xf numFmtId="0" fontId="28" fillId="15" borderId="0" applyNumberFormat="0" applyBorder="0" applyAlignment="0" applyProtection="0"/>
    <xf numFmtId="0" fontId="72" fillId="15" borderId="0" applyNumberFormat="0" applyBorder="0" applyAlignment="0" applyProtection="0"/>
    <xf numFmtId="0" fontId="91" fillId="61" borderId="0" applyNumberFormat="0" applyBorder="0" applyAlignment="0" applyProtection="0"/>
    <xf numFmtId="0" fontId="28" fillId="15" borderId="0" applyNumberFormat="0" applyBorder="0" applyAlignment="0" applyProtection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7" fillId="0" borderId="0"/>
    <xf numFmtId="0" fontId="78" fillId="0" borderId="0"/>
    <xf numFmtId="0" fontId="92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8" fillId="0" borderId="0"/>
    <xf numFmtId="0" fontId="7" fillId="0" borderId="0"/>
    <xf numFmtId="0" fontId="7" fillId="0" borderId="0"/>
    <xf numFmtId="0" fontId="92" fillId="0" borderId="0"/>
    <xf numFmtId="0" fontId="92" fillId="0" borderId="0"/>
    <xf numFmtId="0" fontId="92" fillId="0" borderId="0"/>
    <xf numFmtId="0" fontId="7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3" fillId="0" borderId="0"/>
    <xf numFmtId="0" fontId="93" fillId="0" borderId="0"/>
    <xf numFmtId="0" fontId="20" fillId="7" borderId="11" applyNumberFormat="0" applyFont="0" applyAlignment="0" applyProtection="0"/>
    <xf numFmtId="0" fontId="7" fillId="7" borderId="12" applyNumberFormat="0" applyFont="0" applyAlignment="0" applyProtection="0"/>
    <xf numFmtId="0" fontId="78" fillId="62" borderId="51" applyNumberFormat="0" applyFont="0" applyAlignment="0" applyProtection="0"/>
    <xf numFmtId="0" fontId="78" fillId="62" borderId="51" applyNumberFormat="0" applyFont="0" applyAlignment="0" applyProtection="0"/>
    <xf numFmtId="0" fontId="20" fillId="7" borderId="11" applyNumberFormat="0" applyFont="0" applyAlignment="0" applyProtection="0"/>
    <xf numFmtId="0" fontId="29" fillId="2" borderId="13" applyNumberFormat="0" applyAlignment="0" applyProtection="0"/>
    <xf numFmtId="0" fontId="73" fillId="25" borderId="13" applyNumberFormat="0" applyAlignment="0" applyProtection="0"/>
    <xf numFmtId="0" fontId="94" fillId="57" borderId="52" applyNumberFormat="0" applyAlignment="0" applyProtection="0"/>
    <xf numFmtId="0" fontId="29" fillId="2" borderId="13" applyNumberFormat="0" applyAlignment="0" applyProtection="0"/>
    <xf numFmtId="0" fontId="11" fillId="0" borderId="14"/>
    <xf numFmtId="0" fontId="3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75" fillId="0" borderId="16" applyNumberFormat="0" applyFill="0" applyAlignment="0" applyProtection="0"/>
    <xf numFmtId="0" fontId="95" fillId="0" borderId="53" applyNumberFormat="0" applyFill="0" applyAlignment="0" applyProtection="0"/>
    <xf numFmtId="0" fontId="9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78" fillId="32" borderId="0" applyNumberFormat="0" applyBorder="0" applyAlignment="0" applyProtection="0"/>
    <xf numFmtId="0" fontId="93" fillId="32" borderId="0" applyNumberFormat="0" applyBorder="0" applyAlignment="0" applyProtection="0"/>
    <xf numFmtId="0" fontId="78" fillId="33" borderId="0" applyNumberFormat="0" applyBorder="0" applyAlignment="0" applyProtection="0"/>
    <xf numFmtId="0" fontId="93" fillId="33" borderId="0" applyNumberFormat="0" applyBorder="0" applyAlignment="0" applyProtection="0"/>
    <xf numFmtId="0" fontId="78" fillId="34" borderId="0" applyNumberFormat="0" applyBorder="0" applyAlignment="0" applyProtection="0"/>
    <xf numFmtId="0" fontId="93" fillId="34" borderId="0" applyNumberFormat="0" applyBorder="0" applyAlignment="0" applyProtection="0"/>
    <xf numFmtId="0" fontId="78" fillId="35" borderId="0" applyNumberFormat="0" applyBorder="0" applyAlignment="0" applyProtection="0"/>
    <xf numFmtId="0" fontId="93" fillId="35" borderId="0" applyNumberFormat="0" applyBorder="0" applyAlignment="0" applyProtection="0"/>
    <xf numFmtId="0" fontId="78" fillId="36" borderId="0" applyNumberFormat="0" applyBorder="0" applyAlignment="0" applyProtection="0"/>
    <xf numFmtId="0" fontId="93" fillId="36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93" fillId="37" borderId="0" applyNumberFormat="0" applyBorder="0" applyAlignment="0" applyProtection="0"/>
    <xf numFmtId="0" fontId="78" fillId="37" borderId="0" applyNumberFormat="0" applyBorder="0" applyAlignment="0" applyProtection="0"/>
    <xf numFmtId="0" fontId="78" fillId="38" borderId="0" applyNumberFormat="0" applyBorder="0" applyAlignment="0" applyProtection="0"/>
    <xf numFmtId="0" fontId="93" fillId="38" borderId="0" applyNumberFormat="0" applyBorder="0" applyAlignment="0" applyProtection="0"/>
    <xf numFmtId="0" fontId="78" fillId="38" borderId="0" applyNumberFormat="0" applyBorder="0" applyAlignment="0" applyProtection="0"/>
    <xf numFmtId="0" fontId="78" fillId="39" borderId="0" applyNumberFormat="0" applyBorder="0" applyAlignment="0" applyProtection="0"/>
    <xf numFmtId="0" fontId="93" fillId="39" borderId="0" applyNumberFormat="0" applyBorder="0" applyAlignment="0" applyProtection="0"/>
    <xf numFmtId="0" fontId="78" fillId="39" borderId="0" applyNumberFormat="0" applyBorder="0" applyAlignment="0" applyProtection="0"/>
    <xf numFmtId="0" fontId="78" fillId="40" borderId="0" applyNumberFormat="0" applyBorder="0" applyAlignment="0" applyProtection="0"/>
    <xf numFmtId="0" fontId="93" fillId="40" borderId="0" applyNumberFormat="0" applyBorder="0" applyAlignment="0" applyProtection="0"/>
    <xf numFmtId="0" fontId="78" fillId="41" borderId="0" applyNumberFormat="0" applyBorder="0" applyAlignment="0" applyProtection="0"/>
    <xf numFmtId="0" fontId="93" fillId="41" borderId="0" applyNumberFormat="0" applyBorder="0" applyAlignment="0" applyProtection="0"/>
    <xf numFmtId="0" fontId="78" fillId="41" borderId="0" applyNumberFormat="0" applyBorder="0" applyAlignment="0" applyProtection="0"/>
    <xf numFmtId="0" fontId="78" fillId="42" borderId="0" applyNumberFormat="0" applyBorder="0" applyAlignment="0" applyProtection="0"/>
    <xf numFmtId="0" fontId="93" fillId="42" borderId="0" applyNumberFormat="0" applyBorder="0" applyAlignment="0" applyProtection="0"/>
    <xf numFmtId="0" fontId="78" fillId="42" borderId="0" applyNumberFormat="0" applyBorder="0" applyAlignment="0" applyProtection="0"/>
    <xf numFmtId="0" fontId="78" fillId="43" borderId="0" applyNumberFormat="0" applyBorder="0" applyAlignment="0" applyProtection="0"/>
    <xf numFmtId="0" fontId="93" fillId="43" borderId="0" applyNumberFormat="0" applyBorder="0" applyAlignment="0" applyProtection="0"/>
    <xf numFmtId="0" fontId="78" fillId="43" borderId="0" applyNumberFormat="0" applyBorder="0" applyAlignment="0" applyProtection="0"/>
    <xf numFmtId="0" fontId="79" fillId="44" borderId="0" applyNumberFormat="0" applyBorder="0" applyAlignment="0" applyProtection="0"/>
    <xf numFmtId="0" fontId="103" fillId="44" borderId="0" applyNumberFormat="0" applyBorder="0" applyAlignment="0" applyProtection="0"/>
    <xf numFmtId="0" fontId="79" fillId="44" borderId="0" applyNumberFormat="0" applyBorder="0" applyAlignment="0" applyProtection="0"/>
    <xf numFmtId="0" fontId="79" fillId="45" borderId="0" applyNumberFormat="0" applyBorder="0" applyAlignment="0" applyProtection="0"/>
    <xf numFmtId="0" fontId="103" fillId="45" borderId="0" applyNumberFormat="0" applyBorder="0" applyAlignment="0" applyProtection="0"/>
    <xf numFmtId="0" fontId="79" fillId="45" borderId="0" applyNumberFormat="0" applyBorder="0" applyAlignment="0" applyProtection="0"/>
    <xf numFmtId="0" fontId="79" fillId="46" borderId="0" applyNumberFormat="0" applyBorder="0" applyAlignment="0" applyProtection="0"/>
    <xf numFmtId="0" fontId="103" fillId="46" borderId="0" applyNumberFormat="0" applyBorder="0" applyAlignment="0" applyProtection="0"/>
    <xf numFmtId="0" fontId="79" fillId="47" borderId="0" applyNumberFormat="0" applyBorder="0" applyAlignment="0" applyProtection="0"/>
    <xf numFmtId="0" fontId="103" fillId="47" borderId="0" applyNumberFormat="0" applyBorder="0" applyAlignment="0" applyProtection="0"/>
    <xf numFmtId="0" fontId="79" fillId="48" borderId="0" applyNumberFormat="0" applyBorder="0" applyAlignment="0" applyProtection="0"/>
    <xf numFmtId="0" fontId="103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103" fillId="49" borderId="0" applyNumberFormat="0" applyBorder="0" applyAlignment="0" applyProtection="0"/>
    <xf numFmtId="0" fontId="79" fillId="50" borderId="0" applyNumberFormat="0" applyBorder="0" applyAlignment="0" applyProtection="0"/>
    <xf numFmtId="0" fontId="103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103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2" borderId="0" applyNumberFormat="0" applyBorder="0" applyAlignment="0" applyProtection="0"/>
    <xf numFmtId="0" fontId="103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103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4" borderId="0" applyNumberFormat="0" applyBorder="0" applyAlignment="0" applyProtection="0"/>
    <xf numFmtId="0" fontId="103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5" borderId="0" applyNumberFormat="0" applyBorder="0" applyAlignment="0" applyProtection="0"/>
    <xf numFmtId="0" fontId="103" fillId="55" borderId="0" applyNumberFormat="0" applyBorder="0" applyAlignment="0" applyProtection="0"/>
    <xf numFmtId="0" fontId="79" fillId="55" borderId="0" applyNumberFormat="0" applyBorder="0" applyAlignment="0" applyProtection="0"/>
    <xf numFmtId="0" fontId="80" fillId="56" borderId="0" applyNumberFormat="0" applyBorder="0" applyAlignment="0" applyProtection="0"/>
    <xf numFmtId="0" fontId="104" fillId="56" borderId="0" applyNumberFormat="0" applyBorder="0" applyAlignment="0" applyProtection="0"/>
    <xf numFmtId="0" fontId="80" fillId="56" borderId="0" applyNumberFormat="0" applyBorder="0" applyAlignment="0" applyProtection="0"/>
    <xf numFmtId="0" fontId="81" fillId="57" borderId="45" applyNumberFormat="0" applyAlignment="0" applyProtection="0"/>
    <xf numFmtId="0" fontId="105" fillId="57" borderId="45" applyNumberFormat="0" applyAlignment="0" applyProtection="0"/>
    <xf numFmtId="0" fontId="81" fillId="57" borderId="45" applyNumberFormat="0" applyAlignment="0" applyProtection="0"/>
    <xf numFmtId="0" fontId="82" fillId="58" borderId="46" applyNumberFormat="0" applyAlignment="0" applyProtection="0"/>
    <xf numFmtId="0" fontId="106" fillId="58" borderId="46" applyNumberFormat="0" applyAlignment="0" applyProtection="0"/>
    <xf numFmtId="0" fontId="82" fillId="58" borderId="46" applyNumberFormat="0" applyAlignment="0" applyProtection="0"/>
    <xf numFmtId="43" fontId="61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59" borderId="0" applyNumberFormat="0" applyBorder="0" applyAlignment="0" applyProtection="0"/>
    <xf numFmtId="0" fontId="108" fillId="59" borderId="0" applyNumberFormat="0" applyBorder="0" applyAlignment="0" applyProtection="0"/>
    <xf numFmtId="0" fontId="84" fillId="59" borderId="0" applyNumberFormat="0" applyBorder="0" applyAlignment="0" applyProtection="0"/>
    <xf numFmtId="0" fontId="85" fillId="0" borderId="47" applyNumberFormat="0" applyFill="0" applyAlignment="0" applyProtection="0"/>
    <xf numFmtId="0" fontId="109" fillId="0" borderId="47" applyNumberFormat="0" applyFill="0" applyAlignment="0" applyProtection="0"/>
    <xf numFmtId="0" fontId="85" fillId="0" borderId="47" applyNumberFormat="0" applyFill="0" applyAlignment="0" applyProtection="0"/>
    <xf numFmtId="0" fontId="86" fillId="0" borderId="48" applyNumberFormat="0" applyFill="0" applyAlignment="0" applyProtection="0"/>
    <xf numFmtId="0" fontId="110" fillId="0" borderId="48" applyNumberFormat="0" applyFill="0" applyAlignment="0" applyProtection="0"/>
    <xf numFmtId="0" fontId="86" fillId="0" borderId="48" applyNumberFormat="0" applyFill="0" applyAlignment="0" applyProtection="0"/>
    <xf numFmtId="0" fontId="87" fillId="0" borderId="49" applyNumberFormat="0" applyFill="0" applyAlignment="0" applyProtection="0"/>
    <xf numFmtId="0" fontId="111" fillId="0" borderId="49" applyNumberFormat="0" applyFill="0" applyAlignment="0" applyProtection="0"/>
    <xf numFmtId="0" fontId="87" fillId="0" borderId="49" applyNumberFormat="0" applyFill="0" applyAlignment="0" applyProtection="0"/>
    <xf numFmtId="0" fontId="87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9" fillId="60" borderId="45" applyNumberFormat="0" applyAlignment="0" applyProtection="0"/>
    <xf numFmtId="0" fontId="112" fillId="60" borderId="45" applyNumberFormat="0" applyAlignment="0" applyProtection="0"/>
    <xf numFmtId="0" fontId="89" fillId="60" borderId="45" applyNumberFormat="0" applyAlignment="0" applyProtection="0"/>
    <xf numFmtId="0" fontId="90" fillId="0" borderId="50" applyNumberFormat="0" applyFill="0" applyAlignment="0" applyProtection="0"/>
    <xf numFmtId="0" fontId="113" fillId="0" borderId="50" applyNumberFormat="0" applyFill="0" applyAlignment="0" applyProtection="0"/>
    <xf numFmtId="0" fontId="90" fillId="0" borderId="50" applyNumberFormat="0" applyFill="0" applyAlignment="0" applyProtection="0"/>
    <xf numFmtId="0" fontId="91" fillId="61" borderId="0" applyNumberFormat="0" applyBorder="0" applyAlignment="0" applyProtection="0"/>
    <xf numFmtId="0" fontId="114" fillId="61" borderId="0" applyNumberFormat="0" applyBorder="0" applyAlignment="0" applyProtection="0"/>
    <xf numFmtId="0" fontId="91" fillId="61" borderId="0" applyNumberFormat="0" applyBorder="0" applyAlignment="0" applyProtection="0"/>
    <xf numFmtId="0" fontId="93" fillId="0" borderId="0"/>
    <xf numFmtId="0" fontId="7" fillId="0" borderId="0"/>
    <xf numFmtId="0" fontId="61" fillId="0" borderId="0"/>
    <xf numFmtId="0" fontId="78" fillId="0" borderId="0"/>
    <xf numFmtId="0" fontId="78" fillId="0" borderId="0"/>
    <xf numFmtId="0" fontId="78" fillId="0" borderId="0"/>
    <xf numFmtId="0" fontId="61" fillId="0" borderId="0"/>
    <xf numFmtId="0" fontId="93" fillId="0" borderId="0"/>
    <xf numFmtId="0" fontId="61" fillId="62" borderId="51" applyNumberFormat="0" applyFont="0" applyAlignment="0" applyProtection="0"/>
    <xf numFmtId="0" fontId="61" fillId="62" borderId="51" applyNumberFormat="0" applyFont="0" applyAlignment="0" applyProtection="0"/>
    <xf numFmtId="0" fontId="93" fillId="62" borderId="51" applyNumberFormat="0" applyFont="0" applyAlignment="0" applyProtection="0"/>
    <xf numFmtId="0" fontId="94" fillId="57" borderId="52" applyNumberFormat="0" applyAlignment="0" applyProtection="0"/>
    <xf numFmtId="0" fontId="115" fillId="57" borderId="52" applyNumberFormat="0" applyAlignment="0" applyProtection="0"/>
    <xf numFmtId="0" fontId="94" fillId="57" borderId="52" applyNumberFormat="0" applyAlignment="0" applyProtection="0"/>
    <xf numFmtId="0" fontId="95" fillId="0" borderId="53" applyNumberFormat="0" applyFill="0" applyAlignment="0" applyProtection="0"/>
    <xf numFmtId="0" fontId="100" fillId="0" borderId="53" applyNumberFormat="0" applyFill="0" applyAlignment="0" applyProtection="0"/>
    <xf numFmtId="0" fontId="95" fillId="0" borderId="53" applyNumberFormat="0" applyFill="0" applyAlignment="0" applyProtection="0"/>
    <xf numFmtId="0" fontId="9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8" fillId="0" borderId="0"/>
    <xf numFmtId="0" fontId="93" fillId="0" borderId="0"/>
  </cellStyleXfs>
  <cellXfs count="376">
    <xf numFmtId="0" fontId="7" fillId="0" borderId="0" xfId="0" applyFont="1"/>
    <xf numFmtId="0" fontId="0" fillId="0" borderId="0" xfId="0"/>
    <xf numFmtId="0" fontId="11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Border="1"/>
    <xf numFmtId="0" fontId="0" fillId="0" borderId="24" xfId="0" applyBorder="1"/>
    <xf numFmtId="0" fontId="0" fillId="29" borderId="0" xfId="0" applyFill="1"/>
    <xf numFmtId="0" fontId="0" fillId="0" borderId="0" xfId="0" applyFill="1"/>
    <xf numFmtId="0" fontId="7" fillId="29" borderId="0" xfId="0" applyFont="1" applyFill="1"/>
    <xf numFmtId="0" fontId="7" fillId="28" borderId="0" xfId="0" applyFont="1" applyFill="1"/>
    <xf numFmtId="0" fontId="7" fillId="0" borderId="0" xfId="0" applyFont="1" applyFill="1"/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vertical="top" wrapText="1"/>
    </xf>
    <xf numFmtId="0" fontId="0" fillId="28" borderId="0" xfId="0" applyFill="1"/>
    <xf numFmtId="0" fontId="11" fillId="0" borderId="0" xfId="0" applyFont="1" applyFill="1"/>
    <xf numFmtId="0" fontId="7" fillId="29" borderId="0" xfId="0" applyNumberFormat="1" applyFont="1" applyFill="1"/>
    <xf numFmtId="0" fontId="0" fillId="29" borderId="0" xfId="0" applyNumberFormat="1" applyFill="1"/>
    <xf numFmtId="0" fontId="7" fillId="0" borderId="0" xfId="0" applyNumberFormat="1" applyFont="1" applyFill="1"/>
    <xf numFmtId="0" fontId="11" fillId="0" borderId="0" xfId="0" applyFont="1" applyFill="1" applyBorder="1"/>
    <xf numFmtId="0" fontId="0" fillId="0" borderId="0" xfId="0" applyNumberFormat="1" applyFill="1"/>
    <xf numFmtId="0" fontId="0" fillId="27" borderId="0" xfId="0" applyFill="1"/>
    <xf numFmtId="0" fontId="7" fillId="0" borderId="0" xfId="0" applyFont="1" applyFill="1" applyBorder="1"/>
    <xf numFmtId="0" fontId="8" fillId="0" borderId="0" xfId="0" applyFont="1" applyFill="1"/>
    <xf numFmtId="14" fontId="8" fillId="0" borderId="0" xfId="0" applyNumberFormat="1" applyFont="1" applyFill="1"/>
    <xf numFmtId="0" fontId="8" fillId="0" borderId="2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6" fillId="0" borderId="32" xfId="0" applyFont="1" applyBorder="1"/>
    <xf numFmtId="0" fontId="37" fillId="0" borderId="0" xfId="0" applyFont="1"/>
    <xf numFmtId="0" fontId="0" fillId="0" borderId="33" xfId="0" applyBorder="1"/>
    <xf numFmtId="0" fontId="36" fillId="0" borderId="0" xfId="0" applyFont="1"/>
    <xf numFmtId="14" fontId="36" fillId="0" borderId="0" xfId="0" applyNumberFormat="1" applyFont="1"/>
    <xf numFmtId="22" fontId="36" fillId="0" borderId="0" xfId="0" applyNumberFormat="1" applyFont="1"/>
    <xf numFmtId="14" fontId="0" fillId="0" borderId="0" xfId="0" applyNumberFormat="1"/>
    <xf numFmtId="22" fontId="0" fillId="0" borderId="0" xfId="0" applyNumberFormat="1"/>
    <xf numFmtId="0" fontId="0" fillId="0" borderId="0" xfId="0" applyFill="1" applyAlignment="1"/>
    <xf numFmtId="0" fontId="7" fillId="27" borderId="0" xfId="0" applyFont="1" applyFill="1"/>
    <xf numFmtId="0" fontId="39" fillId="30" borderId="0" xfId="0" applyFont="1" applyFill="1" applyBorder="1"/>
    <xf numFmtId="0" fontId="40" fillId="30" borderId="0" xfId="0" applyFont="1" applyFill="1" applyBorder="1"/>
    <xf numFmtId="0" fontId="39" fillId="30" borderId="0" xfId="0" applyFont="1" applyFill="1" applyBorder="1" applyAlignment="1">
      <alignment horizontal="center"/>
    </xf>
    <xf numFmtId="0" fontId="39" fillId="30" borderId="0" xfId="0" quotePrefix="1" applyFont="1" applyFill="1" applyBorder="1" applyAlignment="1">
      <alignment horizontal="center"/>
    </xf>
    <xf numFmtId="0" fontId="7" fillId="30" borderId="0" xfId="0" applyFont="1" applyFill="1" applyBorder="1"/>
    <xf numFmtId="0" fontId="7" fillId="30" borderId="0" xfId="0" quotePrefix="1" applyFont="1" applyFill="1" applyBorder="1"/>
    <xf numFmtId="0" fontId="33" fillId="30" borderId="0" xfId="137" quotePrefix="1" applyFill="1" applyBorder="1" applyAlignment="1" applyProtection="1"/>
    <xf numFmtId="0" fontId="11" fillId="30" borderId="0" xfId="0" quotePrefix="1" applyFont="1" applyFill="1" applyBorder="1"/>
    <xf numFmtId="0" fontId="47" fillId="30" borderId="0" xfId="0" applyFont="1" applyFill="1" applyBorder="1"/>
    <xf numFmtId="0" fontId="50" fillId="0" borderId="0" xfId="0" applyFont="1"/>
    <xf numFmtId="0" fontId="7" fillId="30" borderId="0" xfId="0" quotePrefix="1" applyFont="1" applyFill="1" applyBorder="1" applyAlignment="1">
      <alignment horizontal="left" vertical="top"/>
    </xf>
    <xf numFmtId="0" fontId="40" fillId="30" borderId="0" xfId="0" applyFont="1" applyFill="1" applyAlignment="1">
      <alignment horizontal="center"/>
    </xf>
    <xf numFmtId="0" fontId="40" fillId="30" borderId="0" xfId="0" applyFont="1" applyFill="1"/>
    <xf numFmtId="0" fontId="40" fillId="30" borderId="0" xfId="0" applyFont="1" applyFill="1" applyAlignment="1">
      <alignment horizontal="left"/>
    </xf>
    <xf numFmtId="0" fontId="39" fillId="30" borderId="0" xfId="0" applyFont="1" applyFill="1"/>
    <xf numFmtId="0" fontId="39" fillId="30" borderId="0" xfId="0" applyFont="1" applyFill="1" applyAlignment="1">
      <alignment horizontal="center"/>
    </xf>
    <xf numFmtId="0" fontId="39" fillId="30" borderId="0" xfId="0" applyFont="1" applyFill="1" applyAlignment="1">
      <alignment horizontal="left"/>
    </xf>
    <xf numFmtId="0" fontId="39" fillId="30" borderId="0" xfId="0" applyFont="1" applyFill="1" applyAlignment="1"/>
    <xf numFmtId="0" fontId="39" fillId="30" borderId="0" xfId="0" applyFont="1" applyFill="1" applyBorder="1" applyAlignment="1">
      <alignment vertical="top" wrapText="1"/>
    </xf>
    <xf numFmtId="0" fontId="39" fillId="30" borderId="0" xfId="0" applyFont="1" applyFill="1" applyBorder="1" applyAlignment="1">
      <alignment vertical="top"/>
    </xf>
    <xf numFmtId="0" fontId="56" fillId="0" borderId="0" xfId="0" applyFont="1" applyAlignment="1">
      <alignment horizontal="center"/>
    </xf>
    <xf numFmtId="0" fontId="39" fillId="30" borderId="0" xfId="0" applyFont="1" applyFill="1" applyBorder="1" applyAlignment="1">
      <alignment wrapText="1"/>
    </xf>
    <xf numFmtId="0" fontId="39" fillId="30" borderId="0" xfId="0" applyFont="1" applyFill="1" applyBorder="1" applyAlignment="1"/>
    <xf numFmtId="0" fontId="40" fillId="30" borderId="0" xfId="0" applyFont="1" applyFill="1" applyBorder="1" applyAlignment="1">
      <alignment horizontal="center"/>
    </xf>
    <xf numFmtId="0" fontId="57" fillId="31" borderId="3" xfId="0" applyNumberFormat="1" applyFont="1" applyFill="1" applyBorder="1" applyAlignment="1">
      <alignment horizontal="left" vertical="center"/>
    </xf>
    <xf numFmtId="0" fontId="7" fillId="30" borderId="0" xfId="0" applyFont="1" applyFill="1" applyBorder="1" applyAlignment="1">
      <alignment horizontal="right"/>
    </xf>
    <xf numFmtId="0" fontId="39" fillId="30" borderId="25" xfId="0" applyFont="1" applyFill="1" applyBorder="1" applyAlignment="1">
      <alignment horizontal="center"/>
    </xf>
    <xf numFmtId="0" fontId="7" fillId="29" borderId="20" xfId="0" applyFont="1" applyFill="1" applyBorder="1"/>
    <xf numFmtId="0" fontId="0" fillId="29" borderId="21" xfId="0" applyFill="1" applyBorder="1"/>
    <xf numFmtId="0" fontId="0" fillId="29" borderId="20" xfId="0" applyNumberFormat="1" applyFill="1" applyBorder="1"/>
    <xf numFmtId="0" fontId="0" fillId="0" borderId="20" xfId="0" applyNumberFormat="1" applyFill="1" applyBorder="1"/>
    <xf numFmtId="0" fontId="0" fillId="29" borderId="20" xfId="0" applyFill="1" applyBorder="1"/>
    <xf numFmtId="0" fontId="40" fillId="30" borderId="0" xfId="0" applyFont="1" applyFill="1" applyAlignment="1">
      <alignment horizontal="right"/>
    </xf>
    <xf numFmtId="0" fontId="39" fillId="0" borderId="0" xfId="0" applyFont="1" applyFill="1"/>
    <xf numFmtId="0" fontId="39" fillId="30" borderId="0" xfId="0" applyFont="1" applyFill="1" applyAlignment="1">
      <alignment horizontal="right"/>
    </xf>
    <xf numFmtId="0" fontId="39" fillId="30" borderId="25" xfId="0" quotePrefix="1" applyFont="1" applyFill="1" applyBorder="1" applyAlignment="1">
      <alignment horizontal="center"/>
    </xf>
    <xf numFmtId="0" fontId="39" fillId="30" borderId="0" xfId="0" quotePrefix="1" applyFont="1" applyFill="1" applyAlignment="1">
      <alignment horizontal="center"/>
    </xf>
    <xf numFmtId="0" fontId="7" fillId="0" borderId="20" xfId="0" applyFont="1" applyFill="1" applyBorder="1"/>
    <xf numFmtId="0" fontId="7" fillId="0" borderId="20" xfId="0" applyNumberFormat="1" applyFont="1" applyFill="1" applyBorder="1"/>
    <xf numFmtId="0" fontId="0" fillId="0" borderId="21" xfId="0" applyFill="1" applyBorder="1"/>
    <xf numFmtId="0" fontId="7" fillId="29" borderId="20" xfId="0" applyNumberFormat="1" applyFont="1" applyFill="1" applyBorder="1"/>
    <xf numFmtId="0" fontId="0" fillId="0" borderId="20" xfId="0" applyFill="1" applyBorder="1"/>
    <xf numFmtId="0" fontId="7" fillId="29" borderId="22" xfId="0" applyNumberFormat="1" applyFont="1" applyFill="1" applyBorder="1"/>
    <xf numFmtId="0" fontId="0" fillId="0" borderId="17" xfId="0" applyBorder="1"/>
    <xf numFmtId="0" fontId="0" fillId="29" borderId="17" xfId="0" applyNumberFormat="1" applyFill="1" applyBorder="1"/>
    <xf numFmtId="0" fontId="0" fillId="29" borderId="19" xfId="0" applyFill="1" applyBorder="1"/>
    <xf numFmtId="0" fontId="0" fillId="29" borderId="22" xfId="0" applyNumberFormat="1" applyFill="1" applyBorder="1"/>
    <xf numFmtId="0" fontId="0" fillId="29" borderId="24" xfId="0" applyFill="1" applyBorder="1"/>
    <xf numFmtId="0" fontId="38" fillId="0" borderId="26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9" fillId="4" borderId="0" xfId="0" applyFont="1" applyFill="1" applyProtection="1">
      <protection locked="0"/>
    </xf>
    <xf numFmtId="0" fontId="39" fillId="4" borderId="0" xfId="0" applyFont="1" applyFill="1" applyBorder="1" applyAlignment="1" applyProtection="1">
      <alignment horizontal="center" vertical="center"/>
      <protection locked="0"/>
    </xf>
    <xf numFmtId="0" fontId="40" fillId="4" borderId="0" xfId="0" applyFont="1" applyFill="1" applyProtection="1">
      <protection locked="0"/>
    </xf>
    <xf numFmtId="0" fontId="39" fillId="4" borderId="0" xfId="0" quotePrefix="1" applyFont="1" applyFill="1" applyBorder="1" applyAlignment="1" applyProtection="1">
      <alignment horizontal="center" vertical="center"/>
      <protection locked="0"/>
    </xf>
    <xf numFmtId="0" fontId="39" fillId="4" borderId="0" xfId="0" applyFont="1" applyFill="1" applyAlignment="1" applyProtection="1">
      <alignment horizontal="left"/>
    </xf>
    <xf numFmtId="0" fontId="39" fillId="4" borderId="0" xfId="0" applyFont="1" applyFill="1" applyBorder="1" applyAlignment="1" applyProtection="1">
      <alignment horizontal="center" vertical="center"/>
    </xf>
    <xf numFmtId="0" fontId="39" fillId="4" borderId="0" xfId="0" applyFont="1" applyFill="1" applyBorder="1" applyAlignment="1" applyProtection="1">
      <alignment horizontal="left" vertical="center"/>
    </xf>
    <xf numFmtId="0" fontId="39" fillId="4" borderId="0" xfId="0" quotePrefix="1" applyFont="1" applyFill="1" applyBorder="1" applyAlignment="1" applyProtection="1">
      <alignment horizontal="left" vertical="center"/>
    </xf>
    <xf numFmtId="0" fontId="39" fillId="0" borderId="0" xfId="0" applyFont="1" applyFill="1" applyAlignment="1" applyProtection="1">
      <alignment horizontal="left"/>
    </xf>
    <xf numFmtId="0" fontId="39" fillId="0" borderId="0" xfId="0" applyFont="1" applyFill="1" applyBorder="1" applyAlignment="1" applyProtection="1">
      <alignment horizontal="center" vertical="center"/>
    </xf>
    <xf numFmtId="0" fontId="39" fillId="4" borderId="0" xfId="0" applyFont="1" applyFill="1" applyProtection="1"/>
    <xf numFmtId="1" fontId="39" fillId="4" borderId="0" xfId="0" applyNumberFormat="1" applyFont="1" applyFill="1" applyBorder="1" applyAlignment="1" applyProtection="1">
      <alignment horizontal="center" vertical="center"/>
    </xf>
    <xf numFmtId="0" fontId="39" fillId="4" borderId="0" xfId="0" applyFont="1" applyFill="1" applyAlignment="1" applyProtection="1"/>
    <xf numFmtId="0" fontId="40" fillId="4" borderId="0" xfId="0" applyFont="1" applyFill="1" applyAlignment="1" applyProtection="1"/>
    <xf numFmtId="0" fontId="11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Fill="1" applyBorder="1" applyProtection="1"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60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11" fillId="30" borderId="3" xfId="0" applyFont="1" applyFill="1" applyBorder="1" applyAlignment="1" applyProtection="1">
      <alignment horizontal="left" vertical="center" wrapText="1"/>
    </xf>
    <xf numFmtId="0" fontId="11" fillId="30" borderId="35" xfId="0" applyFont="1" applyFill="1" applyBorder="1" applyAlignment="1" applyProtection="1">
      <alignment horizontal="left" vertical="center" wrapText="1"/>
    </xf>
    <xf numFmtId="0" fontId="60" fillId="30" borderId="36" xfId="0" applyFont="1" applyFill="1" applyBorder="1" applyAlignment="1" applyProtection="1">
      <alignment horizontal="center" vertical="center" wrapText="1"/>
    </xf>
    <xf numFmtId="0" fontId="11" fillId="30" borderId="37" xfId="0" applyFont="1" applyFill="1" applyBorder="1" applyAlignment="1" applyProtection="1">
      <alignment horizontal="left" vertical="center" wrapText="1"/>
    </xf>
    <xf numFmtId="0" fontId="11" fillId="30" borderId="38" xfId="0" applyFont="1" applyFill="1" applyBorder="1" applyAlignment="1" applyProtection="1">
      <alignment horizontal="left" vertical="center" wrapText="1"/>
    </xf>
    <xf numFmtId="0" fontId="39" fillId="4" borderId="0" xfId="0" applyFont="1" applyFill="1" applyAlignment="1" applyProtection="1">
      <alignment horizontal="center"/>
      <protection locked="0"/>
    </xf>
    <xf numFmtId="0" fontId="39" fillId="4" borderId="0" xfId="0" applyFont="1" applyFill="1" applyAlignment="1" applyProtection="1">
      <alignment horizontal="center"/>
    </xf>
    <xf numFmtId="0" fontId="60" fillId="0" borderId="39" xfId="0" applyFont="1" applyFill="1" applyBorder="1" applyAlignment="1" applyProtection="1">
      <alignment horizontal="center" vertical="center" wrapText="1"/>
    </xf>
    <xf numFmtId="0" fontId="60" fillId="0" borderId="40" xfId="0" applyFont="1" applyFill="1" applyBorder="1" applyAlignment="1" applyProtection="1">
      <alignment horizontal="center" vertical="center" wrapText="1"/>
    </xf>
    <xf numFmtId="0" fontId="11" fillId="30" borderId="29" xfId="0" applyFont="1" applyFill="1" applyBorder="1" applyAlignment="1" applyProtection="1">
      <alignment horizontal="left" vertical="center" wrapText="1"/>
    </xf>
    <xf numFmtId="0" fontId="11" fillId="30" borderId="41" xfId="0" applyFont="1" applyFill="1" applyBorder="1" applyAlignment="1" applyProtection="1">
      <alignment horizontal="left" vertical="center" wrapText="1"/>
    </xf>
    <xf numFmtId="0" fontId="7" fillId="30" borderId="0" xfId="0" quotePrefix="1" applyFont="1" applyFill="1" applyBorder="1" applyAlignment="1">
      <alignment horizontal="left" vertical="top" wrapText="1"/>
    </xf>
    <xf numFmtId="0" fontId="53" fillId="0" borderId="0" xfId="0" applyFont="1" applyFill="1" applyAlignment="1">
      <alignment horizontal="center"/>
    </xf>
    <xf numFmtId="0" fontId="48" fillId="0" borderId="0" xfId="0" applyFont="1" applyFill="1"/>
    <xf numFmtId="0" fontId="39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0" xfId="137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1" fillId="0" borderId="0" xfId="0" applyFont="1" applyFill="1" applyBorder="1" applyAlignment="1"/>
    <xf numFmtId="0" fontId="51" fillId="0" borderId="0" xfId="0" applyFont="1" applyFill="1" applyBorder="1" applyAlignment="1">
      <alignment vertical="center"/>
    </xf>
    <xf numFmtId="164" fontId="11" fillId="0" borderId="25" xfId="0" applyNumberFormat="1" applyFont="1" applyFill="1" applyBorder="1" applyAlignment="1">
      <alignment horizontal="center" vertical="center" wrapText="1"/>
    </xf>
    <xf numFmtId="0" fontId="97" fillId="0" borderId="2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51" fillId="0" borderId="25" xfId="0" applyFont="1" applyFill="1" applyBorder="1" applyAlignment="1">
      <alignment horizontal="center"/>
    </xf>
    <xf numFmtId="0" fontId="7" fillId="0" borderId="23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98" fillId="63" borderId="3" xfId="0" applyNumberFormat="1" applyFont="1" applyFill="1" applyBorder="1" applyAlignment="1" applyProtection="1">
      <alignment horizontal="left" vertical="center"/>
      <protection locked="0"/>
    </xf>
    <xf numFmtId="0" fontId="97" fillId="64" borderId="42" xfId="0" applyFont="1" applyFill="1" applyBorder="1" applyAlignment="1">
      <alignment horizontal="center"/>
    </xf>
    <xf numFmtId="0" fontId="97" fillId="64" borderId="43" xfId="0" applyFont="1" applyFill="1" applyBorder="1" applyAlignment="1">
      <alignment horizontal="center"/>
    </xf>
    <xf numFmtId="0" fontId="97" fillId="64" borderId="44" xfId="0" applyFont="1" applyFill="1" applyBorder="1" applyAlignment="1">
      <alignment horizontal="center"/>
    </xf>
    <xf numFmtId="49" fontId="0" fillId="64" borderId="36" xfId="0" applyNumberFormat="1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49" fontId="0" fillId="64" borderId="37" xfId="0" applyNumberFormat="1" applyFill="1" applyBorder="1" applyAlignment="1">
      <alignment horizontal="center"/>
    </xf>
    <xf numFmtId="49" fontId="0" fillId="64" borderId="38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9" fillId="0" borderId="0" xfId="0" applyFont="1" applyBorder="1"/>
    <xf numFmtId="0" fontId="56" fillId="0" borderId="0" xfId="0" applyFont="1" applyBorder="1" applyAlignment="1">
      <alignment horizontal="center"/>
    </xf>
    <xf numFmtId="0" fontId="51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5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0" fontId="44" fillId="0" borderId="0" xfId="0" applyFont="1" applyFill="1"/>
    <xf numFmtId="0" fontId="45" fillId="0" borderId="0" xfId="0" applyFont="1" applyFill="1"/>
    <xf numFmtId="14" fontId="8" fillId="0" borderId="0" xfId="0" applyNumberFormat="1" applyFont="1" applyFill="1" applyAlignment="1">
      <alignment horizontal="center" vertical="center" wrapText="1"/>
    </xf>
    <xf numFmtId="0" fontId="36" fillId="0" borderId="0" xfId="0" applyFont="1" applyFill="1"/>
    <xf numFmtId="0" fontId="7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/>
    <xf numFmtId="164" fontId="11" fillId="65" borderId="25" xfId="0" applyNumberFormat="1" applyFont="1" applyFill="1" applyBorder="1" applyAlignment="1">
      <alignment horizontal="center" vertical="center" wrapText="1"/>
    </xf>
    <xf numFmtId="0" fontId="52" fillId="0" borderId="0" xfId="0" applyFont="1" applyFill="1" applyAlignment="1">
      <alignment horizontal="center"/>
    </xf>
    <xf numFmtId="0" fontId="55" fillId="0" borderId="0" xfId="0" applyFont="1" applyFill="1"/>
    <xf numFmtId="0" fontId="54" fillId="0" borderId="0" xfId="0" applyFont="1" applyFill="1"/>
    <xf numFmtId="0" fontId="51" fillId="0" borderId="0" xfId="0" applyFont="1" applyFill="1"/>
    <xf numFmtId="0" fontId="51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42" fillId="0" borderId="0" xfId="0" applyFont="1" applyFill="1"/>
    <xf numFmtId="0" fontId="39" fillId="0" borderId="0" xfId="0" applyFont="1" applyFill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43" fillId="0" borderId="0" xfId="0" applyFont="1" applyFill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99" fillId="0" borderId="0" xfId="0" applyFont="1" applyFill="1" applyAlignment="1">
      <alignment horizontal="center" vertical="center" wrapText="1"/>
    </xf>
    <xf numFmtId="0" fontId="43" fillId="65" borderId="25" xfId="137" applyFont="1" applyFill="1" applyBorder="1" applyAlignment="1" applyProtection="1">
      <alignment horizontal="center" vertical="center" wrapText="1"/>
    </xf>
    <xf numFmtId="0" fontId="43" fillId="66" borderId="25" xfId="137" applyFont="1" applyFill="1" applyBorder="1" applyAlignment="1" applyProtection="1">
      <alignment horizontal="center" vertical="center" wrapText="1"/>
    </xf>
    <xf numFmtId="0" fontId="41" fillId="0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41" fillId="0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0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 vertical="center" wrapText="1"/>
    </xf>
    <xf numFmtId="49" fontId="39" fillId="30" borderId="0" xfId="0" applyNumberFormat="1" applyFont="1" applyFill="1" applyAlignment="1"/>
    <xf numFmtId="0" fontId="39" fillId="30" borderId="33" xfId="0" applyFont="1" applyFill="1" applyBorder="1" applyAlignment="1">
      <alignment horizontal="center"/>
    </xf>
    <xf numFmtId="164" fontId="11" fillId="66" borderId="25" xfId="0" applyNumberFormat="1" applyFont="1" applyFill="1" applyBorder="1" applyAlignment="1">
      <alignment horizontal="center" vertical="center" wrapText="1"/>
    </xf>
    <xf numFmtId="0" fontId="11" fillId="66" borderId="32" xfId="0" applyFont="1" applyFill="1" applyBorder="1" applyAlignment="1" applyProtection="1">
      <alignment horizontal="center"/>
      <protection locked="0"/>
    </xf>
    <xf numFmtId="0" fontId="97" fillId="66" borderId="17" xfId="0" applyFont="1" applyFill="1" applyBorder="1" applyAlignment="1">
      <alignment horizontal="center"/>
    </xf>
    <xf numFmtId="0" fontId="97" fillId="66" borderId="18" xfId="0" applyFont="1" applyFill="1" applyBorder="1" applyAlignment="1">
      <alignment horizontal="center"/>
    </xf>
    <xf numFmtId="0" fontId="97" fillId="66" borderId="19" xfId="0" applyFont="1" applyFill="1" applyBorder="1" applyAlignment="1">
      <alignment horizontal="center"/>
    </xf>
    <xf numFmtId="49" fontId="0" fillId="66" borderId="32" xfId="0" applyNumberFormat="1" applyFill="1" applyBorder="1" applyAlignment="1">
      <alignment horizontal="center"/>
    </xf>
    <xf numFmtId="0" fontId="98" fillId="67" borderId="3" xfId="0" applyNumberFormat="1" applyFont="1" applyFill="1" applyBorder="1" applyAlignment="1">
      <alignment horizontal="left" vertical="center"/>
    </xf>
    <xf numFmtId="0" fontId="39" fillId="30" borderId="33" xfId="0" applyFont="1" applyFill="1" applyBorder="1" applyAlignment="1">
      <alignment horizontal="center" wrapText="1"/>
    </xf>
    <xf numFmtId="0" fontId="43" fillId="0" borderId="17" xfId="0" applyFont="1" applyFill="1" applyBorder="1" applyAlignment="1">
      <alignment vertical="center"/>
    </xf>
    <xf numFmtId="0" fontId="43" fillId="0" borderId="19" xfId="0" applyFont="1" applyFill="1" applyBorder="1" applyAlignment="1">
      <alignment vertical="center"/>
    </xf>
    <xf numFmtId="0" fontId="43" fillId="0" borderId="18" xfId="0" applyFont="1" applyFill="1" applyBorder="1" applyAlignment="1">
      <alignment vertical="center"/>
    </xf>
    <xf numFmtId="0" fontId="51" fillId="0" borderId="20" xfId="0" applyFont="1" applyFill="1" applyBorder="1" applyAlignment="1"/>
    <xf numFmtId="0" fontId="43" fillId="0" borderId="22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5" fillId="0" borderId="0" xfId="203"/>
    <xf numFmtId="0" fontId="100" fillId="68" borderId="0" xfId="203" applyFont="1" applyFill="1" applyBorder="1" applyAlignment="1"/>
    <xf numFmtId="0" fontId="5" fillId="0" borderId="18" xfId="203" applyBorder="1"/>
    <xf numFmtId="0" fontId="101" fillId="0" borderId="25" xfId="203" applyFont="1" applyBorder="1"/>
    <xf numFmtId="0" fontId="5" fillId="64" borderId="24" xfId="203" applyFill="1" applyBorder="1"/>
    <xf numFmtId="0" fontId="5" fillId="64" borderId="23" xfId="203" applyFill="1" applyBorder="1"/>
    <xf numFmtId="0" fontId="5" fillId="64" borderId="22" xfId="203" applyFill="1" applyBorder="1"/>
    <xf numFmtId="0" fontId="5" fillId="65" borderId="24" xfId="203" applyFill="1" applyBorder="1"/>
    <xf numFmtId="0" fontId="5" fillId="65" borderId="23" xfId="203" applyFill="1" applyBorder="1"/>
    <xf numFmtId="0" fontId="5" fillId="65" borderId="22" xfId="203" applyFill="1" applyBorder="1"/>
    <xf numFmtId="0" fontId="97" fillId="64" borderId="21" xfId="203" applyFont="1" applyFill="1" applyBorder="1" applyProtection="1">
      <protection hidden="1"/>
    </xf>
    <xf numFmtId="0" fontId="97" fillId="64" borderId="0" xfId="203" applyFont="1" applyFill="1" applyBorder="1"/>
    <xf numFmtId="0" fontId="97" fillId="64" borderId="20" xfId="203" applyFont="1" applyFill="1" applyBorder="1" applyProtection="1">
      <protection hidden="1"/>
    </xf>
    <xf numFmtId="0" fontId="97" fillId="65" borderId="21" xfId="203" applyFont="1" applyFill="1" applyBorder="1" applyProtection="1">
      <protection hidden="1"/>
    </xf>
    <xf numFmtId="0" fontId="97" fillId="65" borderId="0" xfId="203" applyFont="1" applyFill="1" applyBorder="1"/>
    <xf numFmtId="0" fontId="97" fillId="64" borderId="19" xfId="203" applyFont="1" applyFill="1" applyBorder="1"/>
    <xf numFmtId="0" fontId="97" fillId="64" borderId="18" xfId="203" applyFont="1" applyFill="1" applyBorder="1"/>
    <xf numFmtId="0" fontId="97" fillId="64" borderId="17" xfId="203" applyFont="1" applyFill="1" applyBorder="1"/>
    <xf numFmtId="0" fontId="97" fillId="65" borderId="19" xfId="203" applyFont="1" applyFill="1" applyBorder="1"/>
    <xf numFmtId="0" fontId="97" fillId="65" borderId="18" xfId="203" applyFont="1" applyFill="1" applyBorder="1"/>
    <xf numFmtId="0" fontId="97" fillId="65" borderId="18" xfId="203" applyFont="1" applyFill="1" applyBorder="1" applyAlignment="1">
      <alignment horizontal="right"/>
    </xf>
    <xf numFmtId="0" fontId="97" fillId="65" borderId="17" xfId="203" applyFont="1" applyFill="1" applyBorder="1"/>
    <xf numFmtId="0" fontId="97" fillId="64" borderId="24" xfId="203" applyFont="1" applyFill="1" applyBorder="1"/>
    <xf numFmtId="0" fontId="97" fillId="64" borderId="23" xfId="203" applyFont="1" applyFill="1" applyBorder="1"/>
    <xf numFmtId="0" fontId="97" fillId="64" borderId="22" xfId="203" applyFont="1" applyFill="1" applyBorder="1"/>
    <xf numFmtId="0" fontId="97" fillId="65" borderId="24" xfId="203" applyFont="1" applyFill="1" applyBorder="1"/>
    <xf numFmtId="0" fontId="97" fillId="65" borderId="23" xfId="203" applyFont="1" applyFill="1" applyBorder="1"/>
    <xf numFmtId="0" fontId="97" fillId="65" borderId="23" xfId="203" applyFont="1" applyFill="1" applyBorder="1" applyAlignment="1">
      <alignment horizontal="right"/>
    </xf>
    <xf numFmtId="0" fontId="97" fillId="65" borderId="22" xfId="203" applyFont="1" applyFill="1" applyBorder="1"/>
    <xf numFmtId="0" fontId="97" fillId="64" borderId="28" xfId="203" applyFont="1" applyFill="1" applyBorder="1"/>
    <xf numFmtId="0" fontId="97" fillId="64" borderId="27" xfId="203" applyFont="1" applyFill="1" applyBorder="1"/>
    <xf numFmtId="0" fontId="97" fillId="64" borderId="26" xfId="203" applyFont="1" applyFill="1" applyBorder="1"/>
    <xf numFmtId="0" fontId="97" fillId="65" borderId="28" xfId="203" applyFont="1" applyFill="1" applyBorder="1"/>
    <xf numFmtId="0" fontId="97" fillId="65" borderId="27" xfId="203" applyFont="1" applyFill="1" applyBorder="1"/>
    <xf numFmtId="0" fontId="97" fillId="65" borderId="27" xfId="203" applyFont="1" applyFill="1" applyBorder="1" applyAlignment="1">
      <alignment horizontal="center" wrapText="1"/>
    </xf>
    <xf numFmtId="0" fontId="97" fillId="65" borderId="26" xfId="203" applyFont="1" applyFill="1" applyBorder="1" applyAlignment="1">
      <alignment horizontal="center" wrapText="1"/>
    </xf>
    <xf numFmtId="0" fontId="102" fillId="0" borderId="0" xfId="203" applyFont="1"/>
    <xf numFmtId="0" fontId="5" fillId="0" borderId="0" xfId="203" applyBorder="1"/>
    <xf numFmtId="0" fontId="97" fillId="0" borderId="0" xfId="203" applyFont="1"/>
    <xf numFmtId="0" fontId="5" fillId="0" borderId="28" xfId="203" applyBorder="1" applyAlignment="1">
      <alignment vertical="center"/>
    </xf>
    <xf numFmtId="0" fontId="5" fillId="0" borderId="27" xfId="203" applyBorder="1" applyAlignment="1">
      <alignment vertical="center"/>
    </xf>
    <xf numFmtId="0" fontId="101" fillId="0" borderId="26" xfId="203" applyFont="1" applyBorder="1" applyAlignment="1">
      <alignment vertical="center"/>
    </xf>
    <xf numFmtId="0" fontId="78" fillId="0" borderId="0" xfId="326" applyFill="1"/>
    <xf numFmtId="0" fontId="78" fillId="0" borderId="0" xfId="326"/>
    <xf numFmtId="0" fontId="5" fillId="0" borderId="0" xfId="203" applyFill="1" applyAlignment="1">
      <alignment wrapText="1"/>
    </xf>
    <xf numFmtId="0" fontId="78" fillId="0" borderId="0" xfId="326" applyNumberFormat="1"/>
    <xf numFmtId="0" fontId="78" fillId="0" borderId="0" xfId="326" applyFill="1" applyAlignment="1">
      <alignment horizontal="left" vertical="top"/>
    </xf>
    <xf numFmtId="0" fontId="78" fillId="0" borderId="0" xfId="326" applyNumberFormat="1" applyFill="1" applyAlignment="1">
      <alignment horizontal="left" vertical="top"/>
    </xf>
    <xf numFmtId="0" fontId="5" fillId="0" borderId="0" xfId="203" applyFill="1" applyAlignment="1">
      <alignment horizontal="left" vertical="top" wrapText="1"/>
    </xf>
    <xf numFmtId="0" fontId="78" fillId="69" borderId="0" xfId="326" applyFill="1" applyAlignment="1">
      <alignment horizontal="left" vertical="top"/>
    </xf>
    <xf numFmtId="0" fontId="78" fillId="69" borderId="0" xfId="326" applyNumberFormat="1" applyFill="1" applyAlignment="1">
      <alignment horizontal="left" vertical="top"/>
    </xf>
    <xf numFmtId="0" fontId="5" fillId="69" borderId="0" xfId="203" applyFill="1" applyAlignment="1">
      <alignment horizontal="left" vertical="top" wrapText="1"/>
    </xf>
    <xf numFmtId="0" fontId="5" fillId="69" borderId="0" xfId="203" applyFill="1" applyAlignment="1" applyProtection="1">
      <alignment wrapText="1"/>
      <protection locked="0"/>
    </xf>
    <xf numFmtId="0" fontId="5" fillId="0" borderId="0" xfId="203" applyFill="1" applyBorder="1" applyAlignment="1">
      <alignment horizontal="left" vertical="top" wrapText="1"/>
    </xf>
    <xf numFmtId="0" fontId="95" fillId="0" borderId="0" xfId="326" applyFont="1" applyFill="1"/>
    <xf numFmtId="0" fontId="75" fillId="0" borderId="26" xfId="326" applyFont="1" applyFill="1" applyBorder="1" applyAlignment="1">
      <alignment horizontal="center" wrapText="1"/>
    </xf>
    <xf numFmtId="0" fontId="117" fillId="0" borderId="0" xfId="326" applyFont="1" applyFill="1" applyAlignment="1">
      <alignment horizontal="left"/>
    </xf>
    <xf numFmtId="0" fontId="98" fillId="63" borderId="3" xfId="0" applyNumberFormat="1" applyFont="1" applyFill="1" applyBorder="1" applyAlignment="1" applyProtection="1">
      <alignment horizontal="center" vertical="center"/>
      <protection locked="0"/>
    </xf>
    <xf numFmtId="0" fontId="97" fillId="0" borderId="54" xfId="203" applyFont="1" applyFill="1" applyBorder="1"/>
    <xf numFmtId="49" fontId="97" fillId="0" borderId="3" xfId="203" applyNumberFormat="1" applyFont="1" applyFill="1" applyBorder="1" applyAlignment="1">
      <alignment horizontal="right"/>
    </xf>
    <xf numFmtId="0" fontId="78" fillId="0" borderId="0" xfId="326" applyFill="1" applyAlignment="1">
      <alignment horizontal="left"/>
    </xf>
    <xf numFmtId="0" fontId="4" fillId="0" borderId="0" xfId="203" applyFont="1"/>
    <xf numFmtId="0" fontId="78" fillId="0" borderId="0" xfId="326" applyNumberFormat="1" applyFill="1"/>
    <xf numFmtId="165" fontId="78" fillId="0" borderId="0" xfId="326" applyNumberFormat="1" applyFill="1" applyAlignment="1">
      <alignment horizontal="left" vertical="top"/>
    </xf>
    <xf numFmtId="166" fontId="97" fillId="65" borderId="0" xfId="203" applyNumberFormat="1" applyFont="1" applyFill="1" applyBorder="1"/>
    <xf numFmtId="165" fontId="97" fillId="0" borderId="3" xfId="203" applyNumberFormat="1" applyFont="1" applyFill="1" applyBorder="1" applyAlignment="1">
      <alignment horizontal="right"/>
    </xf>
    <xf numFmtId="0" fontId="101" fillId="0" borderId="32" xfId="203" applyFont="1" applyBorder="1"/>
    <xf numFmtId="0" fontId="101" fillId="70" borderId="17" xfId="203" applyFont="1" applyFill="1" applyBorder="1"/>
    <xf numFmtId="0" fontId="5" fillId="70" borderId="18" xfId="203" applyFill="1" applyBorder="1"/>
    <xf numFmtId="0" fontId="5" fillId="70" borderId="19" xfId="203" applyFill="1" applyBorder="1"/>
    <xf numFmtId="0" fontId="101" fillId="70" borderId="20" xfId="203" applyFont="1" applyFill="1" applyBorder="1"/>
    <xf numFmtId="0" fontId="5" fillId="70" borderId="0" xfId="203" applyFill="1" applyBorder="1"/>
    <xf numFmtId="0" fontId="5" fillId="70" borderId="21" xfId="203" applyFill="1" applyBorder="1"/>
    <xf numFmtId="0" fontId="100" fillId="70" borderId="20" xfId="203" applyFont="1" applyFill="1" applyBorder="1" applyAlignment="1"/>
    <xf numFmtId="0" fontId="100" fillId="70" borderId="23" xfId="203" applyFont="1" applyFill="1" applyBorder="1" applyAlignment="1"/>
    <xf numFmtId="0" fontId="5" fillId="70" borderId="24" xfId="203" applyFill="1" applyBorder="1"/>
    <xf numFmtId="0" fontId="5" fillId="70" borderId="22" xfId="203" applyFill="1" applyBorder="1"/>
    <xf numFmtId="0" fontId="5" fillId="70" borderId="23" xfId="203" applyFill="1" applyBorder="1"/>
    <xf numFmtId="0" fontId="97" fillId="70" borderId="0" xfId="203" applyFont="1" applyFill="1" applyBorder="1"/>
    <xf numFmtId="0" fontId="5" fillId="70" borderId="34" xfId="203" applyFill="1" applyBorder="1"/>
    <xf numFmtId="0" fontId="97" fillId="70" borderId="34" xfId="203" applyFont="1" applyFill="1" applyBorder="1"/>
    <xf numFmtId="0" fontId="100" fillId="70" borderId="0" xfId="203" applyFont="1" applyFill="1" applyBorder="1" applyAlignment="1"/>
    <xf numFmtId="0" fontId="100" fillId="64" borderId="26" xfId="203" applyFont="1" applyFill="1" applyBorder="1" applyAlignment="1"/>
    <xf numFmtId="0" fontId="100" fillId="64" borderId="27" xfId="203" applyFont="1" applyFill="1" applyBorder="1" applyAlignment="1"/>
    <xf numFmtId="0" fontId="100" fillId="64" borderId="28" xfId="203" applyFont="1" applyFill="1" applyBorder="1" applyAlignment="1"/>
    <xf numFmtId="0" fontId="5" fillId="64" borderId="28" xfId="203" applyFill="1" applyBorder="1"/>
    <xf numFmtId="0" fontId="102" fillId="70" borderId="20" xfId="203" applyFont="1" applyFill="1" applyBorder="1"/>
    <xf numFmtId="0" fontId="100" fillId="64" borderId="17" xfId="203" applyFont="1" applyFill="1" applyBorder="1" applyAlignment="1">
      <alignment horizontal="right"/>
    </xf>
    <xf numFmtId="0" fontId="93" fillId="64" borderId="20" xfId="203" applyFont="1" applyFill="1" applyBorder="1" applyAlignment="1">
      <alignment horizontal="right"/>
    </xf>
    <xf numFmtId="0" fontId="93" fillId="64" borderId="22" xfId="203" applyFont="1" applyFill="1" applyBorder="1" applyAlignment="1">
      <alignment horizontal="right"/>
    </xf>
    <xf numFmtId="0" fontId="5" fillId="64" borderId="22" xfId="203" applyFill="1" applyBorder="1" applyAlignment="1">
      <alignment horizontal="right"/>
    </xf>
    <xf numFmtId="165" fontId="5" fillId="0" borderId="0" xfId="203" applyNumberFormat="1"/>
    <xf numFmtId="0" fontId="3" fillId="0" borderId="0" xfId="203" applyFont="1" applyFill="1" applyAlignment="1">
      <alignment horizontal="left" vertical="top" wrapText="1"/>
    </xf>
    <xf numFmtId="0" fontId="3" fillId="0" borderId="0" xfId="203" applyFont="1" applyFill="1" applyAlignment="1">
      <alignment wrapText="1"/>
    </xf>
    <xf numFmtId="0" fontId="2" fillId="0" borderId="0" xfId="203" applyFont="1" applyFill="1" applyAlignment="1">
      <alignment horizontal="left" vertical="top" wrapText="1"/>
    </xf>
    <xf numFmtId="0" fontId="39" fillId="4" borderId="0" xfId="0" applyFont="1" applyFill="1" applyAlignment="1" applyProtection="1">
      <alignment horizontal="left"/>
      <protection locked="0"/>
    </xf>
    <xf numFmtId="0" fontId="1" fillId="0" borderId="0" xfId="203" applyFont="1" applyFill="1" applyAlignment="1">
      <alignment horizontal="left" vertical="top" wrapText="1"/>
    </xf>
    <xf numFmtId="0" fontId="60" fillId="30" borderId="39" xfId="0" applyFont="1" applyFill="1" applyBorder="1" applyAlignment="1" applyProtection="1">
      <alignment horizontal="center" vertical="center" wrapText="1"/>
    </xf>
    <xf numFmtId="0" fontId="60" fillId="0" borderId="36" xfId="0" applyFont="1" applyFill="1" applyBorder="1" applyAlignment="1" applyProtection="1">
      <alignment horizontal="center" vertical="center" wrapText="1"/>
    </xf>
    <xf numFmtId="164" fontId="11" fillId="0" borderId="27" xfId="0" applyNumberFormat="1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39" fillId="4" borderId="0" xfId="0" applyFont="1" applyFill="1" applyAlignment="1" applyProtection="1">
      <alignment horizontal="left"/>
      <protection locked="0"/>
    </xf>
    <xf numFmtId="0" fontId="51" fillId="0" borderId="17" xfId="0" applyFont="1" applyFill="1" applyBorder="1" applyAlignment="1">
      <alignment horizontal="left"/>
    </xf>
    <xf numFmtId="0" fontId="51" fillId="0" borderId="18" xfId="0" applyFont="1" applyFill="1" applyBorder="1" applyAlignment="1">
      <alignment horizontal="left"/>
    </xf>
    <xf numFmtId="0" fontId="51" fillId="0" borderId="19" xfId="0" applyFont="1" applyFill="1" applyBorder="1" applyAlignment="1">
      <alignment horizontal="left"/>
    </xf>
    <xf numFmtId="0" fontId="51" fillId="0" borderId="2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0" fontId="51" fillId="0" borderId="21" xfId="0" applyFont="1" applyFill="1" applyBorder="1" applyAlignment="1">
      <alignment horizontal="left"/>
    </xf>
    <xf numFmtId="0" fontId="51" fillId="0" borderId="2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/>
    </xf>
    <xf numFmtId="0" fontId="51" fillId="0" borderId="21" xfId="0" applyFont="1" applyFill="1" applyBorder="1" applyAlignment="1">
      <alignment horizontal="left" vertical="center"/>
    </xf>
    <xf numFmtId="0" fontId="51" fillId="0" borderId="22" xfId="0" applyFont="1" applyFill="1" applyBorder="1" applyAlignment="1">
      <alignment horizontal="left" vertical="center"/>
    </xf>
    <xf numFmtId="0" fontId="51" fillId="0" borderId="23" xfId="0" applyFont="1" applyFill="1" applyBorder="1" applyAlignment="1">
      <alignment horizontal="left" vertical="center"/>
    </xf>
    <xf numFmtId="0" fontId="51" fillId="0" borderId="24" xfId="0" applyFont="1" applyFill="1" applyBorder="1" applyAlignment="1">
      <alignment horizontal="left" vertical="center"/>
    </xf>
    <xf numFmtId="0" fontId="39" fillId="30" borderId="0" xfId="0" applyFont="1" applyFill="1" applyBorder="1" applyAlignment="1">
      <alignment horizontal="center"/>
    </xf>
    <xf numFmtId="0" fontId="7" fillId="30" borderId="0" xfId="0" quotePrefix="1" applyFont="1" applyFill="1" applyBorder="1" applyAlignment="1">
      <alignment horizontal="left" vertical="top" wrapText="1"/>
    </xf>
    <xf numFmtId="0" fontId="7" fillId="30" borderId="0" xfId="0" quotePrefix="1" applyFont="1" applyFill="1" applyBorder="1" applyAlignment="1">
      <alignment horizontal="left" vertical="top"/>
    </xf>
    <xf numFmtId="0" fontId="100" fillId="65" borderId="17" xfId="203" applyFont="1" applyFill="1" applyBorder="1" applyAlignment="1">
      <alignment horizontal="left"/>
    </xf>
    <xf numFmtId="0" fontId="100" fillId="65" borderId="18" xfId="203" applyFont="1" applyFill="1" applyBorder="1" applyAlignment="1">
      <alignment horizontal="left"/>
    </xf>
    <xf numFmtId="0" fontId="100" fillId="65" borderId="19" xfId="203" applyFont="1" applyFill="1" applyBorder="1" applyAlignment="1">
      <alignment horizontal="left"/>
    </xf>
    <xf numFmtId="0" fontId="100" fillId="64" borderId="17" xfId="203" applyFont="1" applyFill="1" applyBorder="1" applyAlignment="1">
      <alignment horizontal="center"/>
    </xf>
    <xf numFmtId="0" fontId="100" fillId="64" borderId="18" xfId="203" applyFont="1" applyFill="1" applyBorder="1" applyAlignment="1">
      <alignment horizontal="center"/>
    </xf>
    <xf numFmtId="0" fontId="100" fillId="64" borderId="19" xfId="203" applyFont="1" applyFill="1" applyBorder="1" applyAlignment="1">
      <alignment horizontal="center"/>
    </xf>
    <xf numFmtId="0" fontId="100" fillId="65" borderId="26" xfId="203" applyFont="1" applyFill="1" applyBorder="1" applyAlignment="1">
      <alignment horizontal="center"/>
    </xf>
    <xf numFmtId="0" fontId="100" fillId="65" borderId="27" xfId="203" applyFont="1" applyFill="1" applyBorder="1" applyAlignment="1">
      <alignment horizontal="center"/>
    </xf>
    <xf numFmtId="0" fontId="100" fillId="65" borderId="28" xfId="203" applyFont="1" applyFill="1" applyBorder="1" applyAlignment="1">
      <alignment horizontal="center"/>
    </xf>
    <xf numFmtId="0" fontId="100" fillId="64" borderId="26" xfId="203" applyFont="1" applyFill="1" applyBorder="1" applyAlignment="1">
      <alignment horizontal="center"/>
    </xf>
    <xf numFmtId="0" fontId="100" fillId="64" borderId="27" xfId="203" applyFont="1" applyFill="1" applyBorder="1" applyAlignment="1">
      <alignment horizontal="center"/>
    </xf>
    <xf numFmtId="0" fontId="100" fillId="64" borderId="28" xfId="203" applyFont="1" applyFill="1" applyBorder="1" applyAlignment="1">
      <alignment horizontal="center"/>
    </xf>
    <xf numFmtId="0" fontId="51" fillId="0" borderId="17" xfId="0" applyFont="1" applyFill="1" applyBorder="1" applyAlignment="1">
      <alignment horizontal="left" vertical="center"/>
    </xf>
    <xf numFmtId="0" fontId="51" fillId="0" borderId="18" xfId="0" applyFont="1" applyFill="1" applyBorder="1" applyAlignment="1">
      <alignment horizontal="left" vertical="center"/>
    </xf>
    <xf numFmtId="0" fontId="51" fillId="0" borderId="19" xfId="0" applyFont="1" applyFill="1" applyBorder="1" applyAlignment="1">
      <alignment horizontal="left" vertical="center"/>
    </xf>
    <xf numFmtId="0" fontId="11" fillId="66" borderId="26" xfId="0" applyFont="1" applyFill="1" applyBorder="1" applyAlignment="1">
      <alignment horizontal="center" vertical="center" wrapText="1"/>
    </xf>
    <xf numFmtId="0" fontId="11" fillId="66" borderId="27" xfId="0" applyFont="1" applyFill="1" applyBorder="1" applyAlignment="1">
      <alignment horizontal="center" vertical="center" wrapText="1"/>
    </xf>
    <xf numFmtId="0" fontId="11" fillId="66" borderId="28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left" vertical="center"/>
    </xf>
    <xf numFmtId="0" fontId="43" fillId="0" borderId="19" xfId="0" applyFont="1" applyFill="1" applyBorder="1" applyAlignment="1">
      <alignment horizontal="left" vertical="center"/>
    </xf>
    <xf numFmtId="0" fontId="43" fillId="0" borderId="20" xfId="0" applyFont="1" applyFill="1" applyBorder="1" applyAlignment="1">
      <alignment horizontal="left" vertical="center"/>
    </xf>
    <xf numFmtId="0" fontId="43" fillId="0" borderId="21" xfId="0" applyFont="1" applyFill="1" applyBorder="1" applyAlignment="1">
      <alignment horizontal="left" vertical="center"/>
    </xf>
    <xf numFmtId="0" fontId="43" fillId="0" borderId="22" xfId="0" applyFont="1" applyFill="1" applyBorder="1" applyAlignment="1">
      <alignment horizontal="left" vertical="center"/>
    </xf>
    <xf numFmtId="0" fontId="43" fillId="0" borderId="24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39" fillId="4" borderId="0" xfId="0" applyFont="1" applyFill="1" applyAlignment="1" applyProtection="1">
      <alignment horizontal="left"/>
      <protection locked="0"/>
    </xf>
    <xf numFmtId="0" fontId="39" fillId="4" borderId="0" xfId="0" applyFont="1" applyFill="1" applyAlignment="1" applyProtection="1"/>
    <xf numFmtId="0" fontId="43" fillId="0" borderId="23" xfId="0" applyFont="1" applyFill="1" applyBorder="1" applyAlignment="1">
      <alignment horizontal="left" vertical="center"/>
    </xf>
    <xf numFmtId="0" fontId="98" fillId="63" borderId="3" xfId="0" applyNumberFormat="1" applyFont="1" applyFill="1" applyBorder="1" applyAlignment="1" applyProtection="1">
      <alignment horizontal="left" vertical="center"/>
      <protection locked="0"/>
    </xf>
    <xf numFmtId="0" fontId="39" fillId="4" borderId="0" xfId="0" applyFont="1" applyFill="1" applyBorder="1" applyAlignment="1" applyProtection="1">
      <alignment horizontal="left"/>
      <protection locked="0"/>
    </xf>
    <xf numFmtId="0" fontId="98" fillId="63" borderId="3" xfId="0" applyNumberFormat="1" applyFont="1" applyFill="1" applyBorder="1" applyAlignment="1" applyProtection="1">
      <alignment horizontal="center" vertical="center"/>
      <protection locked="0"/>
    </xf>
    <xf numFmtId="0" fontId="98" fillId="63" borderId="31" xfId="0" applyNumberFormat="1" applyFont="1" applyFill="1" applyBorder="1" applyAlignment="1" applyProtection="1">
      <alignment horizontal="left" vertical="center"/>
      <protection locked="0"/>
    </xf>
    <xf numFmtId="0" fontId="98" fillId="63" borderId="30" xfId="0" applyNumberFormat="1" applyFont="1" applyFill="1" applyBorder="1" applyAlignment="1" applyProtection="1">
      <alignment horizontal="left" vertical="center"/>
      <protection locked="0"/>
    </xf>
  </cellXfs>
  <cellStyles count="328">
    <cellStyle name="20% - Accent1" xfId="1" builtinId="30" customBuiltin="1"/>
    <cellStyle name="20% - Accent1 2" xfId="2"/>
    <cellStyle name="20% - Accent1 2 2" xfId="3"/>
    <cellStyle name="20% - Accent1 3" xfId="4"/>
    <cellStyle name="20% - Accent1 4" xfId="204"/>
    <cellStyle name="20% - Accent1 5" xfId="205"/>
    <cellStyle name="20% - Accent2" xfId="5" builtinId="34" customBuiltin="1"/>
    <cellStyle name="20% - Accent2 2" xfId="6"/>
    <cellStyle name="20% - Accent2 2 2" xfId="7"/>
    <cellStyle name="20% - Accent2 3" xfId="8"/>
    <cellStyle name="20% - Accent2 4" xfId="206"/>
    <cellStyle name="20% - Accent2 5" xfId="207"/>
    <cellStyle name="20% - Accent3" xfId="9" builtinId="38" customBuiltin="1"/>
    <cellStyle name="20% - Accent3 2" xfId="10"/>
    <cellStyle name="20% - Accent3 2 2" xfId="11"/>
    <cellStyle name="20% - Accent3 3" xfId="12"/>
    <cellStyle name="20% - Accent3 4" xfId="208"/>
    <cellStyle name="20% - Accent3 5" xfId="209"/>
    <cellStyle name="20% - Accent4" xfId="13" builtinId="42" customBuiltin="1"/>
    <cellStyle name="20% - Accent4 2" xfId="14"/>
    <cellStyle name="20% - Accent4 2 2" xfId="15"/>
    <cellStyle name="20% - Accent4 3" xfId="16"/>
    <cellStyle name="20% - Accent4 4" xfId="210"/>
    <cellStyle name="20% - Accent4 5" xfId="211"/>
    <cellStyle name="20% - Accent5" xfId="17" builtinId="46" customBuiltin="1"/>
    <cellStyle name="20% - Accent5 2" xfId="18"/>
    <cellStyle name="20% - Accent5 2 2" xfId="19"/>
    <cellStyle name="20% - Accent5 3" xfId="20"/>
    <cellStyle name="20% - Accent5 4" xfId="212"/>
    <cellStyle name="20% - Accent5 5" xfId="213"/>
    <cellStyle name="20% - Accent5 6" xfId="214"/>
    <cellStyle name="20% - Accent6" xfId="21" builtinId="50" customBuiltin="1"/>
    <cellStyle name="20% - Accent6 2" xfId="22"/>
    <cellStyle name="20% - Accent6 2 2" xfId="23"/>
    <cellStyle name="20% - Accent6 3" xfId="24"/>
    <cellStyle name="20% - Accent6 4" xfId="215"/>
    <cellStyle name="20% - Accent6 5" xfId="216"/>
    <cellStyle name="20% - Accent6 6" xfId="217"/>
    <cellStyle name="40% - Accent1" xfId="25" builtinId="31" customBuiltin="1"/>
    <cellStyle name="40% - Accent1 2" xfId="26"/>
    <cellStyle name="40% - Accent1 2 2" xfId="27"/>
    <cellStyle name="40% - Accent1 3" xfId="28"/>
    <cellStyle name="40% - Accent1 4" xfId="218"/>
    <cellStyle name="40% - Accent1 5" xfId="219"/>
    <cellStyle name="40% - Accent1 6" xfId="220"/>
    <cellStyle name="40% - Accent2" xfId="29" builtinId="35" customBuiltin="1"/>
    <cellStyle name="40% - Accent2 2" xfId="30"/>
    <cellStyle name="40% - Accent2 2 2" xfId="31"/>
    <cellStyle name="40% - Accent2 3" xfId="32"/>
    <cellStyle name="40% - Accent2 4" xfId="221"/>
    <cellStyle name="40% - Accent2 5" xfId="222"/>
    <cellStyle name="40% - Accent2 6" xfId="223"/>
    <cellStyle name="40% - Accent3" xfId="33" builtinId="39" customBuiltin="1"/>
    <cellStyle name="40% - Accent3 2" xfId="34"/>
    <cellStyle name="40% - Accent3 2 2" xfId="35"/>
    <cellStyle name="40% - Accent3 3" xfId="36"/>
    <cellStyle name="40% - Accent3 4" xfId="224"/>
    <cellStyle name="40% - Accent3 5" xfId="225"/>
    <cellStyle name="40% - Accent4" xfId="37" builtinId="43" customBuiltin="1"/>
    <cellStyle name="40% - Accent4 2" xfId="38"/>
    <cellStyle name="40% - Accent4 2 2" xfId="39"/>
    <cellStyle name="40% - Accent4 3" xfId="40"/>
    <cellStyle name="40% - Accent4 4" xfId="226"/>
    <cellStyle name="40% - Accent4 5" xfId="227"/>
    <cellStyle name="40% - Accent4 6" xfId="228"/>
    <cellStyle name="40% - Accent5" xfId="41" builtinId="47" customBuiltin="1"/>
    <cellStyle name="40% - Accent5 2" xfId="42"/>
    <cellStyle name="40% - Accent5 2 2" xfId="43"/>
    <cellStyle name="40% - Accent5 3" xfId="44"/>
    <cellStyle name="40% - Accent5 4" xfId="229"/>
    <cellStyle name="40% - Accent5 5" xfId="230"/>
    <cellStyle name="40% - Accent5 6" xfId="231"/>
    <cellStyle name="40% - Accent6" xfId="45" builtinId="51" customBuiltin="1"/>
    <cellStyle name="40% - Accent6 2" xfId="46"/>
    <cellStyle name="40% - Accent6 2 2" xfId="47"/>
    <cellStyle name="40% - Accent6 3" xfId="48"/>
    <cellStyle name="40% - Accent6 4" xfId="232"/>
    <cellStyle name="40% - Accent6 5" xfId="233"/>
    <cellStyle name="40% - Accent6 6" xfId="234"/>
    <cellStyle name="60% - Accent1" xfId="49" builtinId="32" customBuiltin="1"/>
    <cellStyle name="60% - Accent1 2" xfId="50"/>
    <cellStyle name="60% - Accent1 2 2" xfId="51"/>
    <cellStyle name="60% - Accent1 3" xfId="52"/>
    <cellStyle name="60% - Accent1 4" xfId="235"/>
    <cellStyle name="60% - Accent1 5" xfId="236"/>
    <cellStyle name="60% - Accent1 6" xfId="237"/>
    <cellStyle name="60% - Accent2" xfId="53" builtinId="36" customBuiltin="1"/>
    <cellStyle name="60% - Accent2 2" xfId="54"/>
    <cellStyle name="60% - Accent2 2 2" xfId="55"/>
    <cellStyle name="60% - Accent2 3" xfId="56"/>
    <cellStyle name="60% - Accent2 4" xfId="238"/>
    <cellStyle name="60% - Accent2 5" xfId="239"/>
    <cellStyle name="60% - Accent2 6" xfId="240"/>
    <cellStyle name="60% - Accent3" xfId="57" builtinId="40" customBuiltin="1"/>
    <cellStyle name="60% - Accent3 2" xfId="58"/>
    <cellStyle name="60% - Accent3 2 2" xfId="59"/>
    <cellStyle name="60% - Accent3 3" xfId="60"/>
    <cellStyle name="60% - Accent3 4" xfId="241"/>
    <cellStyle name="60% - Accent3 5" xfId="242"/>
    <cellStyle name="60% - Accent4" xfId="61" builtinId="44" customBuiltin="1"/>
    <cellStyle name="60% - Accent4 2" xfId="62"/>
    <cellStyle name="60% - Accent4 2 2" xfId="63"/>
    <cellStyle name="60% - Accent4 3" xfId="64"/>
    <cellStyle name="60% - Accent4 4" xfId="243"/>
    <cellStyle name="60% - Accent4 5" xfId="244"/>
    <cellStyle name="60% - Accent5" xfId="65" builtinId="48" customBuiltin="1"/>
    <cellStyle name="60% - Accent5 2" xfId="66"/>
    <cellStyle name="60% - Accent5 2 2" xfId="67"/>
    <cellStyle name="60% - Accent5 3" xfId="68"/>
    <cellStyle name="60% - Accent5 4" xfId="245"/>
    <cellStyle name="60% - Accent5 5" xfId="246"/>
    <cellStyle name="60% - Accent5 6" xfId="247"/>
    <cellStyle name="60% - Accent6" xfId="69" builtinId="52" customBuiltin="1"/>
    <cellStyle name="60% - Accent6 2" xfId="70"/>
    <cellStyle name="60% - Accent6 2 2" xfId="71"/>
    <cellStyle name="60% - Accent6 3" xfId="72"/>
    <cellStyle name="60% - Accent6 4" xfId="248"/>
    <cellStyle name="60% - Accent6 5" xfId="249"/>
    <cellStyle name="Accent1" xfId="73" builtinId="29" customBuiltin="1"/>
    <cellStyle name="Accent1 2" xfId="74"/>
    <cellStyle name="Accent1 2 2" xfId="75"/>
    <cellStyle name="Accent1 3" xfId="76"/>
    <cellStyle name="Accent1 4" xfId="250"/>
    <cellStyle name="Accent1 5" xfId="251"/>
    <cellStyle name="Accent1 6" xfId="252"/>
    <cellStyle name="Accent2" xfId="77" builtinId="33" customBuiltin="1"/>
    <cellStyle name="Accent2 2" xfId="78"/>
    <cellStyle name="Accent2 2 2" xfId="79"/>
    <cellStyle name="Accent2 3" xfId="80"/>
    <cellStyle name="Accent2 4" xfId="253"/>
    <cellStyle name="Accent2 5" xfId="254"/>
    <cellStyle name="Accent2 6" xfId="255"/>
    <cellStyle name="Accent3" xfId="81" builtinId="37" customBuiltin="1"/>
    <cellStyle name="Accent3 2" xfId="82"/>
    <cellStyle name="Accent3 2 2" xfId="83"/>
    <cellStyle name="Accent3 3" xfId="84"/>
    <cellStyle name="Accent3 4" xfId="256"/>
    <cellStyle name="Accent3 5" xfId="257"/>
    <cellStyle name="Accent3 6" xfId="258"/>
    <cellStyle name="Accent4" xfId="85" builtinId="41" customBuiltin="1"/>
    <cellStyle name="Accent4 2" xfId="86"/>
    <cellStyle name="Accent4 2 2" xfId="87"/>
    <cellStyle name="Accent4 3" xfId="88"/>
    <cellStyle name="Accent4 4" xfId="259"/>
    <cellStyle name="Accent4 5" xfId="260"/>
    <cellStyle name="Accent4 6" xfId="261"/>
    <cellStyle name="Accent5" xfId="89" builtinId="45" customBuiltin="1"/>
    <cellStyle name="Accent5 2" xfId="90"/>
    <cellStyle name="Accent5 2 2" xfId="91"/>
    <cellStyle name="Accent5 3" xfId="92"/>
    <cellStyle name="Accent5 4" xfId="262"/>
    <cellStyle name="Accent5 5" xfId="263"/>
    <cellStyle name="Accent5 6" xfId="264"/>
    <cellStyle name="Accent6" xfId="93" builtinId="49" customBuiltin="1"/>
    <cellStyle name="Accent6 2" xfId="94"/>
    <cellStyle name="Accent6 2 2" xfId="95"/>
    <cellStyle name="Accent6 3" xfId="96"/>
    <cellStyle name="Accent6 4" xfId="265"/>
    <cellStyle name="Accent6 5" xfId="266"/>
    <cellStyle name="Accent6 6" xfId="267"/>
    <cellStyle name="Bad" xfId="97" builtinId="27" customBuiltin="1"/>
    <cellStyle name="Bad 2" xfId="98"/>
    <cellStyle name="Bad 2 2" xfId="99"/>
    <cellStyle name="Bad 3" xfId="100"/>
    <cellStyle name="Bad 4" xfId="268"/>
    <cellStyle name="Bad 5" xfId="269"/>
    <cellStyle name="Bad 6" xfId="270"/>
    <cellStyle name="Calculation" xfId="101" builtinId="22" customBuiltin="1"/>
    <cellStyle name="Calculation 2" xfId="102"/>
    <cellStyle name="Calculation 2 2" xfId="103"/>
    <cellStyle name="Calculation 3" xfId="104"/>
    <cellStyle name="Calculation 4" xfId="271"/>
    <cellStyle name="Calculation 5" xfId="272"/>
    <cellStyle name="Calculation 6" xfId="273"/>
    <cellStyle name="Check Cell" xfId="105" builtinId="23" customBuiltin="1"/>
    <cellStyle name="Check Cell 2" xfId="106"/>
    <cellStyle name="Check Cell 2 2" xfId="107"/>
    <cellStyle name="Check Cell 3" xfId="108"/>
    <cellStyle name="Check Cell 4" xfId="274"/>
    <cellStyle name="Check Cell 5" xfId="275"/>
    <cellStyle name="Check Cell 6" xfId="276"/>
    <cellStyle name="ColumnHeading" xfId="109"/>
    <cellStyle name="Comma 2" xfId="110"/>
    <cellStyle name="Comma 2 2" xfId="277"/>
    <cellStyle name="Currency 2" xfId="111"/>
    <cellStyle name="Currency 2 2" xfId="112"/>
    <cellStyle name="Currency 3" xfId="278"/>
    <cellStyle name="Explanatory Text" xfId="113" builtinId="53" customBuiltin="1"/>
    <cellStyle name="Explanatory Text 2" xfId="114"/>
    <cellStyle name="Explanatory Text 2 2" xfId="115"/>
    <cellStyle name="Explanatory Text 3" xfId="116"/>
    <cellStyle name="Explanatory Text 4" xfId="279"/>
    <cellStyle name="Explanatory Text 5" xfId="280"/>
    <cellStyle name="Explanatory Text 6" xfId="281"/>
    <cellStyle name="Good" xfId="117" builtinId="26" customBuiltin="1"/>
    <cellStyle name="Good 2" xfId="118"/>
    <cellStyle name="Good 2 2" xfId="119"/>
    <cellStyle name="Good 3" xfId="120"/>
    <cellStyle name="Good 4" xfId="282"/>
    <cellStyle name="Good 5" xfId="283"/>
    <cellStyle name="Good 6" xfId="284"/>
    <cellStyle name="Heading 1" xfId="121" builtinId="16" customBuiltin="1"/>
    <cellStyle name="Heading 1 2" xfId="122"/>
    <cellStyle name="Heading 1 2 2" xfId="123"/>
    <cellStyle name="Heading 1 3" xfId="124"/>
    <cellStyle name="Heading 1 4" xfId="285"/>
    <cellStyle name="Heading 1 5" xfId="286"/>
    <cellStyle name="Heading 1 6" xfId="287"/>
    <cellStyle name="Heading 2" xfId="125" builtinId="17" customBuiltin="1"/>
    <cellStyle name="Heading 2 2" xfId="126"/>
    <cellStyle name="Heading 2 2 2" xfId="127"/>
    <cellStyle name="Heading 2 3" xfId="128"/>
    <cellStyle name="Heading 2 4" xfId="288"/>
    <cellStyle name="Heading 2 5" xfId="289"/>
    <cellStyle name="Heading 2 6" xfId="290"/>
    <cellStyle name="Heading 3" xfId="129" builtinId="18" customBuiltin="1"/>
    <cellStyle name="Heading 3 2" xfId="130"/>
    <cellStyle name="Heading 3 2 2" xfId="131"/>
    <cellStyle name="Heading 3 3" xfId="132"/>
    <cellStyle name="Heading 3 4" xfId="291"/>
    <cellStyle name="Heading 3 5" xfId="292"/>
    <cellStyle name="Heading 3 6" xfId="293"/>
    <cellStyle name="Heading 4" xfId="133" builtinId="19" customBuiltin="1"/>
    <cellStyle name="Heading 4 2" xfId="134"/>
    <cellStyle name="Heading 4 2 2" xfId="135"/>
    <cellStyle name="Heading 4 3" xfId="136"/>
    <cellStyle name="Heading 4 4" xfId="294"/>
    <cellStyle name="Heading 4 5" xfId="295"/>
    <cellStyle name="Heading 4 6" xfId="296"/>
    <cellStyle name="Hyperlink" xfId="137" builtinId="8"/>
    <cellStyle name="Hyperlink 2" xfId="138"/>
    <cellStyle name="Hyperlink 3" xfId="139"/>
    <cellStyle name="Input" xfId="140" builtinId="20" customBuiltin="1"/>
    <cellStyle name="Input 2" xfId="141"/>
    <cellStyle name="Input 2 2" xfId="142"/>
    <cellStyle name="Input 3" xfId="143"/>
    <cellStyle name="Input 4" xfId="297"/>
    <cellStyle name="Input 5" xfId="298"/>
    <cellStyle name="Input 6" xfId="299"/>
    <cellStyle name="Linked Cell" xfId="144" builtinId="24" customBuiltin="1"/>
    <cellStyle name="Linked Cell 2" xfId="145"/>
    <cellStyle name="Linked Cell 2 2" xfId="146"/>
    <cellStyle name="Linked Cell 3" xfId="147"/>
    <cellStyle name="Linked Cell 4" xfId="300"/>
    <cellStyle name="Linked Cell 5" xfId="301"/>
    <cellStyle name="Linked Cell 6" xfId="302"/>
    <cellStyle name="Neutral" xfId="148" builtinId="28" customBuiltin="1"/>
    <cellStyle name="Neutral 2" xfId="149"/>
    <cellStyle name="Neutral 2 2" xfId="150"/>
    <cellStyle name="Neutral 3" xfId="151"/>
    <cellStyle name="Neutral 4" xfId="303"/>
    <cellStyle name="Neutral 5" xfId="304"/>
    <cellStyle name="Neutral 6" xfId="305"/>
    <cellStyle name="Normal" xfId="0" builtinId="0"/>
    <cellStyle name="Normal 10" xfId="152"/>
    <cellStyle name="Normal 11" xfId="153"/>
    <cellStyle name="Normal 12" xfId="154"/>
    <cellStyle name="Normal 13" xfId="155"/>
    <cellStyle name="Normal 14" xfId="156"/>
    <cellStyle name="Normal 15" xfId="157"/>
    <cellStyle name="Normal 15 2" xfId="326"/>
    <cellStyle name="Normal 16" xfId="158"/>
    <cellStyle name="Normal 17" xfId="159"/>
    <cellStyle name="Normal 17 2" xfId="306"/>
    <cellStyle name="Normal 18" xfId="160"/>
    <cellStyle name="Normal 19" xfId="161"/>
    <cellStyle name="Normal 19 2" xfId="327"/>
    <cellStyle name="Normal 2" xfId="162"/>
    <cellStyle name="Normal 2 2" xfId="163"/>
    <cellStyle name="Normal 2 2 2" xfId="164"/>
    <cellStyle name="Normal 2 2 3" xfId="307"/>
    <cellStyle name="Normal 2 2 4" xfId="308"/>
    <cellStyle name="Normal 2 3" xfId="165"/>
    <cellStyle name="Normal 2 4" xfId="166"/>
    <cellStyle name="Normal 2 4 2" xfId="167"/>
    <cellStyle name="Normal 2 5" xfId="168"/>
    <cellStyle name="Normal 2 5 2" xfId="309"/>
    <cellStyle name="Normal 2 6" xfId="169"/>
    <cellStyle name="Normal 2 7" xfId="310"/>
    <cellStyle name="Normal 20" xfId="203"/>
    <cellStyle name="Normal 21" xfId="311"/>
    <cellStyle name="Normal 3" xfId="170"/>
    <cellStyle name="Normal 3 2" xfId="171"/>
    <cellStyle name="Normal 3 3" xfId="312"/>
    <cellStyle name="Normal 3 4" xfId="313"/>
    <cellStyle name="Normal 4" xfId="172"/>
    <cellStyle name="Normal 4 2" xfId="173"/>
    <cellStyle name="Normal 4 3" xfId="174"/>
    <cellStyle name="Normal 5" xfId="175"/>
    <cellStyle name="Normal 5 2" xfId="176"/>
    <cellStyle name="Normal 6" xfId="177"/>
    <cellStyle name="Normal 6 2" xfId="178"/>
    <cellStyle name="Normal 7" xfId="179"/>
    <cellStyle name="Normal 8" xfId="180"/>
    <cellStyle name="Normal 9" xfId="181"/>
    <cellStyle name="Note" xfId="182" builtinId="10" customBuiltin="1"/>
    <cellStyle name="Note 2" xfId="183"/>
    <cellStyle name="Note 2 2" xfId="184"/>
    <cellStyle name="Note 2 2 2" xfId="314"/>
    <cellStyle name="Note 2 3" xfId="185"/>
    <cellStyle name="Note 2 4" xfId="315"/>
    <cellStyle name="Note 3" xfId="186"/>
    <cellStyle name="Note 4" xfId="316"/>
    <cellStyle name="Output" xfId="187" builtinId="21" customBuiltin="1"/>
    <cellStyle name="Output 2" xfId="188"/>
    <cellStyle name="Output 2 2" xfId="189"/>
    <cellStyle name="Output 3" xfId="190"/>
    <cellStyle name="Output 4" xfId="317"/>
    <cellStyle name="Output 5" xfId="318"/>
    <cellStyle name="Output 6" xfId="319"/>
    <cellStyle name="PrintHierarchyHeading" xfId="191"/>
    <cellStyle name="Title" xfId="192" builtinId="15" customBuiltin="1"/>
    <cellStyle name="Title 2" xfId="193"/>
    <cellStyle name="Title 2 2" xfId="194"/>
    <cellStyle name="Total" xfId="195" builtinId="25" customBuiltin="1"/>
    <cellStyle name="Total 2" xfId="196"/>
    <cellStyle name="Total 2 2" xfId="197"/>
    <cellStyle name="Total 3" xfId="198"/>
    <cellStyle name="Total 4" xfId="320"/>
    <cellStyle name="Total 5" xfId="321"/>
    <cellStyle name="Total 6" xfId="322"/>
    <cellStyle name="Warning Text" xfId="199" builtinId="11" customBuiltin="1"/>
    <cellStyle name="Warning Text 2" xfId="200"/>
    <cellStyle name="Warning Text 2 2" xfId="201"/>
    <cellStyle name="Warning Text 3" xfId="202"/>
    <cellStyle name="Warning Text 4" xfId="323"/>
    <cellStyle name="Warning Text 5" xfId="324"/>
    <cellStyle name="Warning Text 6" xfId="32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Oracle Code Look Up'!A1"/><Relationship Id="rId7" Type="http://schemas.openxmlformats.org/officeDocument/2006/relationships/hyperlink" Target="#'Mapping Tool'!A1"/><Relationship Id="rId2" Type="http://schemas.openxmlformats.org/officeDocument/2006/relationships/hyperlink" Target="#'Group &amp; Division View'!A1"/><Relationship Id="rId1" Type="http://schemas.openxmlformats.org/officeDocument/2006/relationships/hyperlink" Target="#'Account string'!A1"/><Relationship Id="rId6" Type="http://schemas.openxmlformats.org/officeDocument/2006/relationships/hyperlink" Target="#'Income &amp; Expense Codes'!A1"/><Relationship Id="rId5" Type="http://schemas.openxmlformats.org/officeDocument/2006/relationships/hyperlink" Target="#'Balance Sheet Codes'!A1"/><Relationship Id="rId4" Type="http://schemas.openxmlformats.org/officeDocument/2006/relationships/hyperlink" Target="#'FSA Project Cod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structions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10701</xdr:colOff>
      <xdr:row>25</xdr:row>
      <xdr:rowOff>0</xdr:rowOff>
    </xdr:from>
    <xdr:ext cx="1915703" cy="254557"/>
    <xdr:sp macro="" textlink="">
      <xdr:nvSpPr>
        <xdr:cNvPr id="5" name="TextBox 4">
          <a:hlinkClick xmlns:r="http://schemas.openxmlformats.org/officeDocument/2006/relationships" r:id="rId1"/>
        </xdr:cNvPr>
        <xdr:cNvSpPr txBox="1"/>
      </xdr:nvSpPr>
      <xdr:spPr>
        <a:xfrm>
          <a:off x="7641403" y="4013343"/>
          <a:ext cx="1915703" cy="25455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Account String</a:t>
          </a:r>
        </a:p>
      </xdr:txBody>
    </xdr:sp>
    <xdr:clientData/>
  </xdr:oneCellAnchor>
  <xdr:oneCellAnchor>
    <xdr:from>
      <xdr:col>10</xdr:col>
      <xdr:colOff>802667</xdr:colOff>
      <xdr:row>20</xdr:row>
      <xdr:rowOff>0</xdr:rowOff>
    </xdr:from>
    <xdr:ext cx="1926405" cy="416781"/>
    <xdr:sp macro="" textlink="">
      <xdr:nvSpPr>
        <xdr:cNvPr id="9" name="TextBox 8">
          <a:hlinkClick xmlns:r="http://schemas.openxmlformats.org/officeDocument/2006/relationships" r:id="rId2"/>
        </xdr:cNvPr>
        <xdr:cNvSpPr txBox="1"/>
      </xdr:nvSpPr>
      <xdr:spPr>
        <a:xfrm>
          <a:off x="7630701" y="2739775"/>
          <a:ext cx="1926405" cy="41678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 &amp; Division Cost Centres</a:t>
          </a:r>
        </a:p>
      </xdr:txBody>
    </xdr:sp>
    <xdr:clientData/>
  </xdr:oneCellAnchor>
  <xdr:oneCellAnchor>
    <xdr:from>
      <xdr:col>11</xdr:col>
      <xdr:colOff>0</xdr:colOff>
      <xdr:row>33</xdr:row>
      <xdr:rowOff>0</xdr:rowOff>
    </xdr:from>
    <xdr:ext cx="1610906" cy="264560"/>
    <xdr:sp macro="" textlink="">
      <xdr:nvSpPr>
        <xdr:cNvPr id="10" name="TextBox 9">
          <a:hlinkClick xmlns:r="http://schemas.openxmlformats.org/officeDocument/2006/relationships" r:id="rId3"/>
        </xdr:cNvPr>
        <xdr:cNvSpPr txBox="1"/>
      </xdr:nvSpPr>
      <xdr:spPr>
        <a:xfrm>
          <a:off x="5625101" y="5137079"/>
          <a:ext cx="1658286" cy="26456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endParaRPr lang="en-GB"/>
        </a:p>
      </xdr:txBody>
    </xdr:sp>
    <xdr:clientData/>
  </xdr:oneCellAnchor>
  <xdr:oneCellAnchor>
    <xdr:from>
      <xdr:col>10</xdr:col>
      <xdr:colOff>802667</xdr:colOff>
      <xdr:row>35</xdr:row>
      <xdr:rowOff>21405</xdr:rowOff>
    </xdr:from>
    <xdr:ext cx="1905001" cy="254557"/>
    <xdr:sp macro="" textlink="">
      <xdr:nvSpPr>
        <xdr:cNvPr id="14" name="TextBox 13">
          <a:hlinkClick xmlns:r="http://schemas.openxmlformats.org/officeDocument/2006/relationships" r:id="rId4"/>
        </xdr:cNvPr>
        <xdr:cNvSpPr txBox="1"/>
      </xdr:nvSpPr>
      <xdr:spPr>
        <a:xfrm>
          <a:off x="7630701" y="6207304"/>
          <a:ext cx="1905001" cy="25455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 Code Listing</a:t>
          </a:r>
        </a:p>
      </xdr:txBody>
    </xdr:sp>
    <xdr:clientData/>
  </xdr:oneCellAnchor>
  <xdr:oneCellAnchor>
    <xdr:from>
      <xdr:col>11</xdr:col>
      <xdr:colOff>451121</xdr:colOff>
      <xdr:row>33</xdr:row>
      <xdr:rowOff>0</xdr:rowOff>
    </xdr:from>
    <xdr:ext cx="1624012" cy="300350"/>
    <xdr:sp macro="" textlink="">
      <xdr:nvSpPr>
        <xdr:cNvPr id="15" name="TextBox 14"/>
        <xdr:cNvSpPr txBox="1"/>
      </xdr:nvSpPr>
      <xdr:spPr>
        <a:xfrm>
          <a:off x="5971854" y="5436741"/>
          <a:ext cx="1594635" cy="246152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  <a:sp3d extrusionH="57150">
            <a:bevelT w="38100" h="38100"/>
          </a:sp3d>
        </a:bodyPr>
        <a:lstStyle/>
        <a:p>
          <a:endParaRPr lang="en-GB"/>
        </a:p>
      </xdr:txBody>
    </xdr:sp>
    <xdr:clientData/>
  </xdr:oneCellAnchor>
  <xdr:oneCellAnchor>
    <xdr:from>
      <xdr:col>11</xdr:col>
      <xdr:colOff>10702</xdr:colOff>
      <xdr:row>30</xdr:row>
      <xdr:rowOff>149832</xdr:rowOff>
    </xdr:from>
    <xdr:ext cx="1894298" cy="254557"/>
    <xdr:sp macro="" textlink="">
      <xdr:nvSpPr>
        <xdr:cNvPr id="8" name="TextBox 7">
          <a:hlinkClick xmlns:r="http://schemas.openxmlformats.org/officeDocument/2006/relationships" r:id="rId5"/>
        </xdr:cNvPr>
        <xdr:cNvSpPr txBox="1"/>
      </xdr:nvSpPr>
      <xdr:spPr>
        <a:xfrm>
          <a:off x="7641404" y="5533062"/>
          <a:ext cx="1894298" cy="25455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Balance Sheet Codes</a:t>
          </a:r>
        </a:p>
      </xdr:txBody>
    </xdr:sp>
    <xdr:clientData/>
  </xdr:oneCellAnchor>
  <xdr:oneCellAnchor>
    <xdr:from>
      <xdr:col>11</xdr:col>
      <xdr:colOff>10702</xdr:colOff>
      <xdr:row>28</xdr:row>
      <xdr:rowOff>77484</xdr:rowOff>
    </xdr:from>
    <xdr:ext cx="1905000" cy="254557"/>
    <xdr:sp macro="" textlink="">
      <xdr:nvSpPr>
        <xdr:cNvPr id="11" name="TextBox 10">
          <a:hlinkClick xmlns:r="http://schemas.openxmlformats.org/officeDocument/2006/relationships" r:id="rId6"/>
        </xdr:cNvPr>
        <xdr:cNvSpPr txBox="1"/>
      </xdr:nvSpPr>
      <xdr:spPr>
        <a:xfrm>
          <a:off x="7641404" y="5139647"/>
          <a:ext cx="1905000" cy="25455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Income &amp; Expense Codes</a:t>
          </a:r>
        </a:p>
      </xdr:txBody>
    </xdr:sp>
    <xdr:clientData/>
  </xdr:oneCellAnchor>
  <xdr:oneCellAnchor>
    <xdr:from>
      <xdr:col>10</xdr:col>
      <xdr:colOff>802667</xdr:colOff>
      <xdr:row>14</xdr:row>
      <xdr:rowOff>53512</xdr:rowOff>
    </xdr:from>
    <xdr:ext cx="1915703" cy="254557"/>
    <xdr:sp macro="" textlink="">
      <xdr:nvSpPr>
        <xdr:cNvPr id="12" name="TextBox 11">
          <a:hlinkClick xmlns:r="http://schemas.openxmlformats.org/officeDocument/2006/relationships" r:id="rId7"/>
        </xdr:cNvPr>
        <xdr:cNvSpPr txBox="1"/>
      </xdr:nvSpPr>
      <xdr:spPr>
        <a:xfrm>
          <a:off x="7630701" y="2311686"/>
          <a:ext cx="1915703" cy="254557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Mapping Tool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100853</xdr:colOff>
      <xdr:row>3</xdr:row>
      <xdr:rowOff>0</xdr:rowOff>
    </xdr:from>
    <xdr:ext cx="9089091" cy="91328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653" y="485775"/>
          <a:ext cx="9089091" cy="913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523875</xdr:colOff>
      <xdr:row>19</xdr:row>
      <xdr:rowOff>257175</xdr:rowOff>
    </xdr:from>
    <xdr:ext cx="7093884" cy="821951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238500"/>
          <a:ext cx="7093884" cy="82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549088</xdr:colOff>
      <xdr:row>9</xdr:row>
      <xdr:rowOff>235323</xdr:rowOff>
    </xdr:from>
    <xdr:ext cx="7042897" cy="1250576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888" y="1616448"/>
          <a:ext cx="7042897" cy="125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50</xdr:row>
      <xdr:rowOff>0</xdr:rowOff>
    </xdr:from>
    <xdr:ext cx="1660151" cy="416781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49" y="8967439"/>
          <a:ext cx="1669917" cy="416781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solidFill>
            <a:schemeClr val="tx2">
              <a:lumMod val="20000"/>
              <a:lumOff val="8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 extrusionH="76200">
          <a:bevelT/>
          <a:extrusionClr>
            <a:schemeClr val="tx2">
              <a:lumMod val="20000"/>
              <a:lumOff val="80000"/>
            </a:schemeClr>
          </a:extrusion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  <a:sp3d extrusionH="57150">
            <a:bevelT w="38100" h="38100"/>
          </a:sp3d>
        </a:bodyPr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Back to Instructions Sheet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4"/>
  <sheetViews>
    <sheetView showGridLines="0" zoomScale="89" zoomScaleNormal="89" workbookViewId="0">
      <selection activeCell="D12" sqref="D12"/>
    </sheetView>
  </sheetViews>
  <sheetFormatPr defaultRowHeight="12.75"/>
  <cols>
    <col min="1" max="2" width="9.140625" style="44"/>
    <col min="3" max="3" width="6.7109375" style="44" customWidth="1"/>
    <col min="4" max="4" width="12.140625" style="44" customWidth="1"/>
    <col min="5" max="5" width="17.140625" style="44" customWidth="1"/>
    <col min="6" max="6" width="10.85546875" style="44" customWidth="1"/>
    <col min="7" max="7" width="10.28515625" style="44" bestFit="1" customWidth="1"/>
    <col min="8" max="8" width="14.140625" style="44" customWidth="1"/>
    <col min="9" max="9" width="10.140625" style="44" customWidth="1"/>
    <col min="10" max="10" width="2.5703125" style="44" customWidth="1"/>
    <col min="11" max="11" width="12" style="44" customWidth="1"/>
    <col min="12" max="12" width="28.7109375" style="44" customWidth="1"/>
    <col min="13" max="13" width="9.140625" style="44"/>
    <col min="14" max="14" width="25" style="44" customWidth="1"/>
    <col min="15" max="16384" width="9.140625" style="44"/>
  </cols>
  <sheetData>
    <row r="1" spans="1:12">
      <c r="A1" s="327" t="s">
        <v>1750</v>
      </c>
      <c r="B1" s="328"/>
      <c r="C1" s="328"/>
      <c r="D1" s="328"/>
      <c r="E1" s="328"/>
      <c r="F1" s="328"/>
      <c r="G1" s="328"/>
      <c r="H1" s="329"/>
    </row>
    <row r="2" spans="1:12">
      <c r="A2" s="330"/>
      <c r="B2" s="331"/>
      <c r="C2" s="331"/>
      <c r="D2" s="331"/>
      <c r="E2" s="331"/>
      <c r="F2" s="331"/>
      <c r="G2" s="331"/>
      <c r="H2" s="332"/>
    </row>
    <row r="3" spans="1:12">
      <c r="A3" s="333" t="s">
        <v>1751</v>
      </c>
      <c r="B3" s="334"/>
      <c r="C3" s="334"/>
      <c r="D3" s="334"/>
      <c r="E3" s="334"/>
      <c r="F3" s="334"/>
      <c r="G3" s="334"/>
      <c r="H3" s="335"/>
      <c r="L3" s="65"/>
    </row>
    <row r="4" spans="1:12" ht="13.5" thickBot="1">
      <c r="A4" s="336"/>
      <c r="B4" s="337"/>
      <c r="C4" s="337"/>
      <c r="D4" s="337"/>
      <c r="E4" s="337"/>
      <c r="F4" s="337"/>
      <c r="G4" s="337"/>
      <c r="H4" s="338"/>
    </row>
    <row r="9" spans="1:12">
      <c r="B9" s="48" t="s">
        <v>685</v>
      </c>
    </row>
    <row r="10" spans="1:12">
      <c r="B10" s="48"/>
    </row>
    <row r="13" spans="1:12">
      <c r="B13" s="44" t="s">
        <v>686</v>
      </c>
    </row>
    <row r="15" spans="1:12">
      <c r="B15" s="47" t="s">
        <v>2688</v>
      </c>
    </row>
    <row r="18" spans="2:12">
      <c r="B18" s="47" t="s">
        <v>599</v>
      </c>
      <c r="D18" s="46"/>
    </row>
    <row r="19" spans="2:12">
      <c r="B19" s="47"/>
      <c r="D19" s="46"/>
    </row>
    <row r="20" spans="2:12" ht="28.5" customHeight="1">
      <c r="C20" s="340" t="s">
        <v>2689</v>
      </c>
      <c r="D20" s="340"/>
      <c r="E20" s="340"/>
      <c r="F20" s="340"/>
      <c r="G20" s="340"/>
      <c r="H20" s="340"/>
      <c r="I20" s="340"/>
      <c r="J20" s="340"/>
    </row>
    <row r="21" spans="2:12" ht="21" customHeight="1">
      <c r="B21" s="45"/>
      <c r="C21" s="341" t="s">
        <v>2052</v>
      </c>
      <c r="D21" s="341"/>
      <c r="E21" s="341"/>
      <c r="F21" s="341"/>
      <c r="G21" s="341"/>
      <c r="H21" s="341"/>
      <c r="I21" s="341"/>
      <c r="J21" s="341"/>
      <c r="L21" s="167"/>
    </row>
    <row r="22" spans="2:12" ht="21" customHeight="1">
      <c r="B22" s="45"/>
      <c r="C22" s="50"/>
      <c r="D22" s="50"/>
      <c r="E22" s="50"/>
      <c r="F22" s="50"/>
      <c r="G22" s="50"/>
      <c r="H22" s="50"/>
      <c r="I22" s="50"/>
      <c r="J22" s="50"/>
      <c r="L22" s="167"/>
    </row>
    <row r="23" spans="2:12">
      <c r="B23" s="47" t="s">
        <v>2039</v>
      </c>
    </row>
    <row r="24" spans="2:12">
      <c r="B24" s="47"/>
    </row>
    <row r="25" spans="2:12" ht="33" customHeight="1" thickBot="1">
      <c r="B25" s="45"/>
      <c r="C25" s="340" t="s">
        <v>2040</v>
      </c>
      <c r="D25" s="340"/>
      <c r="E25" s="340"/>
      <c r="F25" s="340"/>
      <c r="G25" s="340"/>
      <c r="H25" s="340"/>
      <c r="I25" s="340"/>
      <c r="J25" s="340"/>
      <c r="K25" s="49"/>
    </row>
    <row r="26" spans="2:12" ht="33" customHeight="1">
      <c r="B26" s="45"/>
      <c r="C26" s="158" t="s">
        <v>2033</v>
      </c>
      <c r="D26" s="159" t="s">
        <v>52</v>
      </c>
      <c r="E26" s="159" t="s">
        <v>2034</v>
      </c>
      <c r="F26" s="159" t="s">
        <v>53</v>
      </c>
      <c r="G26" s="159" t="s">
        <v>2035</v>
      </c>
      <c r="H26" s="159" t="s">
        <v>167</v>
      </c>
      <c r="I26" s="160" t="s">
        <v>219</v>
      </c>
      <c r="J26" s="129"/>
      <c r="K26" s="49"/>
    </row>
    <row r="27" spans="2:12" ht="33" customHeight="1" thickBot="1">
      <c r="B27" s="45"/>
      <c r="C27" s="161" t="s">
        <v>2036</v>
      </c>
      <c r="D27" s="162">
        <v>10085510</v>
      </c>
      <c r="E27" s="162">
        <v>5215100002</v>
      </c>
      <c r="F27" s="163" t="s">
        <v>2037</v>
      </c>
      <c r="G27" s="164" t="s">
        <v>56</v>
      </c>
      <c r="H27" s="163" t="s">
        <v>2038</v>
      </c>
      <c r="I27" s="164" t="s">
        <v>56</v>
      </c>
      <c r="J27" s="129"/>
      <c r="K27" s="49"/>
    </row>
    <row r="28" spans="2:12" ht="17.25" customHeight="1">
      <c r="B28" s="45"/>
      <c r="C28" s="165"/>
      <c r="D28" s="166"/>
      <c r="E28" s="166"/>
      <c r="F28" s="165"/>
      <c r="G28" s="166"/>
      <c r="H28" s="165"/>
      <c r="I28" s="165"/>
      <c r="J28" s="129"/>
      <c r="K28" s="49"/>
    </row>
    <row r="30" spans="2:12">
      <c r="B30" s="47" t="s">
        <v>2464</v>
      </c>
    </row>
    <row r="32" spans="2:12">
      <c r="B32" s="47" t="s">
        <v>2465</v>
      </c>
    </row>
    <row r="34" spans="2:14">
      <c r="B34" s="47" t="s">
        <v>600</v>
      </c>
    </row>
    <row r="36" spans="2:14" ht="14.25">
      <c r="C36" s="50" t="s">
        <v>2051</v>
      </c>
      <c r="L36" s="168"/>
      <c r="N36" s="60"/>
    </row>
    <row r="40" spans="2:14" ht="14.25" customHeight="1">
      <c r="C40" s="62" t="s">
        <v>406</v>
      </c>
      <c r="D40" s="61"/>
      <c r="E40" s="61"/>
      <c r="F40" s="61"/>
      <c r="G40" s="61"/>
      <c r="H40" s="61"/>
      <c r="I40" s="61"/>
    </row>
    <row r="41" spans="2:14" ht="14.25">
      <c r="C41" s="40"/>
      <c r="D41" s="40"/>
      <c r="E41" s="40"/>
      <c r="F41" s="40"/>
      <c r="G41" s="40"/>
      <c r="H41" s="58"/>
      <c r="I41" s="58"/>
    </row>
    <row r="42" spans="2:14" ht="14.25">
      <c r="C42" s="40" t="s">
        <v>1699</v>
      </c>
      <c r="D42" s="40"/>
      <c r="E42" s="40"/>
      <c r="F42" s="40"/>
      <c r="G42" s="339" t="s">
        <v>1701</v>
      </c>
      <c r="H42" s="339"/>
      <c r="I42" s="58"/>
    </row>
    <row r="43" spans="2:14" ht="14.25">
      <c r="C43" s="40" t="s">
        <v>405</v>
      </c>
      <c r="D43" s="40"/>
      <c r="E43" s="40"/>
      <c r="F43" s="40"/>
      <c r="G43" s="339" t="s">
        <v>1700</v>
      </c>
      <c r="H43" s="339"/>
      <c r="I43" s="58"/>
    </row>
    <row r="44" spans="2:14">
      <c r="C44" s="44" t="s">
        <v>2053</v>
      </c>
    </row>
  </sheetData>
  <mergeCells count="7">
    <mergeCell ref="A1:H2"/>
    <mergeCell ref="A3:H4"/>
    <mergeCell ref="G43:H43"/>
    <mergeCell ref="C20:J20"/>
    <mergeCell ref="C21:J21"/>
    <mergeCell ref="C25:J25"/>
    <mergeCell ref="G42:H42"/>
  </mergeCells>
  <phoneticPr fontId="58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&amp;RVersion 1.0 May 2016</oddFooter>
  </headerFooter>
  <ignoredErrors>
    <ignoredError sqref="F27 H27:I27 C27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 tint="-0.249977111117893"/>
    <pageSetUpPr fitToPage="1"/>
  </sheetPr>
  <dimension ref="A1:I28"/>
  <sheetViews>
    <sheetView showGridLines="0" zoomScale="78" zoomScaleNormal="78" workbookViewId="0">
      <selection activeCell="D30" sqref="D30"/>
    </sheetView>
  </sheetViews>
  <sheetFormatPr defaultRowHeight="14.25"/>
  <cols>
    <col min="1" max="1" width="9.140625" style="54"/>
    <col min="2" max="2" width="21.5703125" style="55" bestFit="1" customWidth="1"/>
    <col min="3" max="3" width="29" style="55" customWidth="1"/>
    <col min="4" max="4" width="51.28515625" style="55" customWidth="1"/>
    <col min="5" max="5" width="25.7109375" style="55" customWidth="1"/>
    <col min="6" max="6" width="25.28515625" style="55" bestFit="1" customWidth="1"/>
    <col min="7" max="7" width="15.5703125" style="55" bestFit="1" customWidth="1"/>
    <col min="8" max="8" width="16" style="54" customWidth="1"/>
    <col min="9" max="9" width="3.85546875" style="54" customWidth="1"/>
    <col min="10" max="11" width="16" style="54" customWidth="1"/>
    <col min="12" max="16384" width="9.140625" style="54"/>
  </cols>
  <sheetData>
    <row r="1" spans="1:9" ht="14.25" customHeight="1">
      <c r="A1" s="354" t="s">
        <v>1751</v>
      </c>
      <c r="B1" s="355"/>
      <c r="C1" s="355"/>
      <c r="D1" s="356"/>
      <c r="E1" s="222"/>
      <c r="F1" s="140"/>
      <c r="G1" s="140"/>
      <c r="H1" s="140"/>
      <c r="I1" s="40"/>
    </row>
    <row r="2" spans="1:9" ht="14.25" customHeight="1">
      <c r="A2" s="333"/>
      <c r="B2" s="334"/>
      <c r="C2" s="334"/>
      <c r="D2" s="335"/>
      <c r="E2" s="140"/>
      <c r="F2" s="140"/>
      <c r="G2" s="140"/>
      <c r="H2" s="140"/>
      <c r="I2" s="40"/>
    </row>
    <row r="3" spans="1:9" ht="14.25" customHeight="1">
      <c r="A3" s="333" t="s">
        <v>2055</v>
      </c>
      <c r="B3" s="334"/>
      <c r="C3" s="334"/>
      <c r="D3" s="335"/>
      <c r="E3" s="141"/>
      <c r="F3" s="141"/>
      <c r="G3" s="141"/>
      <c r="H3" s="141"/>
      <c r="I3" s="40"/>
    </row>
    <row r="4" spans="1:9" ht="15" customHeight="1" thickBot="1">
      <c r="A4" s="336"/>
      <c r="B4" s="337"/>
      <c r="C4" s="337"/>
      <c r="D4" s="338"/>
      <c r="E4" s="141"/>
      <c r="F4" s="141"/>
      <c r="G4" s="141"/>
      <c r="H4" s="141"/>
      <c r="I4" s="40"/>
    </row>
    <row r="5" spans="1:9" ht="20.25">
      <c r="A5" s="169"/>
      <c r="B5" s="169"/>
      <c r="C5" s="169"/>
      <c r="D5" s="169"/>
      <c r="E5" s="169"/>
      <c r="F5" s="169"/>
      <c r="G5" s="169"/>
      <c r="H5" s="169"/>
    </row>
    <row r="6" spans="1:9" s="52" customFormat="1" ht="15">
      <c r="A6" s="41"/>
      <c r="B6" s="217" t="s">
        <v>2042</v>
      </c>
      <c r="C6" s="217"/>
      <c r="D6" s="51"/>
      <c r="E6" s="51"/>
      <c r="F6" s="51"/>
      <c r="G6" s="51"/>
    </row>
    <row r="7" spans="1:9" s="52" customFormat="1" ht="15">
      <c r="B7" s="51"/>
      <c r="C7" s="51"/>
      <c r="D7" s="51"/>
      <c r="E7" s="51"/>
      <c r="F7" s="51"/>
      <c r="G7" s="51"/>
    </row>
    <row r="8" spans="1:9" s="52" customFormat="1" ht="15">
      <c r="B8" s="56" t="s">
        <v>2043</v>
      </c>
      <c r="C8" s="51"/>
      <c r="D8" s="51"/>
      <c r="E8" s="51"/>
      <c r="F8" s="51"/>
      <c r="G8" s="51"/>
    </row>
    <row r="9" spans="1:9" s="52" customFormat="1" ht="15">
      <c r="B9" s="53"/>
      <c r="C9" s="51"/>
      <c r="D9" s="51"/>
      <c r="E9" s="51"/>
      <c r="F9" s="51"/>
      <c r="G9" s="51"/>
    </row>
    <row r="10" spans="1:9" s="52" customFormat="1" ht="15">
      <c r="A10" s="41"/>
      <c r="B10" s="217" t="s">
        <v>610</v>
      </c>
      <c r="C10" s="217" t="s">
        <v>614</v>
      </c>
      <c r="D10" s="217" t="s">
        <v>615</v>
      </c>
      <c r="F10" s="51"/>
      <c r="G10" s="51"/>
    </row>
    <row r="11" spans="1:9" s="52" customFormat="1" ht="6.75" customHeight="1">
      <c r="B11" s="53"/>
      <c r="C11" s="53"/>
      <c r="D11" s="51"/>
      <c r="F11" s="51"/>
      <c r="G11" s="51"/>
    </row>
    <row r="12" spans="1:9" s="52" customFormat="1" ht="15">
      <c r="B12" s="56" t="s">
        <v>2033</v>
      </c>
      <c r="C12" s="57" t="s">
        <v>611</v>
      </c>
      <c r="D12" s="56" t="s">
        <v>2466</v>
      </c>
      <c r="F12" s="55"/>
      <c r="G12" s="55"/>
    </row>
    <row r="13" spans="1:9" s="52" customFormat="1" ht="15">
      <c r="B13" s="56" t="s">
        <v>608</v>
      </c>
      <c r="C13" s="57" t="s">
        <v>611</v>
      </c>
      <c r="D13" s="57" t="s">
        <v>613</v>
      </c>
      <c r="F13" s="54"/>
      <c r="G13" s="55"/>
    </row>
    <row r="14" spans="1:9" s="52" customFormat="1" ht="15">
      <c r="B14" s="56" t="s">
        <v>2045</v>
      </c>
      <c r="C14" s="57" t="s">
        <v>611</v>
      </c>
      <c r="D14" s="57" t="s">
        <v>607</v>
      </c>
      <c r="F14" s="54"/>
      <c r="G14" s="55"/>
    </row>
    <row r="15" spans="1:9" s="52" customFormat="1" ht="15">
      <c r="B15" s="56" t="s">
        <v>609</v>
      </c>
      <c r="C15" s="57" t="s">
        <v>2044</v>
      </c>
      <c r="D15" s="209" t="s">
        <v>2037</v>
      </c>
      <c r="F15" s="54"/>
      <c r="G15" s="55"/>
    </row>
    <row r="16" spans="1:9" s="52" customFormat="1" ht="15">
      <c r="B16" s="56" t="s">
        <v>2046</v>
      </c>
      <c r="C16" s="57" t="s">
        <v>612</v>
      </c>
      <c r="D16" s="54" t="s">
        <v>2049</v>
      </c>
      <c r="F16" s="57"/>
      <c r="G16" s="55"/>
    </row>
    <row r="17" spans="2:8" s="52" customFormat="1" ht="15">
      <c r="B17" s="56" t="s">
        <v>2047</v>
      </c>
      <c r="C17" s="57" t="s">
        <v>2044</v>
      </c>
      <c r="D17" s="209" t="s">
        <v>2038</v>
      </c>
      <c r="F17" s="57"/>
      <c r="G17" s="55"/>
    </row>
    <row r="18" spans="2:8" s="52" customFormat="1" ht="15">
      <c r="B18" s="56" t="s">
        <v>2048</v>
      </c>
      <c r="C18" s="57" t="s">
        <v>2044</v>
      </c>
      <c r="D18" s="209" t="s">
        <v>56</v>
      </c>
      <c r="F18" s="57"/>
      <c r="G18" s="55"/>
    </row>
    <row r="19" spans="2:8" s="52" customFormat="1" ht="15">
      <c r="D19" s="51"/>
      <c r="E19" s="51"/>
      <c r="F19" s="51"/>
      <c r="G19" s="51"/>
    </row>
    <row r="20" spans="2:8" s="52" customFormat="1" ht="15">
      <c r="B20" s="56" t="s">
        <v>2700</v>
      </c>
      <c r="C20" s="63"/>
      <c r="D20" s="51"/>
      <c r="E20" s="51"/>
      <c r="F20" s="51"/>
      <c r="G20" s="51"/>
    </row>
    <row r="21" spans="2:8" s="52" customFormat="1" ht="15.75" thickBot="1">
      <c r="B21" s="51"/>
      <c r="C21" s="51"/>
      <c r="D21" s="51"/>
      <c r="E21" s="51"/>
      <c r="F21" s="51"/>
      <c r="G21" s="51"/>
    </row>
    <row r="22" spans="2:8" s="52" customFormat="1" ht="15.75" thickBot="1">
      <c r="B22" s="213" t="s">
        <v>2033</v>
      </c>
      <c r="C22" s="214" t="s">
        <v>52</v>
      </c>
      <c r="D22" s="214" t="s">
        <v>2034</v>
      </c>
      <c r="E22" s="214" t="s">
        <v>53</v>
      </c>
      <c r="F22" s="214" t="s">
        <v>2035</v>
      </c>
      <c r="G22" s="214" t="s">
        <v>167</v>
      </c>
      <c r="H22" s="215" t="s">
        <v>219</v>
      </c>
    </row>
    <row r="23" spans="2:8" s="52" customFormat="1" ht="15">
      <c r="B23" s="216" t="s">
        <v>2036</v>
      </c>
      <c r="C23" s="216">
        <v>10085510</v>
      </c>
      <c r="D23" s="216">
        <v>5217100000</v>
      </c>
      <c r="E23" s="216" t="s">
        <v>2037</v>
      </c>
      <c r="F23" s="216" t="s">
        <v>56</v>
      </c>
      <c r="G23" s="216" t="s">
        <v>2038</v>
      </c>
      <c r="H23" s="216" t="s">
        <v>56</v>
      </c>
    </row>
    <row r="24" spans="2:8" s="52" customFormat="1" ht="33.75" customHeight="1" thickBot="1">
      <c r="B24" s="210" t="s">
        <v>572</v>
      </c>
      <c r="C24" s="210" t="s">
        <v>2050</v>
      </c>
      <c r="D24" s="218" t="s">
        <v>1860</v>
      </c>
      <c r="E24" s="218" t="s">
        <v>2054</v>
      </c>
      <c r="F24" s="210" t="s">
        <v>2697</v>
      </c>
      <c r="G24" s="210" t="s">
        <v>57</v>
      </c>
      <c r="H24" s="210" t="s">
        <v>57</v>
      </c>
    </row>
    <row r="25" spans="2:8" s="52" customFormat="1" ht="15">
      <c r="B25" s="216" t="s">
        <v>2691</v>
      </c>
      <c r="C25" s="216" t="s">
        <v>2694</v>
      </c>
      <c r="D25" s="216" t="s">
        <v>2698</v>
      </c>
      <c r="E25" s="216" t="s">
        <v>2037</v>
      </c>
      <c r="F25" s="216" t="s">
        <v>1087</v>
      </c>
      <c r="G25" s="216" t="s">
        <v>2038</v>
      </c>
      <c r="H25" s="216" t="s">
        <v>56</v>
      </c>
    </row>
    <row r="26" spans="2:8" s="52" customFormat="1" ht="33.75" customHeight="1" thickBot="1">
      <c r="B26" s="210" t="s">
        <v>2496</v>
      </c>
      <c r="C26" s="218" t="s">
        <v>2695</v>
      </c>
      <c r="D26" s="218" t="s">
        <v>1902</v>
      </c>
      <c r="E26" s="218" t="s">
        <v>2054</v>
      </c>
      <c r="F26" s="210" t="s">
        <v>2697</v>
      </c>
      <c r="G26" s="210" t="s">
        <v>57</v>
      </c>
      <c r="H26" s="210" t="s">
        <v>57</v>
      </c>
    </row>
    <row r="27" spans="2:8">
      <c r="B27" s="216" t="s">
        <v>2692</v>
      </c>
      <c r="C27" s="216" t="s">
        <v>2693</v>
      </c>
      <c r="D27" s="216" t="s">
        <v>2699</v>
      </c>
      <c r="E27" s="216" t="s">
        <v>2037</v>
      </c>
      <c r="F27" s="216" t="s">
        <v>56</v>
      </c>
      <c r="G27" s="216" t="s">
        <v>2038</v>
      </c>
      <c r="H27" s="216" t="s">
        <v>56</v>
      </c>
    </row>
    <row r="28" spans="2:8" ht="33.75" customHeight="1" thickBot="1">
      <c r="B28" s="210" t="s">
        <v>2495</v>
      </c>
      <c r="C28" s="210" t="s">
        <v>2696</v>
      </c>
      <c r="D28" s="218" t="s">
        <v>1815</v>
      </c>
      <c r="E28" s="218" t="s">
        <v>2054</v>
      </c>
      <c r="F28" s="210" t="s">
        <v>2697</v>
      </c>
      <c r="G28" s="210" t="s">
        <v>57</v>
      </c>
      <c r="H28" s="210" t="s">
        <v>57</v>
      </c>
    </row>
  </sheetData>
  <mergeCells count="2">
    <mergeCell ref="A1:D2"/>
    <mergeCell ref="A3:D4"/>
  </mergeCells>
  <phoneticPr fontId="12" type="noConversion"/>
  <pageMargins left="0.74803149606299213" right="0.74803149606299213" top="0.98425196850393704" bottom="0.98425196850393704" header="0.51181102362204722" footer="0.51181102362204722"/>
  <pageSetup paperSize="9" scale="62" orientation="landscape" r:id="rId1"/>
  <headerFooter alignWithMargins="0">
    <oddHeader>&amp;C&amp;A</oddHeader>
    <oddFooter>&amp;L&amp;Z&amp;F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  <pageSetUpPr fitToPage="1"/>
  </sheetPr>
  <dimension ref="A1:E194"/>
  <sheetViews>
    <sheetView showGridLines="0" zoomScaleNormal="100" workbookViewId="0">
      <pane ySplit="8" topLeftCell="A150" activePane="bottomLeft" state="frozen"/>
      <selection activeCell="H35" sqref="H35"/>
      <selection pane="bottomLeft" activeCell="C191" sqref="C191:D191"/>
    </sheetView>
  </sheetViews>
  <sheetFormatPr defaultRowHeight="14.25"/>
  <cols>
    <col min="1" max="1" width="18.28515625" style="90" customWidth="1"/>
    <col min="2" max="2" width="12.85546875" style="90" bestFit="1" customWidth="1"/>
    <col min="3" max="3" width="32.7109375" style="90" customWidth="1"/>
    <col min="4" max="4" width="75.28515625" style="90" customWidth="1"/>
    <col min="5" max="5" width="23.85546875" style="90" bestFit="1" customWidth="1"/>
    <col min="6" max="16384" width="9.140625" style="90"/>
  </cols>
  <sheetData>
    <row r="1" spans="1:5" ht="17.25" customHeight="1">
      <c r="A1" s="219" t="s">
        <v>1751</v>
      </c>
      <c r="B1" s="221"/>
      <c r="C1" s="220"/>
    </row>
    <row r="2" spans="1:5" ht="17.25" customHeight="1" thickBot="1">
      <c r="A2" s="364" t="s">
        <v>2063</v>
      </c>
      <c r="B2" s="370"/>
      <c r="C2" s="365"/>
    </row>
    <row r="3" spans="1:5" ht="7.5" customHeight="1">
      <c r="A3" s="369"/>
      <c r="B3" s="369"/>
      <c r="C3" s="369"/>
      <c r="D3" s="369"/>
    </row>
    <row r="4" spans="1:5" ht="15">
      <c r="A4" s="102" t="s">
        <v>762</v>
      </c>
      <c r="B4" s="102"/>
      <c r="C4" s="102"/>
      <c r="D4" s="102"/>
    </row>
    <row r="5" spans="1:5" ht="15">
      <c r="A5" s="103" t="s">
        <v>637</v>
      </c>
      <c r="B5" s="103"/>
      <c r="C5" s="102"/>
      <c r="D5" s="102"/>
    </row>
    <row r="6" spans="1:5">
      <c r="A6" s="369" t="s">
        <v>2059</v>
      </c>
      <c r="B6" s="369"/>
      <c r="C6" s="369"/>
      <c r="D6" s="369"/>
    </row>
    <row r="7" spans="1:5">
      <c r="A7" s="100"/>
      <c r="B7" s="100"/>
      <c r="C7" s="100"/>
      <c r="D7" s="100"/>
    </row>
    <row r="8" spans="1:5" ht="15">
      <c r="A8" s="157" t="s">
        <v>634</v>
      </c>
      <c r="B8" s="157" t="s">
        <v>527</v>
      </c>
      <c r="C8" s="371" t="s">
        <v>761</v>
      </c>
      <c r="D8" s="371"/>
      <c r="E8" s="282" t="s">
        <v>2889</v>
      </c>
    </row>
    <row r="9" spans="1:5">
      <c r="A9" s="94" t="s">
        <v>635</v>
      </c>
      <c r="B9" s="95">
        <v>5111100000</v>
      </c>
      <c r="C9" s="90" t="s">
        <v>1760</v>
      </c>
      <c r="E9" s="90" t="s">
        <v>2890</v>
      </c>
    </row>
    <row r="10" spans="1:5">
      <c r="A10" s="94" t="s">
        <v>635</v>
      </c>
      <c r="B10" s="95">
        <v>5111101700</v>
      </c>
      <c r="C10" s="90" t="s">
        <v>1761</v>
      </c>
      <c r="E10" s="90" t="s">
        <v>2891</v>
      </c>
    </row>
    <row r="11" spans="1:5">
      <c r="A11" s="94" t="s">
        <v>635</v>
      </c>
      <c r="B11" s="95">
        <v>5111101701</v>
      </c>
      <c r="C11" s="90" t="s">
        <v>1762</v>
      </c>
      <c r="E11" s="90" t="s">
        <v>2892</v>
      </c>
    </row>
    <row r="12" spans="1:5">
      <c r="A12" s="94" t="s">
        <v>635</v>
      </c>
      <c r="B12" s="95">
        <v>5111101702</v>
      </c>
      <c r="C12" s="90" t="s">
        <v>1763</v>
      </c>
      <c r="E12" s="90" t="s">
        <v>2893</v>
      </c>
    </row>
    <row r="13" spans="1:5">
      <c r="A13" s="94" t="s">
        <v>635</v>
      </c>
      <c r="B13" s="95">
        <v>5111101703</v>
      </c>
      <c r="C13" s="90" t="s">
        <v>1764</v>
      </c>
      <c r="E13" s="90" t="s">
        <v>2894</v>
      </c>
    </row>
    <row r="14" spans="1:5">
      <c r="A14" s="94" t="s">
        <v>635</v>
      </c>
      <c r="B14" s="95">
        <v>5111101704</v>
      </c>
      <c r="C14" s="90" t="s">
        <v>1765</v>
      </c>
      <c r="E14" s="90" t="s">
        <v>2895</v>
      </c>
    </row>
    <row r="15" spans="1:5">
      <c r="A15" s="94" t="s">
        <v>635</v>
      </c>
      <c r="B15" s="95">
        <v>5111101705</v>
      </c>
      <c r="C15" s="90" t="s">
        <v>1766</v>
      </c>
      <c r="E15" s="90" t="s">
        <v>2896</v>
      </c>
    </row>
    <row r="16" spans="1:5">
      <c r="A16" s="94" t="s">
        <v>635</v>
      </c>
      <c r="B16" s="95">
        <v>5111101706</v>
      </c>
      <c r="C16" s="90" t="s">
        <v>1767</v>
      </c>
      <c r="E16" s="90" t="s">
        <v>2897</v>
      </c>
    </row>
    <row r="17" spans="1:5">
      <c r="A17" s="94" t="s">
        <v>635</v>
      </c>
      <c r="B17" s="95">
        <v>5111101707</v>
      </c>
      <c r="C17" s="90" t="s">
        <v>1768</v>
      </c>
      <c r="E17" s="90" t="s">
        <v>2898</v>
      </c>
    </row>
    <row r="18" spans="1:5">
      <c r="A18" s="94" t="s">
        <v>635</v>
      </c>
      <c r="B18" s="95">
        <v>5111101708</v>
      </c>
      <c r="C18" s="90" t="s">
        <v>1812</v>
      </c>
      <c r="E18" s="90" t="s">
        <v>2899</v>
      </c>
    </row>
    <row r="19" spans="1:5">
      <c r="A19" s="90" t="s">
        <v>635</v>
      </c>
      <c r="B19" s="90">
        <v>5111200000</v>
      </c>
      <c r="C19" s="90" t="s">
        <v>1786</v>
      </c>
      <c r="E19" s="90" t="s">
        <v>2900</v>
      </c>
    </row>
    <row r="20" spans="1:5">
      <c r="A20" s="94" t="s">
        <v>635</v>
      </c>
      <c r="B20" s="95">
        <v>5111201700</v>
      </c>
      <c r="C20" s="90" t="s">
        <v>1787</v>
      </c>
      <c r="E20" s="90" t="s">
        <v>2901</v>
      </c>
    </row>
    <row r="21" spans="1:5">
      <c r="A21" s="94" t="s">
        <v>635</v>
      </c>
      <c r="B21" s="95">
        <v>5111201701</v>
      </c>
      <c r="C21" s="90" t="s">
        <v>1788</v>
      </c>
      <c r="E21" s="90" t="s">
        <v>2902</v>
      </c>
    </row>
    <row r="22" spans="1:5">
      <c r="A22" s="94" t="s">
        <v>635</v>
      </c>
      <c r="B22" s="95">
        <v>5111201702</v>
      </c>
      <c r="C22" s="90" t="s">
        <v>1789</v>
      </c>
      <c r="E22" s="90" t="s">
        <v>2903</v>
      </c>
    </row>
    <row r="23" spans="1:5">
      <c r="A23" s="94" t="s">
        <v>635</v>
      </c>
      <c r="B23" s="95">
        <v>5111201703</v>
      </c>
      <c r="C23" s="90" t="s">
        <v>1790</v>
      </c>
      <c r="E23" s="90" t="s">
        <v>2904</v>
      </c>
    </row>
    <row r="24" spans="1:5">
      <c r="A24" s="94" t="s">
        <v>635</v>
      </c>
      <c r="B24" s="95">
        <v>5111201704</v>
      </c>
      <c r="C24" s="90" t="s">
        <v>1791</v>
      </c>
      <c r="E24" s="90" t="s">
        <v>2905</v>
      </c>
    </row>
    <row r="25" spans="1:5">
      <c r="A25" s="94" t="s">
        <v>635</v>
      </c>
      <c r="B25" s="95">
        <v>5111201705</v>
      </c>
      <c r="C25" s="90" t="s">
        <v>1792</v>
      </c>
      <c r="E25" s="90" t="s">
        <v>2906</v>
      </c>
    </row>
    <row r="26" spans="1:5">
      <c r="A26" s="94" t="s">
        <v>635</v>
      </c>
      <c r="B26" s="95">
        <v>5111201706</v>
      </c>
      <c r="C26" s="90" t="s">
        <v>1793</v>
      </c>
      <c r="E26" s="90" t="s">
        <v>2907</v>
      </c>
    </row>
    <row r="27" spans="1:5">
      <c r="A27" s="94" t="s">
        <v>635</v>
      </c>
      <c r="B27" s="95">
        <v>5111201707</v>
      </c>
      <c r="C27" s="90" t="s">
        <v>1794</v>
      </c>
      <c r="E27" s="90" t="s">
        <v>2908</v>
      </c>
    </row>
    <row r="28" spans="1:5">
      <c r="A28" s="98" t="s">
        <v>635</v>
      </c>
      <c r="B28" s="99">
        <v>5111300000</v>
      </c>
      <c r="C28" s="90" t="s">
        <v>1795</v>
      </c>
      <c r="E28" s="90" t="s">
        <v>2909</v>
      </c>
    </row>
    <row r="29" spans="1:5">
      <c r="A29" s="94" t="s">
        <v>635</v>
      </c>
      <c r="B29" s="95">
        <v>5111301700</v>
      </c>
      <c r="C29" s="90" t="s">
        <v>1796</v>
      </c>
      <c r="E29" s="90" t="s">
        <v>2910</v>
      </c>
    </row>
    <row r="30" spans="1:5">
      <c r="A30" s="94" t="s">
        <v>635</v>
      </c>
      <c r="B30" s="95">
        <v>5111301701</v>
      </c>
      <c r="C30" s="90" t="s">
        <v>1797</v>
      </c>
      <c r="E30" s="90" t="s">
        <v>2911</v>
      </c>
    </row>
    <row r="31" spans="1:5">
      <c r="A31" s="94" t="s">
        <v>635</v>
      </c>
      <c r="B31" s="95">
        <v>5111301702</v>
      </c>
      <c r="C31" s="90" t="s">
        <v>1798</v>
      </c>
      <c r="E31" s="90" t="s">
        <v>2912</v>
      </c>
    </row>
    <row r="32" spans="1:5">
      <c r="A32" s="94" t="s">
        <v>635</v>
      </c>
      <c r="B32" s="95">
        <v>5111301703</v>
      </c>
      <c r="C32" s="90" t="s">
        <v>1799</v>
      </c>
      <c r="E32" s="90" t="s">
        <v>2913</v>
      </c>
    </row>
    <row r="33" spans="1:5">
      <c r="A33" s="94" t="s">
        <v>635</v>
      </c>
      <c r="B33" s="95">
        <v>5111301704</v>
      </c>
      <c r="C33" s="90" t="s">
        <v>1800</v>
      </c>
      <c r="E33" s="90" t="s">
        <v>2914</v>
      </c>
    </row>
    <row r="34" spans="1:5">
      <c r="A34" s="94" t="s">
        <v>635</v>
      </c>
      <c r="B34" s="95">
        <v>5111301705</v>
      </c>
      <c r="C34" s="90" t="s">
        <v>1801</v>
      </c>
      <c r="E34" s="90" t="s">
        <v>2915</v>
      </c>
    </row>
    <row r="35" spans="1:5">
      <c r="A35" s="94" t="s">
        <v>635</v>
      </c>
      <c r="B35" s="95">
        <v>5111301706</v>
      </c>
      <c r="C35" s="90" t="s">
        <v>1802</v>
      </c>
      <c r="E35" s="90" t="s">
        <v>2916</v>
      </c>
    </row>
    <row r="36" spans="1:5">
      <c r="A36" s="94" t="s">
        <v>635</v>
      </c>
      <c r="B36" s="95">
        <v>5111400000</v>
      </c>
      <c r="C36" s="90" t="s">
        <v>1769</v>
      </c>
      <c r="E36" s="90" t="s">
        <v>2917</v>
      </c>
    </row>
    <row r="37" spans="1:5">
      <c r="A37" s="94" t="s">
        <v>635</v>
      </c>
      <c r="B37" s="95">
        <v>5111401700</v>
      </c>
      <c r="C37" s="90" t="s">
        <v>1770</v>
      </c>
      <c r="E37" s="90" t="s">
        <v>2918</v>
      </c>
    </row>
    <row r="38" spans="1:5">
      <c r="A38" s="94" t="s">
        <v>635</v>
      </c>
      <c r="B38" s="95">
        <v>5111401701</v>
      </c>
      <c r="C38" s="90" t="s">
        <v>1771</v>
      </c>
      <c r="E38" s="90" t="s">
        <v>2919</v>
      </c>
    </row>
    <row r="39" spans="1:5">
      <c r="A39" s="94" t="s">
        <v>635</v>
      </c>
      <c r="B39" s="95">
        <v>5111401702</v>
      </c>
      <c r="C39" s="90" t="s">
        <v>1772</v>
      </c>
      <c r="E39" s="90" t="s">
        <v>2920</v>
      </c>
    </row>
    <row r="40" spans="1:5">
      <c r="A40" s="94" t="s">
        <v>635</v>
      </c>
      <c r="B40" s="95">
        <v>5111401703</v>
      </c>
      <c r="C40" s="90" t="s">
        <v>1773</v>
      </c>
      <c r="E40" s="90" t="s">
        <v>2921</v>
      </c>
    </row>
    <row r="41" spans="1:5">
      <c r="A41" s="94" t="s">
        <v>635</v>
      </c>
      <c r="B41" s="95">
        <v>5111401704</v>
      </c>
      <c r="C41" s="90" t="s">
        <v>1774</v>
      </c>
      <c r="E41" s="90" t="s">
        <v>2922</v>
      </c>
    </row>
    <row r="42" spans="1:5">
      <c r="A42" s="94" t="s">
        <v>635</v>
      </c>
      <c r="B42" s="95">
        <v>5111401705</v>
      </c>
      <c r="C42" s="90" t="s">
        <v>1775</v>
      </c>
      <c r="E42" s="90" t="s">
        <v>2923</v>
      </c>
    </row>
    <row r="43" spans="1:5">
      <c r="A43" s="94" t="s">
        <v>635</v>
      </c>
      <c r="B43" s="95">
        <v>5111401706</v>
      </c>
      <c r="C43" s="90" t="s">
        <v>1776</v>
      </c>
      <c r="E43" s="90" t="s">
        <v>2924</v>
      </c>
    </row>
    <row r="44" spans="1:5">
      <c r="A44" s="94" t="s">
        <v>635</v>
      </c>
      <c r="B44" s="95">
        <v>5111401707</v>
      </c>
      <c r="C44" s="90" t="s">
        <v>1777</v>
      </c>
      <c r="E44" s="90" t="s">
        <v>2925</v>
      </c>
    </row>
    <row r="45" spans="1:5">
      <c r="A45" s="94" t="s">
        <v>635</v>
      </c>
      <c r="B45" s="95">
        <v>5111501700</v>
      </c>
      <c r="C45" s="90" t="s">
        <v>1778</v>
      </c>
      <c r="E45" s="90" t="s">
        <v>2926</v>
      </c>
    </row>
    <row r="46" spans="1:5">
      <c r="A46" s="94" t="s">
        <v>635</v>
      </c>
      <c r="B46" s="95">
        <v>5111501701</v>
      </c>
      <c r="C46" s="90" t="s">
        <v>1779</v>
      </c>
      <c r="E46" s="90" t="s">
        <v>2927</v>
      </c>
    </row>
    <row r="47" spans="1:5">
      <c r="A47" s="94" t="s">
        <v>635</v>
      </c>
      <c r="B47" s="95">
        <v>5111501702</v>
      </c>
      <c r="C47" s="90" t="s">
        <v>1780</v>
      </c>
      <c r="E47" s="90" t="s">
        <v>2928</v>
      </c>
    </row>
    <row r="48" spans="1:5">
      <c r="A48" s="94" t="s">
        <v>635</v>
      </c>
      <c r="B48" s="95">
        <v>5111501703</v>
      </c>
      <c r="C48" s="90" t="s">
        <v>1781</v>
      </c>
      <c r="E48" s="90" t="s">
        <v>2929</v>
      </c>
    </row>
    <row r="49" spans="1:5">
      <c r="A49" s="94" t="s">
        <v>635</v>
      </c>
      <c r="B49" s="95">
        <v>5111501704</v>
      </c>
      <c r="C49" s="90" t="s">
        <v>1782</v>
      </c>
      <c r="E49" s="90" t="s">
        <v>2930</v>
      </c>
    </row>
    <row r="50" spans="1:5">
      <c r="A50" s="94" t="s">
        <v>635</v>
      </c>
      <c r="B50" s="95">
        <v>5111501705</v>
      </c>
      <c r="C50" s="90" t="s">
        <v>1783</v>
      </c>
      <c r="E50" s="90" t="s">
        <v>2931</v>
      </c>
    </row>
    <row r="51" spans="1:5">
      <c r="A51" s="94" t="s">
        <v>635</v>
      </c>
      <c r="B51" s="95">
        <v>5111501706</v>
      </c>
      <c r="C51" s="90" t="s">
        <v>1784</v>
      </c>
      <c r="E51" s="90" t="s">
        <v>2932</v>
      </c>
    </row>
    <row r="52" spans="1:5">
      <c r="A52" s="94" t="s">
        <v>635</v>
      </c>
      <c r="B52" s="95">
        <v>5111501707</v>
      </c>
      <c r="C52" s="90" t="s">
        <v>1785</v>
      </c>
      <c r="E52" s="90" t="s">
        <v>2933</v>
      </c>
    </row>
    <row r="53" spans="1:5">
      <c r="A53" s="94" t="s">
        <v>635</v>
      </c>
      <c r="B53" s="95">
        <v>5111600000</v>
      </c>
      <c r="C53" s="90" t="s">
        <v>1803</v>
      </c>
      <c r="E53" s="90" t="s">
        <v>2934</v>
      </c>
    </row>
    <row r="54" spans="1:5">
      <c r="A54" s="94" t="s">
        <v>635</v>
      </c>
      <c r="B54" s="95">
        <v>5111601700</v>
      </c>
      <c r="C54" s="90" t="s">
        <v>1804</v>
      </c>
      <c r="E54" s="90" t="s">
        <v>2935</v>
      </c>
    </row>
    <row r="55" spans="1:5">
      <c r="A55" s="94" t="s">
        <v>635</v>
      </c>
      <c r="B55" s="95">
        <v>5111601701</v>
      </c>
      <c r="C55" s="90" t="s">
        <v>1805</v>
      </c>
      <c r="E55" s="90" t="s">
        <v>2936</v>
      </c>
    </row>
    <row r="56" spans="1:5">
      <c r="A56" s="94" t="s">
        <v>635</v>
      </c>
      <c r="B56" s="95">
        <v>5111601702</v>
      </c>
      <c r="C56" s="90" t="s">
        <v>1806</v>
      </c>
      <c r="E56" s="90" t="s">
        <v>2937</v>
      </c>
    </row>
    <row r="57" spans="1:5">
      <c r="A57" s="94" t="s">
        <v>635</v>
      </c>
      <c r="B57" s="95">
        <v>5111601703</v>
      </c>
      <c r="C57" s="90" t="s">
        <v>1807</v>
      </c>
      <c r="E57" s="90" t="s">
        <v>2937</v>
      </c>
    </row>
    <row r="58" spans="1:5">
      <c r="A58" s="94" t="s">
        <v>635</v>
      </c>
      <c r="B58" s="95">
        <v>5111601704</v>
      </c>
      <c r="C58" s="90" t="s">
        <v>1808</v>
      </c>
      <c r="E58" s="90" t="s">
        <v>2938</v>
      </c>
    </row>
    <row r="59" spans="1:5">
      <c r="A59" s="94" t="s">
        <v>635</v>
      </c>
      <c r="B59" s="95">
        <v>5111601705</v>
      </c>
      <c r="C59" s="90" t="s">
        <v>1809</v>
      </c>
      <c r="E59" s="90" t="s">
        <v>2939</v>
      </c>
    </row>
    <row r="60" spans="1:5">
      <c r="A60" s="94" t="s">
        <v>635</v>
      </c>
      <c r="B60" s="95">
        <v>5111601706</v>
      </c>
      <c r="C60" s="90" t="s">
        <v>1810</v>
      </c>
      <c r="E60" s="90" t="s">
        <v>2940</v>
      </c>
    </row>
    <row r="61" spans="1:5">
      <c r="A61" s="94" t="s">
        <v>635</v>
      </c>
      <c r="B61" s="95">
        <v>5111700000</v>
      </c>
      <c r="C61" s="90" t="s">
        <v>1822</v>
      </c>
      <c r="E61" s="90" t="s">
        <v>2941</v>
      </c>
    </row>
    <row r="62" spans="1:5">
      <c r="A62" s="100" t="s">
        <v>635</v>
      </c>
      <c r="B62" s="95">
        <v>5117100000</v>
      </c>
      <c r="C62" s="90" t="s">
        <v>1877</v>
      </c>
      <c r="E62" s="90" t="s">
        <v>2942</v>
      </c>
    </row>
    <row r="63" spans="1:5">
      <c r="A63" s="90" t="s">
        <v>635</v>
      </c>
      <c r="B63" s="90">
        <v>5117100001</v>
      </c>
      <c r="C63" s="90" t="s">
        <v>2028</v>
      </c>
      <c r="E63" s="90" t="s">
        <v>2943</v>
      </c>
    </row>
    <row r="64" spans="1:5">
      <c r="A64" s="94" t="s">
        <v>635</v>
      </c>
      <c r="B64" s="95">
        <v>5117101700</v>
      </c>
      <c r="C64" s="90" t="s">
        <v>1851</v>
      </c>
      <c r="E64" s="90" t="s">
        <v>2944</v>
      </c>
    </row>
    <row r="65" spans="1:5">
      <c r="A65" s="100" t="s">
        <v>635</v>
      </c>
      <c r="B65" s="95">
        <v>5117101701</v>
      </c>
      <c r="C65" s="90" t="s">
        <v>1874</v>
      </c>
      <c r="E65" s="90" t="s">
        <v>2945</v>
      </c>
    </row>
    <row r="66" spans="1:5">
      <c r="A66" s="100" t="s">
        <v>635</v>
      </c>
      <c r="B66" s="95">
        <v>5117101702</v>
      </c>
      <c r="C66" s="90" t="s">
        <v>1875</v>
      </c>
      <c r="E66" s="90" t="s">
        <v>2946</v>
      </c>
    </row>
    <row r="67" spans="1:5">
      <c r="A67" s="100" t="s">
        <v>635</v>
      </c>
      <c r="B67" s="95">
        <v>5211200000</v>
      </c>
      <c r="C67" s="90" t="s">
        <v>1879</v>
      </c>
      <c r="E67" s="90" t="s">
        <v>2947</v>
      </c>
    </row>
    <row r="68" spans="1:5">
      <c r="A68" s="94" t="s">
        <v>635</v>
      </c>
      <c r="B68" s="95">
        <v>5211300000</v>
      </c>
      <c r="C68" s="90" t="s">
        <v>1827</v>
      </c>
      <c r="E68" s="90" t="s">
        <v>2948</v>
      </c>
    </row>
    <row r="69" spans="1:5">
      <c r="A69" s="94" t="s">
        <v>635</v>
      </c>
      <c r="B69" s="95">
        <v>5211400000</v>
      </c>
      <c r="C69" s="90" t="s">
        <v>1838</v>
      </c>
      <c r="E69" s="90" t="s">
        <v>2949</v>
      </c>
    </row>
    <row r="70" spans="1:5">
      <c r="A70" s="100" t="s">
        <v>635</v>
      </c>
      <c r="B70" s="95">
        <v>5211400001</v>
      </c>
      <c r="C70" s="90" t="s">
        <v>1878</v>
      </c>
      <c r="E70" s="90" t="s">
        <v>2950</v>
      </c>
    </row>
    <row r="71" spans="1:5">
      <c r="A71" s="94" t="s">
        <v>635</v>
      </c>
      <c r="B71" s="95">
        <v>5211401700</v>
      </c>
      <c r="C71" s="90" t="s">
        <v>1840</v>
      </c>
      <c r="E71" s="90" t="s">
        <v>2951</v>
      </c>
    </row>
    <row r="72" spans="1:5">
      <c r="A72" s="100" t="s">
        <v>635</v>
      </c>
      <c r="B72" s="95">
        <v>5211401702</v>
      </c>
      <c r="C72" s="90" t="s">
        <v>1883</v>
      </c>
      <c r="E72" s="90" t="s">
        <v>2952</v>
      </c>
    </row>
    <row r="73" spans="1:5">
      <c r="A73" s="100" t="s">
        <v>635</v>
      </c>
      <c r="B73" s="95">
        <v>5211401703</v>
      </c>
      <c r="C73" s="90" t="s">
        <v>1884</v>
      </c>
      <c r="E73" s="90" t="s">
        <v>2953</v>
      </c>
    </row>
    <row r="74" spans="1:5" s="92" customFormat="1" ht="15">
      <c r="A74" s="100" t="s">
        <v>635</v>
      </c>
      <c r="B74" s="95">
        <v>5211401704</v>
      </c>
      <c r="C74" s="90" t="s">
        <v>1885</v>
      </c>
      <c r="E74" s="90" t="s">
        <v>2954</v>
      </c>
    </row>
    <row r="75" spans="1:5">
      <c r="A75" s="94" t="s">
        <v>635</v>
      </c>
      <c r="B75" s="95">
        <v>5212100000</v>
      </c>
      <c r="C75" s="90" t="s">
        <v>1831</v>
      </c>
      <c r="E75" s="90" t="s">
        <v>2955</v>
      </c>
    </row>
    <row r="76" spans="1:5">
      <c r="A76" s="94" t="s">
        <v>635</v>
      </c>
      <c r="B76" s="95">
        <v>5212100001</v>
      </c>
      <c r="C76" s="90" t="s">
        <v>1824</v>
      </c>
      <c r="E76" s="90" t="s">
        <v>2956</v>
      </c>
    </row>
    <row r="77" spans="1:5">
      <c r="A77" s="94" t="s">
        <v>635</v>
      </c>
      <c r="B77" s="95">
        <v>5212100002</v>
      </c>
      <c r="C77" s="90" t="s">
        <v>1839</v>
      </c>
      <c r="E77" s="90" t="s">
        <v>2957</v>
      </c>
    </row>
    <row r="78" spans="1:5">
      <c r="A78" s="100" t="s">
        <v>635</v>
      </c>
      <c r="B78" s="95">
        <v>5212100003</v>
      </c>
      <c r="C78" s="90" t="s">
        <v>1882</v>
      </c>
      <c r="E78" s="90" t="s">
        <v>2958</v>
      </c>
    </row>
    <row r="79" spans="1:5">
      <c r="A79" s="94" t="s">
        <v>635</v>
      </c>
      <c r="B79" s="95">
        <v>5212100006</v>
      </c>
      <c r="C79" s="90" t="s">
        <v>1830</v>
      </c>
      <c r="E79" s="90" t="s">
        <v>2959</v>
      </c>
    </row>
    <row r="80" spans="1:5">
      <c r="A80" s="94" t="s">
        <v>635</v>
      </c>
      <c r="B80" s="95">
        <v>5212100007</v>
      </c>
      <c r="C80" s="90" t="s">
        <v>1832</v>
      </c>
      <c r="E80" s="90" t="s">
        <v>2960</v>
      </c>
    </row>
    <row r="81" spans="1:5">
      <c r="A81" s="94" t="s">
        <v>635</v>
      </c>
      <c r="B81" s="95">
        <v>5215100002</v>
      </c>
      <c r="C81" s="90" t="s">
        <v>1857</v>
      </c>
      <c r="E81" s="90" t="s">
        <v>2961</v>
      </c>
    </row>
    <row r="82" spans="1:5">
      <c r="A82" s="94" t="s">
        <v>635</v>
      </c>
      <c r="B82" s="95">
        <v>5215100003</v>
      </c>
      <c r="C82" s="90" t="s">
        <v>1846</v>
      </c>
      <c r="E82" s="90" t="s">
        <v>2962</v>
      </c>
    </row>
    <row r="83" spans="1:5">
      <c r="A83" s="94" t="s">
        <v>635</v>
      </c>
      <c r="B83" s="95">
        <v>5215100007</v>
      </c>
      <c r="C83" s="90" t="s">
        <v>1847</v>
      </c>
      <c r="E83" s="90" t="s">
        <v>2963</v>
      </c>
    </row>
    <row r="84" spans="1:5">
      <c r="A84" s="94" t="s">
        <v>635</v>
      </c>
      <c r="B84" s="95">
        <v>5215101700</v>
      </c>
      <c r="C84" s="90" t="s">
        <v>1844</v>
      </c>
      <c r="E84" s="90" t="s">
        <v>2964</v>
      </c>
    </row>
    <row r="85" spans="1:5">
      <c r="A85" s="94" t="s">
        <v>635</v>
      </c>
      <c r="B85" s="95">
        <v>5215101701</v>
      </c>
      <c r="C85" s="90" t="s">
        <v>1845</v>
      </c>
      <c r="E85" s="90" t="s">
        <v>2965</v>
      </c>
    </row>
    <row r="86" spans="1:5">
      <c r="A86" s="94" t="s">
        <v>635</v>
      </c>
      <c r="B86" s="95">
        <v>5215200000</v>
      </c>
      <c r="C86" s="90" t="s">
        <v>1835</v>
      </c>
      <c r="E86" s="90" t="s">
        <v>2966</v>
      </c>
    </row>
    <row r="87" spans="1:5">
      <c r="A87" s="94" t="s">
        <v>635</v>
      </c>
      <c r="B87" s="95">
        <v>5215300000</v>
      </c>
      <c r="C87" s="90" t="s">
        <v>1849</v>
      </c>
      <c r="E87" s="90" t="s">
        <v>2967</v>
      </c>
    </row>
    <row r="88" spans="1:5">
      <c r="A88" s="100" t="s">
        <v>635</v>
      </c>
      <c r="B88" s="95">
        <v>5215300001</v>
      </c>
      <c r="C88" s="90" t="s">
        <v>1886</v>
      </c>
      <c r="E88" s="90" t="s">
        <v>2968</v>
      </c>
    </row>
    <row r="89" spans="1:5">
      <c r="A89" s="94" t="s">
        <v>635</v>
      </c>
      <c r="B89" s="95">
        <v>5215301700</v>
      </c>
      <c r="C89" s="90" t="s">
        <v>1850</v>
      </c>
      <c r="E89" s="90" t="s">
        <v>2969</v>
      </c>
    </row>
    <row r="90" spans="1:5">
      <c r="A90" s="100" t="s">
        <v>635</v>
      </c>
      <c r="B90" s="95">
        <v>5215301701</v>
      </c>
      <c r="C90" s="90" t="s">
        <v>1876</v>
      </c>
      <c r="E90" s="90" t="s">
        <v>2970</v>
      </c>
    </row>
    <row r="91" spans="1:5">
      <c r="A91" s="100" t="s">
        <v>635</v>
      </c>
      <c r="B91" s="95">
        <v>5217100000</v>
      </c>
      <c r="C91" s="90" t="s">
        <v>1860</v>
      </c>
      <c r="E91" s="90" t="s">
        <v>2971</v>
      </c>
    </row>
    <row r="92" spans="1:5">
      <c r="A92" s="100" t="s">
        <v>635</v>
      </c>
      <c r="B92" s="95">
        <v>5217100001</v>
      </c>
      <c r="C92" s="90" t="s">
        <v>1873</v>
      </c>
      <c r="E92" s="90" t="s">
        <v>2972</v>
      </c>
    </row>
    <row r="93" spans="1:5">
      <c r="A93" s="94" t="s">
        <v>635</v>
      </c>
      <c r="B93" s="95">
        <v>5217100002</v>
      </c>
      <c r="C93" s="90" t="s">
        <v>1855</v>
      </c>
      <c r="E93" s="90" t="s">
        <v>2973</v>
      </c>
    </row>
    <row r="94" spans="1:5">
      <c r="A94" s="100" t="s">
        <v>635</v>
      </c>
      <c r="B94" s="95">
        <v>5217100003</v>
      </c>
      <c r="C94" s="90" t="s">
        <v>1872</v>
      </c>
      <c r="E94" s="90" t="s">
        <v>2974</v>
      </c>
    </row>
    <row r="95" spans="1:5">
      <c r="A95" s="100" t="s">
        <v>635</v>
      </c>
      <c r="B95" s="95">
        <v>5217100004</v>
      </c>
      <c r="C95" s="90" t="s">
        <v>1871</v>
      </c>
      <c r="E95" s="90" t="s">
        <v>2975</v>
      </c>
    </row>
    <row r="96" spans="1:5">
      <c r="A96" s="100" t="s">
        <v>635</v>
      </c>
      <c r="B96" s="95">
        <v>5218100000</v>
      </c>
      <c r="C96" s="90" t="s">
        <v>1862</v>
      </c>
      <c r="E96" s="90" t="s">
        <v>2976</v>
      </c>
    </row>
    <row r="97" spans="1:5">
      <c r="A97" s="94" t="s">
        <v>635</v>
      </c>
      <c r="B97" s="95">
        <v>5218100002</v>
      </c>
      <c r="C97" s="90" t="s">
        <v>1833</v>
      </c>
      <c r="E97" s="90" t="s">
        <v>2977</v>
      </c>
    </row>
    <row r="98" spans="1:5">
      <c r="A98" s="100" t="s">
        <v>635</v>
      </c>
      <c r="B98" s="95">
        <v>5218101700</v>
      </c>
      <c r="C98" s="90" t="s">
        <v>1880</v>
      </c>
      <c r="E98" s="90" t="s">
        <v>2978</v>
      </c>
    </row>
    <row r="99" spans="1:5">
      <c r="A99" s="94" t="s">
        <v>635</v>
      </c>
      <c r="B99" s="95">
        <v>5218200000</v>
      </c>
      <c r="C99" s="90" t="s">
        <v>1852</v>
      </c>
      <c r="E99" s="90" t="s">
        <v>2979</v>
      </c>
    </row>
    <row r="100" spans="1:5">
      <c r="A100" s="94" t="s">
        <v>635</v>
      </c>
      <c r="B100" s="95">
        <v>5218200002</v>
      </c>
      <c r="C100" s="90" t="s">
        <v>1853</v>
      </c>
      <c r="E100" s="90" t="s">
        <v>2980</v>
      </c>
    </row>
    <row r="101" spans="1:5" ht="15" customHeight="1">
      <c r="A101" s="94" t="s">
        <v>635</v>
      </c>
      <c r="B101" s="95">
        <v>5218200003</v>
      </c>
      <c r="C101" s="90" t="s">
        <v>1854</v>
      </c>
      <c r="E101" s="90" t="s">
        <v>2981</v>
      </c>
    </row>
    <row r="102" spans="1:5">
      <c r="A102" s="100" t="s">
        <v>635</v>
      </c>
      <c r="B102" s="95">
        <v>5218300000</v>
      </c>
      <c r="C102" s="90" t="s">
        <v>1863</v>
      </c>
      <c r="E102" s="90" t="s">
        <v>2982</v>
      </c>
    </row>
    <row r="103" spans="1:5">
      <c r="A103" s="94" t="s">
        <v>635</v>
      </c>
      <c r="B103" s="95">
        <v>5218300001</v>
      </c>
      <c r="C103" s="90" t="s">
        <v>1859</v>
      </c>
      <c r="E103" s="90" t="s">
        <v>2983</v>
      </c>
    </row>
    <row r="104" spans="1:5">
      <c r="A104" s="94" t="s">
        <v>635</v>
      </c>
      <c r="B104" s="95">
        <v>5218300002</v>
      </c>
      <c r="C104" s="90" t="s">
        <v>1858</v>
      </c>
      <c r="E104" s="90" t="s">
        <v>2984</v>
      </c>
    </row>
    <row r="105" spans="1:5">
      <c r="A105" s="100" t="s">
        <v>635</v>
      </c>
      <c r="B105" s="95">
        <v>5218301700</v>
      </c>
      <c r="C105" s="90" t="s">
        <v>1881</v>
      </c>
      <c r="E105" s="90" t="s">
        <v>2985</v>
      </c>
    </row>
    <row r="106" spans="1:5">
      <c r="A106" s="94" t="s">
        <v>635</v>
      </c>
      <c r="B106" s="95">
        <v>5219100000</v>
      </c>
      <c r="C106" s="90" t="s">
        <v>1816</v>
      </c>
      <c r="E106" s="90" t="s">
        <v>2986</v>
      </c>
    </row>
    <row r="107" spans="1:5">
      <c r="A107" s="94" t="s">
        <v>635</v>
      </c>
      <c r="B107" s="95">
        <v>5219100001</v>
      </c>
      <c r="C107" s="90" t="s">
        <v>1820</v>
      </c>
      <c r="E107" s="90" t="s">
        <v>2987</v>
      </c>
    </row>
    <row r="108" spans="1:5">
      <c r="A108" s="94" t="s">
        <v>635</v>
      </c>
      <c r="B108" s="95">
        <v>5219200000</v>
      </c>
      <c r="C108" s="90" t="s">
        <v>1815</v>
      </c>
      <c r="E108" s="90" t="s">
        <v>2988</v>
      </c>
    </row>
    <row r="109" spans="1:5">
      <c r="A109" s="94" t="s">
        <v>635</v>
      </c>
      <c r="B109" s="95">
        <v>5219200001</v>
      </c>
      <c r="C109" s="90" t="s">
        <v>1819</v>
      </c>
      <c r="E109" s="90" t="s">
        <v>2989</v>
      </c>
    </row>
    <row r="110" spans="1:5">
      <c r="A110" s="94" t="s">
        <v>635</v>
      </c>
      <c r="B110" s="95">
        <v>5219300000</v>
      </c>
      <c r="C110" s="90" t="s">
        <v>1817</v>
      </c>
      <c r="E110" s="90" t="s">
        <v>2990</v>
      </c>
    </row>
    <row r="111" spans="1:5">
      <c r="A111" s="94" t="s">
        <v>635</v>
      </c>
      <c r="B111" s="95">
        <v>5219600000</v>
      </c>
      <c r="C111" s="368" t="s">
        <v>1825</v>
      </c>
      <c r="D111" s="368"/>
      <c r="E111" s="90" t="s">
        <v>2991</v>
      </c>
    </row>
    <row r="112" spans="1:5">
      <c r="A112" s="94" t="s">
        <v>635</v>
      </c>
      <c r="B112" s="95">
        <v>5219600002</v>
      </c>
      <c r="C112" s="368" t="s">
        <v>1826</v>
      </c>
      <c r="D112" s="368"/>
      <c r="E112" s="90" t="s">
        <v>2992</v>
      </c>
    </row>
    <row r="113" spans="1:5">
      <c r="A113" s="94" t="s">
        <v>635</v>
      </c>
      <c r="B113" s="95">
        <v>5219700000</v>
      </c>
      <c r="C113" s="368" t="s">
        <v>1814</v>
      </c>
      <c r="D113" s="368"/>
      <c r="E113" s="90" t="s">
        <v>2993</v>
      </c>
    </row>
    <row r="114" spans="1:5">
      <c r="A114" s="94" t="s">
        <v>635</v>
      </c>
      <c r="B114" s="95">
        <v>5219700001</v>
      </c>
      <c r="C114" s="368" t="s">
        <v>1821</v>
      </c>
      <c r="D114" s="368"/>
      <c r="E114" s="90" t="s">
        <v>2994</v>
      </c>
    </row>
    <row r="115" spans="1:5">
      <c r="A115" s="94" t="s">
        <v>635</v>
      </c>
      <c r="B115" s="95">
        <v>5219700002</v>
      </c>
      <c r="C115" s="368" t="s">
        <v>1813</v>
      </c>
      <c r="D115" s="368"/>
      <c r="E115" s="90" t="s">
        <v>2995</v>
      </c>
    </row>
    <row r="116" spans="1:5">
      <c r="A116" s="94" t="s">
        <v>635</v>
      </c>
      <c r="B116" s="95">
        <v>5219700003</v>
      </c>
      <c r="C116" s="368" t="s">
        <v>1818</v>
      </c>
      <c r="D116" s="368"/>
      <c r="E116" s="90" t="s">
        <v>2996</v>
      </c>
    </row>
    <row r="117" spans="1:5">
      <c r="A117" s="100" t="s">
        <v>635</v>
      </c>
      <c r="B117" s="95">
        <v>5219701700</v>
      </c>
      <c r="C117" s="368" t="s">
        <v>1889</v>
      </c>
      <c r="D117" s="368"/>
      <c r="E117" s="90" t="s">
        <v>2997</v>
      </c>
    </row>
    <row r="118" spans="1:5">
      <c r="A118" s="94" t="s">
        <v>635</v>
      </c>
      <c r="B118" s="95">
        <v>5222500000</v>
      </c>
      <c r="C118" s="368" t="s">
        <v>1848</v>
      </c>
      <c r="D118" s="368"/>
      <c r="E118" s="90" t="s">
        <v>2998</v>
      </c>
    </row>
    <row r="119" spans="1:5">
      <c r="A119" s="100" t="s">
        <v>635</v>
      </c>
      <c r="B119" s="95">
        <v>5223100000</v>
      </c>
      <c r="C119" s="368" t="s">
        <v>1888</v>
      </c>
      <c r="D119" s="368"/>
      <c r="E119" s="90" t="s">
        <v>2999</v>
      </c>
    </row>
    <row r="120" spans="1:5">
      <c r="A120" s="100" t="s">
        <v>635</v>
      </c>
      <c r="B120" s="95">
        <v>5224100000</v>
      </c>
      <c r="C120" s="368" t="s">
        <v>1870</v>
      </c>
      <c r="D120" s="368"/>
      <c r="E120" s="90" t="s">
        <v>3000</v>
      </c>
    </row>
    <row r="121" spans="1:5">
      <c r="A121" s="100" t="s">
        <v>635</v>
      </c>
      <c r="B121" s="95">
        <v>5224100001</v>
      </c>
      <c r="C121" s="368" t="s">
        <v>1890</v>
      </c>
      <c r="D121" s="368"/>
      <c r="E121" s="90" t="s">
        <v>3001</v>
      </c>
    </row>
    <row r="122" spans="1:5">
      <c r="A122" s="94" t="s">
        <v>635</v>
      </c>
      <c r="B122" s="95">
        <v>5224100004</v>
      </c>
      <c r="C122" s="368" t="s">
        <v>1836</v>
      </c>
      <c r="D122" s="368"/>
      <c r="E122" s="90" t="s">
        <v>3002</v>
      </c>
    </row>
    <row r="123" spans="1:5">
      <c r="A123" s="100" t="s">
        <v>635</v>
      </c>
      <c r="B123" s="95">
        <v>5224100005</v>
      </c>
      <c r="C123" s="368" t="s">
        <v>1861</v>
      </c>
      <c r="D123" s="368"/>
      <c r="E123" s="90" t="s">
        <v>3003</v>
      </c>
    </row>
    <row r="124" spans="1:5">
      <c r="A124" s="100" t="s">
        <v>635</v>
      </c>
      <c r="B124" s="95">
        <v>5224100007</v>
      </c>
      <c r="C124" s="368" t="s">
        <v>1902</v>
      </c>
      <c r="D124" s="368"/>
      <c r="E124" s="90" t="s">
        <v>3004</v>
      </c>
    </row>
    <row r="125" spans="1:5">
      <c r="A125" s="94" t="s">
        <v>635</v>
      </c>
      <c r="B125" s="95">
        <v>5224100009</v>
      </c>
      <c r="C125" s="368" t="s">
        <v>1829</v>
      </c>
      <c r="D125" s="368"/>
      <c r="E125" s="90" t="s">
        <v>3005</v>
      </c>
    </row>
    <row r="126" spans="1:5">
      <c r="A126" s="94" t="s">
        <v>635</v>
      </c>
      <c r="B126" s="95">
        <v>5224100010</v>
      </c>
      <c r="C126" s="368" t="s">
        <v>1811</v>
      </c>
      <c r="D126" s="368"/>
      <c r="E126" s="90" t="s">
        <v>3006</v>
      </c>
    </row>
    <row r="127" spans="1:5">
      <c r="A127" s="94" t="s">
        <v>635</v>
      </c>
      <c r="B127" s="95">
        <v>5224101700</v>
      </c>
      <c r="C127" s="368" t="s">
        <v>1828</v>
      </c>
      <c r="D127" s="368"/>
      <c r="E127" s="90" t="s">
        <v>3007</v>
      </c>
    </row>
    <row r="128" spans="1:5">
      <c r="A128" s="94" t="s">
        <v>635</v>
      </c>
      <c r="B128" s="95">
        <v>5224101701</v>
      </c>
      <c r="C128" s="368" t="s">
        <v>1841</v>
      </c>
      <c r="D128" s="368"/>
      <c r="E128" s="90" t="s">
        <v>3008</v>
      </c>
    </row>
    <row r="129" spans="1:5">
      <c r="A129" s="100" t="s">
        <v>635</v>
      </c>
      <c r="B129" s="95">
        <v>5224101702</v>
      </c>
      <c r="C129" s="368" t="s">
        <v>1869</v>
      </c>
      <c r="D129" s="368"/>
      <c r="E129" s="90" t="s">
        <v>3009</v>
      </c>
    </row>
    <row r="130" spans="1:5">
      <c r="A130" s="100" t="s">
        <v>635</v>
      </c>
      <c r="B130" s="95">
        <v>5224101704</v>
      </c>
      <c r="C130" s="368" t="s">
        <v>1892</v>
      </c>
      <c r="D130" s="368"/>
      <c r="E130" s="90" t="s">
        <v>3010</v>
      </c>
    </row>
    <row r="131" spans="1:5">
      <c r="A131" s="100" t="s">
        <v>635</v>
      </c>
      <c r="B131" s="95">
        <v>5224101705</v>
      </c>
      <c r="C131" s="368" t="s">
        <v>1868</v>
      </c>
      <c r="D131" s="368"/>
      <c r="E131" s="90" t="s">
        <v>3011</v>
      </c>
    </row>
    <row r="132" spans="1:5">
      <c r="A132" s="100" t="s">
        <v>635</v>
      </c>
      <c r="B132" s="95">
        <v>5224101706</v>
      </c>
      <c r="C132" s="368" t="s">
        <v>1865</v>
      </c>
      <c r="D132" s="368"/>
      <c r="E132" s="90" t="s">
        <v>3012</v>
      </c>
    </row>
    <row r="133" spans="1:5">
      <c r="A133" s="100" t="s">
        <v>635</v>
      </c>
      <c r="B133" s="95">
        <v>5224101707</v>
      </c>
      <c r="C133" s="368" t="s">
        <v>1866</v>
      </c>
      <c r="D133" s="368"/>
      <c r="E133" s="90" t="s">
        <v>3013</v>
      </c>
    </row>
    <row r="134" spans="1:5">
      <c r="A134" s="100" t="s">
        <v>635</v>
      </c>
      <c r="B134" s="95">
        <v>5224101708</v>
      </c>
      <c r="C134" s="368" t="s">
        <v>1867</v>
      </c>
      <c r="D134" s="368"/>
      <c r="E134" s="90" t="s">
        <v>3014</v>
      </c>
    </row>
    <row r="135" spans="1:5">
      <c r="A135" s="100" t="s">
        <v>635</v>
      </c>
      <c r="B135" s="95">
        <v>5224101709</v>
      </c>
      <c r="C135" s="368" t="s">
        <v>1898</v>
      </c>
      <c r="D135" s="368"/>
      <c r="E135" s="90" t="s">
        <v>3015</v>
      </c>
    </row>
    <row r="136" spans="1:5">
      <c r="A136" s="100" t="s">
        <v>635</v>
      </c>
      <c r="B136" s="95">
        <v>5224101710</v>
      </c>
      <c r="C136" s="368" t="s">
        <v>1903</v>
      </c>
      <c r="D136" s="368"/>
      <c r="E136" s="90" t="s">
        <v>3016</v>
      </c>
    </row>
    <row r="137" spans="1:5">
      <c r="A137" s="94" t="s">
        <v>635</v>
      </c>
      <c r="B137" s="95">
        <v>5224101711</v>
      </c>
      <c r="C137" s="368" t="s">
        <v>1834</v>
      </c>
      <c r="D137" s="368"/>
      <c r="E137" s="90" t="s">
        <v>3017</v>
      </c>
    </row>
    <row r="138" spans="1:5">
      <c r="A138" s="94" t="s">
        <v>635</v>
      </c>
      <c r="B138" s="95">
        <v>5224101712</v>
      </c>
      <c r="C138" s="368" t="s">
        <v>1856</v>
      </c>
      <c r="D138" s="368"/>
      <c r="E138" s="90" t="s">
        <v>3018</v>
      </c>
    </row>
    <row r="139" spans="1:5">
      <c r="A139" s="100" t="s">
        <v>635</v>
      </c>
      <c r="B139" s="95">
        <v>5311100000</v>
      </c>
      <c r="C139" s="368" t="s">
        <v>1893</v>
      </c>
      <c r="D139" s="368"/>
      <c r="E139" s="90" t="s">
        <v>3019</v>
      </c>
    </row>
    <row r="140" spans="1:5">
      <c r="A140" s="100" t="s">
        <v>635</v>
      </c>
      <c r="B140" s="95">
        <v>5311100004</v>
      </c>
      <c r="C140" s="368" t="s">
        <v>1894</v>
      </c>
      <c r="D140" s="368"/>
      <c r="E140" s="90" t="s">
        <v>3020</v>
      </c>
    </row>
    <row r="141" spans="1:5">
      <c r="A141" s="100" t="s">
        <v>635</v>
      </c>
      <c r="B141" s="95">
        <v>5311100005</v>
      </c>
      <c r="C141" s="368" t="s">
        <v>1896</v>
      </c>
      <c r="D141" s="368"/>
      <c r="E141" s="90" t="s">
        <v>3021</v>
      </c>
    </row>
    <row r="142" spans="1:5">
      <c r="A142" s="100" t="s">
        <v>635</v>
      </c>
      <c r="B142" s="95">
        <v>5311100006</v>
      </c>
      <c r="C142" s="368" t="s">
        <v>1895</v>
      </c>
      <c r="D142" s="368"/>
      <c r="E142" s="90" t="s">
        <v>3022</v>
      </c>
    </row>
    <row r="143" spans="1:5">
      <c r="A143" s="100" t="s">
        <v>635</v>
      </c>
      <c r="B143" s="95">
        <v>5316100000</v>
      </c>
      <c r="C143" s="368" t="s">
        <v>3169</v>
      </c>
      <c r="D143" s="368"/>
      <c r="E143" s="90" t="s">
        <v>3023</v>
      </c>
    </row>
    <row r="144" spans="1:5">
      <c r="A144" s="90" t="s">
        <v>635</v>
      </c>
      <c r="B144" s="90">
        <v>5316100001</v>
      </c>
      <c r="C144" s="368" t="s">
        <v>2030</v>
      </c>
      <c r="D144" s="368"/>
      <c r="E144" s="90" t="s">
        <v>3024</v>
      </c>
    </row>
    <row r="145" spans="1:5">
      <c r="A145" s="100" t="s">
        <v>635</v>
      </c>
      <c r="B145" s="95">
        <v>5356200000</v>
      </c>
      <c r="C145" s="368" t="s">
        <v>1891</v>
      </c>
      <c r="D145" s="368"/>
      <c r="E145" s="90" t="s">
        <v>3025</v>
      </c>
    </row>
    <row r="146" spans="1:5">
      <c r="A146" s="100" t="s">
        <v>635</v>
      </c>
      <c r="B146" s="95">
        <v>5811400000</v>
      </c>
      <c r="C146" s="368" t="s">
        <v>1864</v>
      </c>
      <c r="D146" s="368"/>
      <c r="E146" s="90" t="s">
        <v>3026</v>
      </c>
    </row>
    <row r="147" spans="1:5">
      <c r="A147" s="94" t="s">
        <v>635</v>
      </c>
      <c r="B147" s="95">
        <v>5811400001</v>
      </c>
      <c r="C147" s="368" t="s">
        <v>1843</v>
      </c>
      <c r="D147" s="368"/>
      <c r="E147" s="90" t="s">
        <v>3027</v>
      </c>
    </row>
    <row r="148" spans="1:5">
      <c r="A148" s="94" t="s">
        <v>635</v>
      </c>
      <c r="B148" s="95">
        <v>5811400003</v>
      </c>
      <c r="C148" s="368" t="s">
        <v>1823</v>
      </c>
      <c r="D148" s="368"/>
      <c r="E148" s="90" t="s">
        <v>3028</v>
      </c>
    </row>
    <row r="149" spans="1:5">
      <c r="A149" s="100" t="s">
        <v>635</v>
      </c>
      <c r="B149" s="95">
        <v>5811400004</v>
      </c>
      <c r="C149" s="368" t="s">
        <v>1887</v>
      </c>
      <c r="D149" s="368"/>
      <c r="E149" s="90" t="s">
        <v>3029</v>
      </c>
    </row>
    <row r="150" spans="1:5">
      <c r="A150" s="94" t="s">
        <v>635</v>
      </c>
      <c r="B150" s="95">
        <v>5811401700</v>
      </c>
      <c r="C150" s="368" t="s">
        <v>1842</v>
      </c>
      <c r="D150" s="368"/>
      <c r="E150" s="90" t="s">
        <v>3030</v>
      </c>
    </row>
    <row r="151" spans="1:5">
      <c r="A151" s="100" t="s">
        <v>635</v>
      </c>
      <c r="B151" s="95">
        <v>5821101700</v>
      </c>
      <c r="C151" s="368" t="s">
        <v>1905</v>
      </c>
      <c r="D151" s="368"/>
      <c r="E151" s="90" t="s">
        <v>3031</v>
      </c>
    </row>
    <row r="152" spans="1:5">
      <c r="A152" s="100" t="s">
        <v>635</v>
      </c>
      <c r="B152" s="95">
        <v>5821101701</v>
      </c>
      <c r="C152" s="368" t="s">
        <v>1906</v>
      </c>
      <c r="D152" s="368"/>
      <c r="E152" s="90" t="s">
        <v>3032</v>
      </c>
    </row>
    <row r="153" spans="1:5">
      <c r="A153" s="100" t="s">
        <v>635</v>
      </c>
      <c r="B153" s="95">
        <v>5821101702</v>
      </c>
      <c r="C153" s="368" t="s">
        <v>1907</v>
      </c>
      <c r="D153" s="368"/>
      <c r="E153" s="90" t="s">
        <v>3033</v>
      </c>
    </row>
    <row r="154" spans="1:5">
      <c r="A154" s="100" t="s">
        <v>635</v>
      </c>
      <c r="B154" s="95">
        <v>5822101700</v>
      </c>
      <c r="C154" s="368" t="s">
        <v>1909</v>
      </c>
      <c r="D154" s="368"/>
      <c r="E154" s="90" t="s">
        <v>3034</v>
      </c>
    </row>
    <row r="155" spans="1:5">
      <c r="A155" s="100" t="s">
        <v>635</v>
      </c>
      <c r="B155" s="95">
        <v>5822101701</v>
      </c>
      <c r="C155" s="368" t="s">
        <v>1910</v>
      </c>
      <c r="D155" s="368"/>
      <c r="E155" s="90" t="s">
        <v>3035</v>
      </c>
    </row>
    <row r="156" spans="1:5">
      <c r="A156" s="100" t="s">
        <v>635</v>
      </c>
      <c r="B156" s="95">
        <v>5822101702</v>
      </c>
      <c r="C156" s="368" t="s">
        <v>1911</v>
      </c>
      <c r="D156" s="368"/>
      <c r="E156" s="90" t="s">
        <v>3036</v>
      </c>
    </row>
    <row r="157" spans="1:5">
      <c r="A157" s="100" t="s">
        <v>635</v>
      </c>
      <c r="B157" s="95">
        <v>5822101705</v>
      </c>
      <c r="C157" s="368" t="s">
        <v>3163</v>
      </c>
      <c r="D157" s="368"/>
      <c r="E157" s="90" t="s">
        <v>3164</v>
      </c>
    </row>
    <row r="158" spans="1:5">
      <c r="A158" s="100" t="s">
        <v>635</v>
      </c>
      <c r="B158" s="95">
        <v>5822500000</v>
      </c>
      <c r="C158" s="368" t="s">
        <v>1908</v>
      </c>
      <c r="D158" s="368"/>
      <c r="E158" s="90" t="s">
        <v>3037</v>
      </c>
    </row>
    <row r="159" spans="1:5">
      <c r="A159" s="100" t="s">
        <v>635</v>
      </c>
      <c r="B159" s="95">
        <v>5822500701</v>
      </c>
      <c r="C159" s="368" t="s">
        <v>3165</v>
      </c>
      <c r="D159" s="368"/>
      <c r="E159" s="90" t="s">
        <v>3042</v>
      </c>
    </row>
    <row r="160" spans="1:5">
      <c r="A160" s="100" t="s">
        <v>635</v>
      </c>
      <c r="B160" s="95">
        <v>5822500702</v>
      </c>
      <c r="C160" s="368" t="s">
        <v>3166</v>
      </c>
      <c r="D160" s="368"/>
      <c r="E160" s="90" t="s">
        <v>3043</v>
      </c>
    </row>
    <row r="161" spans="1:5">
      <c r="A161" s="90" t="s">
        <v>635</v>
      </c>
      <c r="B161" s="91">
        <v>5822901700</v>
      </c>
      <c r="C161" s="368" t="s">
        <v>1913</v>
      </c>
      <c r="D161" s="368"/>
      <c r="E161" s="90" t="s">
        <v>3038</v>
      </c>
    </row>
    <row r="162" spans="1:5">
      <c r="A162" s="90" t="s">
        <v>635</v>
      </c>
      <c r="B162" s="91">
        <v>5822901701</v>
      </c>
      <c r="C162" s="368" t="s">
        <v>1914</v>
      </c>
      <c r="D162" s="368"/>
      <c r="E162" s="90" t="s">
        <v>3039</v>
      </c>
    </row>
    <row r="163" spans="1:5">
      <c r="A163" s="90" t="s">
        <v>635</v>
      </c>
      <c r="B163" s="91">
        <v>5822901702</v>
      </c>
      <c r="C163" s="368" t="s">
        <v>1915</v>
      </c>
      <c r="D163" s="368"/>
      <c r="E163" s="90" t="s">
        <v>3040</v>
      </c>
    </row>
    <row r="164" spans="1:5">
      <c r="A164" s="90" t="s">
        <v>635</v>
      </c>
      <c r="B164" s="91">
        <v>5822901703</v>
      </c>
      <c r="C164" s="368" t="s">
        <v>1916</v>
      </c>
      <c r="D164" s="368"/>
      <c r="E164" s="90" t="s">
        <v>3041</v>
      </c>
    </row>
    <row r="165" spans="1:5">
      <c r="A165" s="100" t="s">
        <v>635</v>
      </c>
      <c r="B165" s="95">
        <v>5822101703</v>
      </c>
      <c r="C165" s="368" t="s">
        <v>2032</v>
      </c>
      <c r="D165" s="368"/>
      <c r="E165" s="90" t="s">
        <v>3042</v>
      </c>
    </row>
    <row r="166" spans="1:5">
      <c r="A166" s="100" t="s">
        <v>635</v>
      </c>
      <c r="B166" s="101">
        <v>5822101704</v>
      </c>
      <c r="C166" s="368" t="s">
        <v>2031</v>
      </c>
      <c r="D166" s="368"/>
      <c r="E166" s="90" t="s">
        <v>3043</v>
      </c>
    </row>
    <row r="167" spans="1:5">
      <c r="A167" s="100" t="s">
        <v>635</v>
      </c>
      <c r="B167" s="95">
        <v>5831100000</v>
      </c>
      <c r="C167" s="368" t="s">
        <v>1899</v>
      </c>
      <c r="D167" s="368"/>
      <c r="E167" s="90" t="s">
        <v>3044</v>
      </c>
    </row>
    <row r="168" spans="1:5">
      <c r="A168" s="100" t="s">
        <v>635</v>
      </c>
      <c r="B168" s="95">
        <v>5832100000</v>
      </c>
      <c r="C168" s="368" t="s">
        <v>1900</v>
      </c>
      <c r="D168" s="368"/>
      <c r="E168" s="90" t="s">
        <v>3045</v>
      </c>
    </row>
    <row r="169" spans="1:5">
      <c r="A169" s="100" t="s">
        <v>635</v>
      </c>
      <c r="B169" s="95">
        <v>5832200000</v>
      </c>
      <c r="C169" s="368" t="s">
        <v>1901</v>
      </c>
      <c r="D169" s="368"/>
      <c r="E169" s="90" t="s">
        <v>3046</v>
      </c>
    </row>
    <row r="170" spans="1:5">
      <c r="A170" s="100" t="s">
        <v>635</v>
      </c>
      <c r="B170" s="95">
        <v>5861100000</v>
      </c>
      <c r="C170" s="368" t="s">
        <v>1904</v>
      </c>
      <c r="D170" s="368"/>
      <c r="E170" s="90" t="s">
        <v>3047</v>
      </c>
    </row>
    <row r="171" spans="1:5">
      <c r="A171" s="94" t="s">
        <v>635</v>
      </c>
      <c r="B171" s="95">
        <v>5913100000</v>
      </c>
      <c r="C171" s="368" t="s">
        <v>1837</v>
      </c>
      <c r="D171" s="368"/>
      <c r="E171" s="90" t="s">
        <v>3048</v>
      </c>
    </row>
    <row r="172" spans="1:5">
      <c r="A172" s="90" t="s">
        <v>636</v>
      </c>
      <c r="B172" s="91">
        <v>4471400000</v>
      </c>
      <c r="C172" s="368" t="s">
        <v>1922</v>
      </c>
      <c r="D172" s="368"/>
      <c r="E172" s="90" t="s">
        <v>3049</v>
      </c>
    </row>
    <row r="173" spans="1:5">
      <c r="A173" s="90" t="s">
        <v>636</v>
      </c>
      <c r="B173" s="91">
        <v>4481101700</v>
      </c>
      <c r="C173" s="368" t="s">
        <v>1918</v>
      </c>
      <c r="D173" s="368"/>
      <c r="E173" s="90" t="s">
        <v>3050</v>
      </c>
    </row>
    <row r="174" spans="1:5">
      <c r="A174" s="90" t="s">
        <v>636</v>
      </c>
      <c r="B174" s="91">
        <v>4481101701</v>
      </c>
      <c r="C174" s="368" t="s">
        <v>1920</v>
      </c>
      <c r="D174" s="368"/>
      <c r="E174" s="90" t="s">
        <v>3051</v>
      </c>
    </row>
    <row r="175" spans="1:5">
      <c r="A175" s="90" t="s">
        <v>636</v>
      </c>
      <c r="B175" s="91">
        <v>4481101702</v>
      </c>
      <c r="C175" s="368" t="s">
        <v>1921</v>
      </c>
      <c r="D175" s="368"/>
      <c r="E175" s="90" t="s">
        <v>3052</v>
      </c>
    </row>
    <row r="176" spans="1:5">
      <c r="A176" s="90" t="s">
        <v>636</v>
      </c>
      <c r="B176" s="91">
        <v>4481101703</v>
      </c>
      <c r="C176" s="368" t="s">
        <v>1924</v>
      </c>
      <c r="D176" s="368"/>
      <c r="E176" s="90" t="s">
        <v>3053</v>
      </c>
    </row>
    <row r="177" spans="1:5">
      <c r="A177" s="90" t="s">
        <v>636</v>
      </c>
      <c r="B177" s="90">
        <v>4481101704</v>
      </c>
      <c r="C177" s="368" t="s">
        <v>1925</v>
      </c>
      <c r="D177" s="368"/>
      <c r="E177" s="90" t="s">
        <v>3054</v>
      </c>
    </row>
    <row r="178" spans="1:5">
      <c r="A178" s="90" t="s">
        <v>636</v>
      </c>
      <c r="B178" s="90">
        <v>4481101705</v>
      </c>
      <c r="C178" s="368" t="s">
        <v>1926</v>
      </c>
      <c r="D178" s="368"/>
      <c r="E178" s="90" t="s">
        <v>3055</v>
      </c>
    </row>
    <row r="179" spans="1:5">
      <c r="A179" s="90" t="s">
        <v>636</v>
      </c>
      <c r="B179" s="90">
        <v>4481101706</v>
      </c>
      <c r="C179" s="368" t="s">
        <v>1927</v>
      </c>
      <c r="D179" s="368"/>
      <c r="E179" s="90" t="s">
        <v>3056</v>
      </c>
    </row>
    <row r="180" spans="1:5">
      <c r="A180" s="90" t="s">
        <v>636</v>
      </c>
      <c r="B180" s="90">
        <v>4481101707</v>
      </c>
      <c r="C180" s="368" t="s">
        <v>1928</v>
      </c>
      <c r="D180" s="368"/>
      <c r="E180" s="90" t="s">
        <v>3057</v>
      </c>
    </row>
    <row r="181" spans="1:5">
      <c r="A181" s="90" t="s">
        <v>636</v>
      </c>
      <c r="B181" s="90">
        <v>4481101708</v>
      </c>
      <c r="C181" s="368" t="s">
        <v>1929</v>
      </c>
      <c r="D181" s="368"/>
      <c r="E181" s="90" t="s">
        <v>3058</v>
      </c>
    </row>
    <row r="182" spans="1:5">
      <c r="A182" s="90" t="s">
        <v>636</v>
      </c>
      <c r="B182" s="90">
        <v>4481101709</v>
      </c>
      <c r="C182" s="368" t="s">
        <v>1930</v>
      </c>
      <c r="D182" s="368"/>
      <c r="E182" s="90" t="s">
        <v>3059</v>
      </c>
    </row>
    <row r="183" spans="1:5">
      <c r="A183" s="90" t="s">
        <v>636</v>
      </c>
      <c r="B183" s="90">
        <v>4481101710</v>
      </c>
      <c r="C183" s="368" t="s">
        <v>1931</v>
      </c>
      <c r="D183" s="368"/>
      <c r="E183" s="90" t="s">
        <v>3060</v>
      </c>
    </row>
    <row r="184" spans="1:5">
      <c r="A184" s="90" t="s">
        <v>636</v>
      </c>
      <c r="B184" s="90">
        <v>4481101711</v>
      </c>
      <c r="C184" s="368" t="s">
        <v>1932</v>
      </c>
      <c r="D184" s="368"/>
      <c r="E184" s="90" t="s">
        <v>3061</v>
      </c>
    </row>
    <row r="185" spans="1:5">
      <c r="A185" s="90" t="s">
        <v>636</v>
      </c>
      <c r="B185" s="90">
        <v>4481101712</v>
      </c>
      <c r="C185" s="368" t="s">
        <v>1933</v>
      </c>
      <c r="D185" s="368"/>
      <c r="E185" s="90" t="s">
        <v>3062</v>
      </c>
    </row>
    <row r="186" spans="1:5">
      <c r="A186" s="90" t="s">
        <v>636</v>
      </c>
      <c r="B186" s="90">
        <v>4481101713</v>
      </c>
      <c r="C186" s="368" t="s">
        <v>1937</v>
      </c>
      <c r="D186" s="368"/>
      <c r="E186" s="90" t="s">
        <v>3063</v>
      </c>
    </row>
    <row r="187" spans="1:5">
      <c r="A187" s="90" t="s">
        <v>636</v>
      </c>
      <c r="B187" s="90">
        <v>4481101715</v>
      </c>
      <c r="C187" s="320" t="s">
        <v>3170</v>
      </c>
      <c r="D187" s="320"/>
    </row>
    <row r="188" spans="1:5">
      <c r="A188" s="90" t="s">
        <v>636</v>
      </c>
      <c r="B188" s="91">
        <v>4481301700</v>
      </c>
      <c r="C188" s="368" t="s">
        <v>1919</v>
      </c>
      <c r="D188" s="368"/>
      <c r="E188" s="90" t="s">
        <v>3064</v>
      </c>
    </row>
    <row r="189" spans="1:5">
      <c r="A189" s="90" t="s">
        <v>636</v>
      </c>
      <c r="B189" s="90">
        <v>4481700000</v>
      </c>
      <c r="C189" s="368" t="s">
        <v>1934</v>
      </c>
      <c r="D189" s="368"/>
      <c r="E189" s="90" t="s">
        <v>3065</v>
      </c>
    </row>
    <row r="190" spans="1:5">
      <c r="A190" s="90" t="s">
        <v>636</v>
      </c>
      <c r="B190" s="91">
        <v>4482500000</v>
      </c>
      <c r="C190" s="368" t="s">
        <v>1917</v>
      </c>
      <c r="D190" s="368"/>
      <c r="E190" s="90" t="s">
        <v>3066</v>
      </c>
    </row>
    <row r="191" spans="1:5">
      <c r="A191" s="90" t="s">
        <v>636</v>
      </c>
      <c r="B191" s="91">
        <v>4484901700</v>
      </c>
      <c r="C191" s="368" t="s">
        <v>1923</v>
      </c>
      <c r="D191" s="368"/>
      <c r="E191" s="90" t="s">
        <v>3067</v>
      </c>
    </row>
    <row r="192" spans="1:5">
      <c r="A192" s="90" t="s">
        <v>636</v>
      </c>
      <c r="B192" s="90">
        <v>4484901701</v>
      </c>
      <c r="C192" s="368" t="s">
        <v>1935</v>
      </c>
      <c r="D192" s="368"/>
      <c r="E192" s="90" t="s">
        <v>3068</v>
      </c>
    </row>
    <row r="193" spans="1:5">
      <c r="A193" s="90" t="s">
        <v>636</v>
      </c>
      <c r="B193" s="90">
        <v>4484901702</v>
      </c>
      <c r="C193" s="368" t="s">
        <v>1936</v>
      </c>
      <c r="D193" s="368"/>
      <c r="E193" s="90" t="s">
        <v>3069</v>
      </c>
    </row>
    <row r="194" spans="1:5">
      <c r="A194" s="90" t="s">
        <v>636</v>
      </c>
      <c r="B194" s="90" t="s">
        <v>3185</v>
      </c>
      <c r="C194" s="326" t="s">
        <v>3186</v>
      </c>
      <c r="E194" s="90" t="s">
        <v>3187</v>
      </c>
    </row>
  </sheetData>
  <sheetProtection autoFilter="0"/>
  <autoFilter ref="A8:D193">
    <filterColumn colId="2" showButton="0"/>
    <filterColumn colId="3" showButton="0"/>
  </autoFilter>
  <mergeCells count="86">
    <mergeCell ref="A3:D3"/>
    <mergeCell ref="A6:D6"/>
    <mergeCell ref="A2:C2"/>
    <mergeCell ref="C8:D8"/>
    <mergeCell ref="C111:D111"/>
    <mergeCell ref="C112:D112"/>
    <mergeCell ref="C113:D113"/>
    <mergeCell ref="C115:D115"/>
    <mergeCell ref="C114:D114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5:D155"/>
    <mergeCell ref="C154:D154"/>
    <mergeCell ref="C156:D156"/>
    <mergeCell ref="C158:D158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57:D157"/>
    <mergeCell ref="C159:D159"/>
    <mergeCell ref="C160:D160"/>
    <mergeCell ref="C192:D192"/>
    <mergeCell ref="C193:D193"/>
    <mergeCell ref="C185:D185"/>
    <mergeCell ref="C186:D186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</mergeCells>
  <phoneticPr fontId="59" type="noConversion"/>
  <conditionalFormatting sqref="B9:B186 B188:B193">
    <cfRule type="duplicateValues" dxfId="4" priority="126" stopIfTrue="1"/>
  </conditionalFormatting>
  <conditionalFormatting sqref="B194">
    <cfRule type="duplicateValues" dxfId="3" priority="1" stopIfTrue="1"/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0" tint="-0.249977111117893"/>
    <pageSetUpPr fitToPage="1"/>
  </sheetPr>
  <dimension ref="A1:E153"/>
  <sheetViews>
    <sheetView showGridLines="0" topLeftCell="A9" zoomScaleNormal="100" workbookViewId="0">
      <selection activeCell="E44" sqref="E44"/>
    </sheetView>
  </sheetViews>
  <sheetFormatPr defaultRowHeight="14.25"/>
  <cols>
    <col min="1" max="1" width="18.28515625" style="90" customWidth="1"/>
    <col min="2" max="2" width="14" style="90" customWidth="1"/>
    <col min="3" max="3" width="33" style="90" customWidth="1"/>
    <col min="4" max="4" width="65.5703125" style="90" customWidth="1"/>
    <col min="5" max="5" width="23.85546875" style="90" bestFit="1" customWidth="1"/>
    <col min="6" max="16384" width="9.140625" style="90"/>
  </cols>
  <sheetData>
    <row r="1" spans="1:5" ht="24" customHeight="1">
      <c r="A1" s="219" t="s">
        <v>1751</v>
      </c>
      <c r="B1" s="221"/>
      <c r="C1" s="220"/>
      <c r="D1" s="100"/>
    </row>
    <row r="2" spans="1:5" ht="24" customHeight="1" thickBot="1">
      <c r="A2" s="364" t="s">
        <v>2062</v>
      </c>
      <c r="B2" s="370"/>
      <c r="C2" s="365"/>
      <c r="D2" s="100"/>
    </row>
    <row r="3" spans="1:5">
      <c r="A3" s="100"/>
      <c r="B3" s="100"/>
      <c r="C3" s="100"/>
      <c r="D3" s="100"/>
    </row>
    <row r="4" spans="1:5" ht="15">
      <c r="A4" s="102" t="s">
        <v>762</v>
      </c>
      <c r="B4" s="102"/>
      <c r="C4" s="102"/>
      <c r="D4" s="102"/>
    </row>
    <row r="5" spans="1:5" ht="15">
      <c r="A5" s="103" t="s">
        <v>637</v>
      </c>
      <c r="B5" s="103"/>
      <c r="C5" s="102"/>
      <c r="D5" s="102"/>
    </row>
    <row r="6" spans="1:5">
      <c r="A6" s="369" t="s">
        <v>2059</v>
      </c>
      <c r="B6" s="369"/>
      <c r="C6" s="369"/>
      <c r="D6" s="369"/>
    </row>
    <row r="7" spans="1:5">
      <c r="A7" s="100"/>
      <c r="B7" s="100"/>
      <c r="C7" s="100"/>
      <c r="D7" s="100"/>
    </row>
    <row r="8" spans="1:5" ht="15">
      <c r="A8" s="157" t="s">
        <v>634</v>
      </c>
      <c r="B8" s="157" t="s">
        <v>527</v>
      </c>
      <c r="C8" s="373" t="s">
        <v>761</v>
      </c>
      <c r="D8" s="373"/>
      <c r="E8" s="282" t="s">
        <v>2889</v>
      </c>
    </row>
    <row r="9" spans="1:5">
      <c r="A9" s="100" t="s">
        <v>318</v>
      </c>
      <c r="B9" s="90">
        <v>1141100000</v>
      </c>
      <c r="C9" s="372" t="s">
        <v>1942</v>
      </c>
      <c r="D9" s="372"/>
      <c r="E9" s="90" t="s">
        <v>3070</v>
      </c>
    </row>
    <row r="10" spans="1:5">
      <c r="A10" s="100" t="s">
        <v>318</v>
      </c>
      <c r="B10" s="90">
        <v>1141200002</v>
      </c>
      <c r="C10" s="372" t="s">
        <v>1938</v>
      </c>
      <c r="D10" s="372" t="s">
        <v>1912</v>
      </c>
      <c r="E10" s="90" t="s">
        <v>3071</v>
      </c>
    </row>
    <row r="11" spans="1:5">
      <c r="A11" s="100" t="s">
        <v>318</v>
      </c>
      <c r="B11" s="90">
        <v>1142100000</v>
      </c>
      <c r="C11" s="372" t="s">
        <v>1946</v>
      </c>
      <c r="D11" s="372" t="s">
        <v>1938</v>
      </c>
      <c r="E11" s="90" t="s">
        <v>3072</v>
      </c>
    </row>
    <row r="12" spans="1:5">
      <c r="A12" s="100" t="s">
        <v>318</v>
      </c>
      <c r="B12" s="90">
        <v>1151100000</v>
      </c>
      <c r="C12" s="372" t="s">
        <v>1945</v>
      </c>
      <c r="D12" s="372" t="s">
        <v>1939</v>
      </c>
      <c r="E12" s="90" t="s">
        <v>3073</v>
      </c>
    </row>
    <row r="13" spans="1:5">
      <c r="A13" s="100" t="s">
        <v>318</v>
      </c>
      <c r="B13" s="90">
        <v>1152100000</v>
      </c>
      <c r="C13" s="372" t="s">
        <v>1949</v>
      </c>
      <c r="D13" s="372" t="s">
        <v>1940</v>
      </c>
      <c r="E13" s="90" t="s">
        <v>3074</v>
      </c>
    </row>
    <row r="14" spans="1:5">
      <c r="A14" s="100" t="s">
        <v>318</v>
      </c>
      <c r="B14" s="90">
        <v>1161100000</v>
      </c>
      <c r="C14" s="372" t="s">
        <v>1943</v>
      </c>
      <c r="D14" s="372" t="s">
        <v>1939</v>
      </c>
      <c r="E14" s="90" t="s">
        <v>3075</v>
      </c>
    </row>
    <row r="15" spans="1:5">
      <c r="A15" s="100" t="s">
        <v>318</v>
      </c>
      <c r="B15" s="90">
        <v>1161200002</v>
      </c>
      <c r="C15" s="372" t="s">
        <v>1939</v>
      </c>
      <c r="D15" s="372" t="s">
        <v>1941</v>
      </c>
      <c r="E15" s="90" t="s">
        <v>3076</v>
      </c>
    </row>
    <row r="16" spans="1:5">
      <c r="A16" s="100" t="s">
        <v>318</v>
      </c>
      <c r="B16" s="90">
        <v>1162100000</v>
      </c>
      <c r="C16" s="372" t="s">
        <v>1947</v>
      </c>
      <c r="D16" s="372" t="s">
        <v>1943</v>
      </c>
      <c r="E16" s="90" t="s">
        <v>3077</v>
      </c>
    </row>
    <row r="17" spans="1:5">
      <c r="A17" s="100" t="s">
        <v>318</v>
      </c>
      <c r="B17" s="90">
        <v>1211200000</v>
      </c>
      <c r="C17" s="372" t="s">
        <v>1944</v>
      </c>
      <c r="D17" s="372" t="s">
        <v>1944</v>
      </c>
      <c r="E17" s="90" t="s">
        <v>3078</v>
      </c>
    </row>
    <row r="18" spans="1:5">
      <c r="A18" s="100" t="s">
        <v>318</v>
      </c>
      <c r="B18" s="90">
        <v>1211200002</v>
      </c>
      <c r="C18" s="372" t="s">
        <v>1940</v>
      </c>
      <c r="D18" s="372" t="s">
        <v>1945</v>
      </c>
      <c r="E18" s="90" t="s">
        <v>3079</v>
      </c>
    </row>
    <row r="19" spans="1:5">
      <c r="A19" s="100" t="s">
        <v>318</v>
      </c>
      <c r="B19" s="90">
        <v>1212100000</v>
      </c>
      <c r="C19" s="372" t="s">
        <v>1948</v>
      </c>
      <c r="D19" s="372" t="s">
        <v>1946</v>
      </c>
      <c r="E19" s="90" t="s">
        <v>3080</v>
      </c>
    </row>
    <row r="20" spans="1:5">
      <c r="A20" s="100" t="s">
        <v>318</v>
      </c>
      <c r="B20" s="90">
        <v>1411100000</v>
      </c>
      <c r="C20" s="372" t="s">
        <v>1950</v>
      </c>
      <c r="D20" s="372" t="s">
        <v>1947</v>
      </c>
      <c r="E20" s="90" t="s">
        <v>3081</v>
      </c>
    </row>
    <row r="21" spans="1:5">
      <c r="A21" s="100" t="s">
        <v>318</v>
      </c>
      <c r="B21" s="90">
        <v>1411200002</v>
      </c>
      <c r="C21" s="372" t="s">
        <v>1941</v>
      </c>
      <c r="D21" s="372" t="s">
        <v>1948</v>
      </c>
      <c r="E21" s="90" t="s">
        <v>3082</v>
      </c>
    </row>
    <row r="22" spans="1:5">
      <c r="A22" s="100" t="s">
        <v>318</v>
      </c>
      <c r="B22" s="90">
        <v>1412100000</v>
      </c>
      <c r="C22" s="372" t="s">
        <v>1951</v>
      </c>
      <c r="D22" s="372" t="s">
        <v>1949</v>
      </c>
      <c r="E22" s="90" t="s">
        <v>3083</v>
      </c>
    </row>
    <row r="23" spans="1:5">
      <c r="A23" s="100" t="s">
        <v>318</v>
      </c>
      <c r="B23" s="90">
        <v>1811100000</v>
      </c>
      <c r="C23" s="372" t="s">
        <v>1956</v>
      </c>
      <c r="D23" s="372" t="s">
        <v>1950</v>
      </c>
      <c r="E23" s="90" t="s">
        <v>3084</v>
      </c>
    </row>
    <row r="24" spans="1:5">
      <c r="A24" s="100" t="s">
        <v>318</v>
      </c>
      <c r="B24" s="90">
        <v>1815500000</v>
      </c>
      <c r="C24" s="372" t="s">
        <v>1965</v>
      </c>
      <c r="D24" s="372" t="s">
        <v>1951</v>
      </c>
      <c r="E24" s="90" t="s">
        <v>3085</v>
      </c>
    </row>
    <row r="25" spans="1:5">
      <c r="A25" s="100" t="s">
        <v>318</v>
      </c>
      <c r="B25" s="90">
        <v>1815600000</v>
      </c>
      <c r="C25" s="372" t="s">
        <v>1964</v>
      </c>
      <c r="D25" s="372" t="s">
        <v>1952</v>
      </c>
      <c r="E25" s="90" t="s">
        <v>3086</v>
      </c>
    </row>
    <row r="26" spans="1:5">
      <c r="A26" s="100" t="s">
        <v>318</v>
      </c>
      <c r="B26" s="90">
        <v>1816100000</v>
      </c>
      <c r="C26" s="372" t="s">
        <v>1953</v>
      </c>
      <c r="D26" s="372" t="s">
        <v>1955</v>
      </c>
      <c r="E26" s="90" t="s">
        <v>3087</v>
      </c>
    </row>
    <row r="27" spans="1:5">
      <c r="A27" s="100" t="s">
        <v>318</v>
      </c>
      <c r="B27" s="90">
        <v>1816100001</v>
      </c>
      <c r="C27" s="372" t="s">
        <v>1954</v>
      </c>
      <c r="D27" s="372" t="s">
        <v>1956</v>
      </c>
      <c r="E27" s="90" t="s">
        <v>3088</v>
      </c>
    </row>
    <row r="28" spans="1:5">
      <c r="A28" s="100" t="s">
        <v>318</v>
      </c>
      <c r="B28" s="90">
        <v>1816100002</v>
      </c>
      <c r="C28" s="372" t="s">
        <v>1955</v>
      </c>
      <c r="D28" s="372" t="s">
        <v>1957</v>
      </c>
      <c r="E28" s="90" t="s">
        <v>3089</v>
      </c>
    </row>
    <row r="29" spans="1:5">
      <c r="A29" s="100" t="s">
        <v>318</v>
      </c>
      <c r="B29" s="90">
        <v>1816100004</v>
      </c>
      <c r="C29" s="372" t="s">
        <v>2029</v>
      </c>
      <c r="D29" s="372" t="s">
        <v>1958</v>
      </c>
      <c r="E29" s="90" t="s">
        <v>3090</v>
      </c>
    </row>
    <row r="30" spans="1:5">
      <c r="A30" s="100" t="s">
        <v>318</v>
      </c>
      <c r="B30" s="90">
        <v>1816100005</v>
      </c>
      <c r="C30" s="372" t="s">
        <v>2006</v>
      </c>
      <c r="D30" s="372" t="s">
        <v>1958</v>
      </c>
      <c r="E30" s="90" t="s">
        <v>3091</v>
      </c>
    </row>
    <row r="31" spans="1:5">
      <c r="A31" s="100" t="s">
        <v>318</v>
      </c>
      <c r="B31" s="90">
        <v>1816100006</v>
      </c>
      <c r="C31" s="372" t="s">
        <v>1952</v>
      </c>
      <c r="D31" s="372" t="s">
        <v>1959</v>
      </c>
      <c r="E31" s="90" t="s">
        <v>3092</v>
      </c>
    </row>
    <row r="32" spans="1:5">
      <c r="A32" s="100" t="s">
        <v>318</v>
      </c>
      <c r="B32" s="90">
        <v>1816210000</v>
      </c>
      <c r="C32" s="372" t="s">
        <v>1957</v>
      </c>
      <c r="D32" s="372" t="s">
        <v>1962</v>
      </c>
      <c r="E32" s="90" t="s">
        <v>3093</v>
      </c>
    </row>
    <row r="33" spans="1:5">
      <c r="A33" s="100" t="s">
        <v>318</v>
      </c>
      <c r="B33" s="90">
        <v>1816220000</v>
      </c>
      <c r="C33" s="372" t="s">
        <v>2001</v>
      </c>
      <c r="D33" s="372" t="s">
        <v>1963</v>
      </c>
      <c r="E33" s="90" t="s">
        <v>3094</v>
      </c>
    </row>
    <row r="34" spans="1:5">
      <c r="A34" s="100" t="s">
        <v>318</v>
      </c>
      <c r="B34" s="90">
        <v>1816500000</v>
      </c>
      <c r="C34" s="372" t="s">
        <v>1959</v>
      </c>
      <c r="D34" s="372" t="s">
        <v>1964</v>
      </c>
      <c r="E34" s="90" t="s">
        <v>3095</v>
      </c>
    </row>
    <row r="35" spans="1:5">
      <c r="A35" s="100" t="s">
        <v>318</v>
      </c>
      <c r="B35" s="90">
        <v>1816500004</v>
      </c>
      <c r="C35" s="372" t="s">
        <v>1958</v>
      </c>
      <c r="D35" s="372" t="s">
        <v>1966</v>
      </c>
      <c r="E35" s="90" t="s">
        <v>3096</v>
      </c>
    </row>
    <row r="36" spans="1:5">
      <c r="A36" s="100" t="s">
        <v>318</v>
      </c>
      <c r="B36" s="90">
        <v>1816500006</v>
      </c>
      <c r="C36" s="372" t="s">
        <v>1967</v>
      </c>
      <c r="D36" s="372" t="s">
        <v>1967</v>
      </c>
      <c r="E36" s="90" t="s">
        <v>3097</v>
      </c>
    </row>
    <row r="37" spans="1:5">
      <c r="A37" s="100" t="s">
        <v>318</v>
      </c>
      <c r="B37" s="90">
        <v>1816500007</v>
      </c>
      <c r="C37" s="372" t="s">
        <v>1960</v>
      </c>
      <c r="D37" s="372" t="s">
        <v>1968</v>
      </c>
      <c r="E37" s="90" t="s">
        <v>3098</v>
      </c>
    </row>
    <row r="38" spans="1:5">
      <c r="A38" s="100" t="s">
        <v>318</v>
      </c>
      <c r="B38" s="90">
        <v>1816501701</v>
      </c>
      <c r="C38" s="372" t="s">
        <v>1961</v>
      </c>
      <c r="D38" s="372" t="s">
        <v>1968</v>
      </c>
      <c r="E38" s="90" t="s">
        <v>3099</v>
      </c>
    </row>
    <row r="39" spans="1:5">
      <c r="A39" s="100" t="s">
        <v>318</v>
      </c>
      <c r="B39" s="90">
        <v>1816900001</v>
      </c>
      <c r="C39" s="372" t="s">
        <v>1962</v>
      </c>
      <c r="D39" s="372" t="s">
        <v>1969</v>
      </c>
      <c r="E39" s="90" t="s">
        <v>3100</v>
      </c>
    </row>
    <row r="40" spans="1:5">
      <c r="A40" s="100" t="s">
        <v>318</v>
      </c>
      <c r="B40" s="90">
        <v>1841100000</v>
      </c>
      <c r="C40" s="372" t="s">
        <v>1966</v>
      </c>
      <c r="D40" s="372" t="s">
        <v>1970</v>
      </c>
      <c r="E40" s="90" t="s">
        <v>3101</v>
      </c>
    </row>
    <row r="41" spans="1:5">
      <c r="A41" s="100" t="s">
        <v>318</v>
      </c>
      <c r="B41" s="90">
        <v>1841101700</v>
      </c>
      <c r="C41" s="372" t="s">
        <v>1968</v>
      </c>
      <c r="D41" s="372" t="s">
        <v>1970</v>
      </c>
      <c r="E41" s="90" t="s">
        <v>3102</v>
      </c>
    </row>
    <row r="42" spans="1:5">
      <c r="A42" s="100" t="s">
        <v>318</v>
      </c>
      <c r="B42" s="90">
        <v>1841101701</v>
      </c>
      <c r="C42" s="372" t="s">
        <v>1969</v>
      </c>
      <c r="D42" s="372" t="s">
        <v>1971</v>
      </c>
      <c r="E42" s="90" t="s">
        <v>3103</v>
      </c>
    </row>
    <row r="43" spans="1:5">
      <c r="A43" s="100" t="s">
        <v>318</v>
      </c>
      <c r="B43" s="90">
        <v>1841101702</v>
      </c>
      <c r="C43" s="372" t="s">
        <v>1970</v>
      </c>
      <c r="D43" s="372" t="s">
        <v>1973</v>
      </c>
      <c r="E43" s="90" t="s">
        <v>3104</v>
      </c>
    </row>
    <row r="44" spans="1:5">
      <c r="A44" s="100" t="s">
        <v>318</v>
      </c>
      <c r="B44" s="90">
        <v>1841101703</v>
      </c>
      <c r="C44" s="372" t="s">
        <v>1971</v>
      </c>
      <c r="D44" s="372" t="s">
        <v>1978</v>
      </c>
      <c r="E44" s="90" t="s">
        <v>3105</v>
      </c>
    </row>
    <row r="45" spans="1:5">
      <c r="A45" s="100" t="s">
        <v>318</v>
      </c>
      <c r="B45" s="90">
        <v>2371100000</v>
      </c>
      <c r="C45" s="372" t="s">
        <v>2014</v>
      </c>
      <c r="D45" s="372" t="s">
        <v>1980</v>
      </c>
      <c r="E45" s="90" t="s">
        <v>3106</v>
      </c>
    </row>
    <row r="46" spans="1:5">
      <c r="A46" s="100" t="s">
        <v>318</v>
      </c>
      <c r="B46" s="90">
        <v>2381100000</v>
      </c>
      <c r="C46" s="372" t="s">
        <v>2019</v>
      </c>
      <c r="D46" s="372" t="s">
        <v>1983</v>
      </c>
      <c r="E46" s="90" t="s">
        <v>3107</v>
      </c>
    </row>
    <row r="47" spans="1:5">
      <c r="A47" s="100" t="s">
        <v>318</v>
      </c>
      <c r="B47" s="90">
        <v>2385100000</v>
      </c>
      <c r="C47" s="372" t="s">
        <v>2016</v>
      </c>
      <c r="D47" s="372" t="s">
        <v>1984</v>
      </c>
      <c r="E47" s="90" t="s">
        <v>3108</v>
      </c>
    </row>
    <row r="48" spans="1:5">
      <c r="A48" s="100" t="s">
        <v>318</v>
      </c>
      <c r="B48" s="90">
        <v>2389100000</v>
      </c>
      <c r="C48" s="372" t="s">
        <v>2007</v>
      </c>
      <c r="D48" s="372" t="s">
        <v>1985</v>
      </c>
      <c r="E48" s="90" t="s">
        <v>3109</v>
      </c>
    </row>
    <row r="49" spans="1:5">
      <c r="A49" s="100" t="s">
        <v>318</v>
      </c>
      <c r="B49" s="90">
        <v>2389101700</v>
      </c>
      <c r="C49" s="372" t="s">
        <v>2017</v>
      </c>
      <c r="D49" s="372" t="s">
        <v>1985</v>
      </c>
      <c r="E49" s="90" t="s">
        <v>3110</v>
      </c>
    </row>
    <row r="50" spans="1:5">
      <c r="A50" s="100" t="s">
        <v>318</v>
      </c>
      <c r="B50" s="90">
        <v>2389101701</v>
      </c>
      <c r="C50" s="372" t="s">
        <v>2018</v>
      </c>
      <c r="D50" s="372" t="s">
        <v>1986</v>
      </c>
      <c r="E50" s="90" t="s">
        <v>3111</v>
      </c>
    </row>
    <row r="51" spans="1:5">
      <c r="A51" s="100" t="s">
        <v>318</v>
      </c>
      <c r="B51" s="90">
        <v>2389101800</v>
      </c>
      <c r="C51" s="372" t="s">
        <v>3161</v>
      </c>
      <c r="D51" s="372" t="s">
        <v>1980</v>
      </c>
      <c r="E51" s="90" t="s">
        <v>3162</v>
      </c>
    </row>
    <row r="52" spans="1:5">
      <c r="A52" s="100" t="s">
        <v>318</v>
      </c>
      <c r="B52" s="90">
        <v>2611100000</v>
      </c>
      <c r="C52" s="372" t="s">
        <v>2002</v>
      </c>
      <c r="D52" s="372" t="s">
        <v>1988</v>
      </c>
      <c r="E52" s="90" t="s">
        <v>3112</v>
      </c>
    </row>
    <row r="53" spans="1:5">
      <c r="A53" s="100" t="s">
        <v>318</v>
      </c>
      <c r="B53" s="90">
        <v>2613200000</v>
      </c>
      <c r="C53" s="372" t="s">
        <v>1985</v>
      </c>
      <c r="D53" s="372" t="s">
        <v>1989</v>
      </c>
      <c r="E53" s="90" t="s">
        <v>3113</v>
      </c>
    </row>
    <row r="54" spans="1:5">
      <c r="A54" s="100" t="s">
        <v>318</v>
      </c>
      <c r="B54" s="90">
        <v>2617100000</v>
      </c>
      <c r="C54" s="372" t="s">
        <v>2005</v>
      </c>
      <c r="D54" s="372" t="s">
        <v>1993</v>
      </c>
      <c r="E54" s="90" t="s">
        <v>3160</v>
      </c>
    </row>
    <row r="55" spans="1:5">
      <c r="A55" s="100" t="s">
        <v>318</v>
      </c>
      <c r="B55" s="90">
        <v>2617100004</v>
      </c>
      <c r="C55" s="372" t="s">
        <v>1963</v>
      </c>
      <c r="D55" s="372" t="s">
        <v>1994</v>
      </c>
      <c r="E55" s="90" t="s">
        <v>3114</v>
      </c>
    </row>
    <row r="56" spans="1:5">
      <c r="A56" s="100" t="s">
        <v>318</v>
      </c>
      <c r="B56" s="90">
        <v>2617200000</v>
      </c>
      <c r="C56" s="372" t="s">
        <v>1972</v>
      </c>
      <c r="D56" s="372" t="s">
        <v>1997</v>
      </c>
      <c r="E56" s="90" t="s">
        <v>3115</v>
      </c>
    </row>
    <row r="57" spans="1:5">
      <c r="A57" s="100" t="s">
        <v>318</v>
      </c>
      <c r="B57" s="90">
        <v>2617200001</v>
      </c>
      <c r="C57" s="372" t="s">
        <v>2004</v>
      </c>
      <c r="D57" s="372" t="s">
        <v>1998</v>
      </c>
      <c r="E57" s="90" t="s">
        <v>3116</v>
      </c>
    </row>
    <row r="58" spans="1:5">
      <c r="A58" s="100" t="s">
        <v>318</v>
      </c>
      <c r="B58" s="90">
        <v>2617900000</v>
      </c>
      <c r="C58" s="372" t="s">
        <v>2003</v>
      </c>
      <c r="D58" s="372" t="s">
        <v>1999</v>
      </c>
      <c r="E58" s="90" t="s">
        <v>3117</v>
      </c>
    </row>
    <row r="59" spans="1:5">
      <c r="A59" s="100" t="s">
        <v>318</v>
      </c>
      <c r="B59" s="90">
        <v>2617900001</v>
      </c>
      <c r="C59" s="372" t="s">
        <v>1973</v>
      </c>
      <c r="D59" s="372" t="s">
        <v>2000</v>
      </c>
      <c r="E59" s="90" t="s">
        <v>3118</v>
      </c>
    </row>
    <row r="60" spans="1:5">
      <c r="A60" s="100" t="s">
        <v>318</v>
      </c>
      <c r="B60" s="90">
        <v>2617900002</v>
      </c>
      <c r="C60" s="372" t="s">
        <v>1989</v>
      </c>
      <c r="D60" s="372" t="s">
        <v>2002</v>
      </c>
      <c r="E60" s="90" t="s">
        <v>3119</v>
      </c>
    </row>
    <row r="61" spans="1:5">
      <c r="A61" s="100" t="s">
        <v>318</v>
      </c>
      <c r="B61" s="90">
        <v>2617900003</v>
      </c>
      <c r="C61" s="372" t="s">
        <v>1981</v>
      </c>
      <c r="D61" s="372" t="s">
        <v>2002</v>
      </c>
      <c r="E61" s="90" t="s">
        <v>3120</v>
      </c>
    </row>
    <row r="62" spans="1:5">
      <c r="A62" s="100" t="s">
        <v>318</v>
      </c>
      <c r="B62" s="90">
        <v>2617901700</v>
      </c>
      <c r="C62" s="372" t="s">
        <v>1974</v>
      </c>
      <c r="D62" s="372" t="s">
        <v>2003</v>
      </c>
      <c r="E62" s="90" t="s">
        <v>3121</v>
      </c>
    </row>
    <row r="63" spans="1:5">
      <c r="A63" s="100" t="s">
        <v>318</v>
      </c>
      <c r="B63" s="90">
        <v>2617901701</v>
      </c>
      <c r="C63" s="372" t="s">
        <v>1976</v>
      </c>
      <c r="D63" s="372" t="s">
        <v>2004</v>
      </c>
      <c r="E63" s="90" t="s">
        <v>3122</v>
      </c>
    </row>
    <row r="64" spans="1:5">
      <c r="A64" s="100" t="s">
        <v>318</v>
      </c>
      <c r="B64" s="90">
        <v>2617901702</v>
      </c>
      <c r="C64" s="372" t="s">
        <v>1978</v>
      </c>
      <c r="D64" s="372" t="s">
        <v>2005</v>
      </c>
      <c r="E64" s="90" t="s">
        <v>3123</v>
      </c>
    </row>
    <row r="65" spans="1:5">
      <c r="A65" s="100" t="s">
        <v>318</v>
      </c>
      <c r="B65" s="90">
        <v>2617901703</v>
      </c>
      <c r="C65" s="372" t="s">
        <v>1980</v>
      </c>
      <c r="D65" s="372" t="s">
        <v>2005</v>
      </c>
      <c r="E65" s="90" t="s">
        <v>3124</v>
      </c>
    </row>
    <row r="66" spans="1:5">
      <c r="A66" s="100" t="s">
        <v>318</v>
      </c>
      <c r="B66" s="90">
        <v>2617901704</v>
      </c>
      <c r="C66" s="372" t="s">
        <v>1982</v>
      </c>
      <c r="D66" s="372" t="s">
        <v>2006</v>
      </c>
      <c r="E66" s="90" t="s">
        <v>3125</v>
      </c>
    </row>
    <row r="67" spans="1:5">
      <c r="A67" s="100" t="s">
        <v>318</v>
      </c>
      <c r="B67" s="90">
        <v>2617901705</v>
      </c>
      <c r="C67" s="372" t="s">
        <v>1983</v>
      </c>
      <c r="D67" s="372" t="s">
        <v>1963</v>
      </c>
      <c r="E67" s="90" t="s">
        <v>3126</v>
      </c>
    </row>
    <row r="68" spans="1:5">
      <c r="A68" s="100" t="s">
        <v>318</v>
      </c>
      <c r="B68" s="90">
        <v>2617901706</v>
      </c>
      <c r="C68" s="372" t="s">
        <v>1984</v>
      </c>
      <c r="D68" s="372" t="s">
        <v>2007</v>
      </c>
      <c r="E68" s="90" t="s">
        <v>3127</v>
      </c>
    </row>
    <row r="69" spans="1:5">
      <c r="A69" s="100" t="s">
        <v>318</v>
      </c>
      <c r="B69" s="90">
        <v>2617901707</v>
      </c>
      <c r="C69" s="372" t="s">
        <v>1986</v>
      </c>
      <c r="D69" s="372" t="s">
        <v>2008</v>
      </c>
      <c r="E69" s="90" t="s">
        <v>3128</v>
      </c>
    </row>
    <row r="70" spans="1:5">
      <c r="A70" s="100" t="s">
        <v>318</v>
      </c>
      <c r="B70" s="90">
        <v>2617901708</v>
      </c>
      <c r="C70" s="372" t="s">
        <v>1987</v>
      </c>
      <c r="D70" s="372" t="s">
        <v>2009</v>
      </c>
      <c r="E70" s="90" t="s">
        <v>3129</v>
      </c>
    </row>
    <row r="71" spans="1:5">
      <c r="A71" s="100" t="s">
        <v>318</v>
      </c>
      <c r="B71" s="90">
        <v>2617901709</v>
      </c>
      <c r="C71" s="372" t="s">
        <v>1988</v>
      </c>
      <c r="D71" s="372" t="s">
        <v>2010</v>
      </c>
      <c r="E71" s="90" t="s">
        <v>3130</v>
      </c>
    </row>
    <row r="72" spans="1:5">
      <c r="A72" s="100" t="s">
        <v>318</v>
      </c>
      <c r="B72" s="90">
        <v>2617901710</v>
      </c>
      <c r="C72" s="372" t="s">
        <v>1990</v>
      </c>
      <c r="D72" s="372" t="s">
        <v>2011</v>
      </c>
      <c r="E72" s="90" t="s">
        <v>3131</v>
      </c>
    </row>
    <row r="73" spans="1:5">
      <c r="A73" s="100" t="s">
        <v>318</v>
      </c>
      <c r="B73" s="90">
        <v>2617901711</v>
      </c>
      <c r="C73" s="372" t="s">
        <v>1991</v>
      </c>
      <c r="D73" s="372" t="s">
        <v>2012</v>
      </c>
      <c r="E73" s="90" t="s">
        <v>3132</v>
      </c>
    </row>
    <row r="74" spans="1:5">
      <c r="A74" s="100" t="s">
        <v>318</v>
      </c>
      <c r="B74" s="90">
        <v>2617901712</v>
      </c>
      <c r="C74" s="372" t="s">
        <v>1992</v>
      </c>
      <c r="D74" s="372" t="s">
        <v>2013</v>
      </c>
      <c r="E74" s="90" t="s">
        <v>3133</v>
      </c>
    </row>
    <row r="75" spans="1:5">
      <c r="A75" s="100" t="s">
        <v>318</v>
      </c>
      <c r="B75" s="90">
        <v>2617901713</v>
      </c>
      <c r="C75" s="372" t="s">
        <v>1993</v>
      </c>
      <c r="D75" s="372" t="s">
        <v>2014</v>
      </c>
      <c r="E75" s="90" t="s">
        <v>3134</v>
      </c>
    </row>
    <row r="76" spans="1:5">
      <c r="A76" s="100" t="s">
        <v>318</v>
      </c>
      <c r="B76" s="90">
        <v>2617901714</v>
      </c>
      <c r="C76" s="372" t="s">
        <v>1999</v>
      </c>
      <c r="D76" s="372" t="s">
        <v>2014</v>
      </c>
      <c r="E76" s="90" t="s">
        <v>3135</v>
      </c>
    </row>
    <row r="77" spans="1:5">
      <c r="A77" s="100" t="s">
        <v>318</v>
      </c>
      <c r="B77" s="90">
        <v>2617901715</v>
      </c>
      <c r="C77" s="372" t="s">
        <v>2000</v>
      </c>
      <c r="D77" s="372" t="s">
        <v>2015</v>
      </c>
      <c r="E77" s="90" t="s">
        <v>3136</v>
      </c>
    </row>
    <row r="78" spans="1:5">
      <c r="A78" s="100" t="s">
        <v>318</v>
      </c>
      <c r="B78" s="90">
        <v>2617901716</v>
      </c>
      <c r="C78" s="372" t="s">
        <v>1975</v>
      </c>
      <c r="D78" s="372" t="s">
        <v>2016</v>
      </c>
      <c r="E78" s="90" t="s">
        <v>3137</v>
      </c>
    </row>
    <row r="79" spans="1:5">
      <c r="A79" s="100" t="s">
        <v>318</v>
      </c>
      <c r="B79" s="90">
        <v>2617901717</v>
      </c>
      <c r="C79" s="372" t="s">
        <v>1977</v>
      </c>
      <c r="D79" s="372" t="s">
        <v>2017</v>
      </c>
      <c r="E79" s="90" t="s">
        <v>3138</v>
      </c>
    </row>
    <row r="80" spans="1:5">
      <c r="A80" s="100" t="s">
        <v>318</v>
      </c>
      <c r="B80" s="90">
        <v>2617901718</v>
      </c>
      <c r="C80" s="372" t="s">
        <v>1979</v>
      </c>
      <c r="D80" s="372" t="s">
        <v>2018</v>
      </c>
      <c r="E80" s="90" t="s">
        <v>3139</v>
      </c>
    </row>
    <row r="81" spans="1:5">
      <c r="A81" s="100" t="s">
        <v>318</v>
      </c>
      <c r="B81" s="90">
        <v>2617901719</v>
      </c>
      <c r="C81" s="372" t="s">
        <v>1994</v>
      </c>
      <c r="D81" s="372" t="s">
        <v>2019</v>
      </c>
      <c r="E81" s="90" t="s">
        <v>3140</v>
      </c>
    </row>
    <row r="82" spans="1:5">
      <c r="A82" s="100" t="s">
        <v>318</v>
      </c>
      <c r="B82" s="90">
        <v>2617901720</v>
      </c>
      <c r="C82" s="372" t="s">
        <v>1995</v>
      </c>
      <c r="D82" s="372" t="s">
        <v>2019</v>
      </c>
      <c r="E82" s="90" t="s">
        <v>3141</v>
      </c>
    </row>
    <row r="83" spans="1:5">
      <c r="A83" s="100" t="s">
        <v>318</v>
      </c>
      <c r="B83" s="90">
        <v>2617901721</v>
      </c>
      <c r="C83" s="372" t="s">
        <v>1996</v>
      </c>
      <c r="D83" s="372" t="s">
        <v>2020</v>
      </c>
      <c r="E83" s="90" t="s">
        <v>3142</v>
      </c>
    </row>
    <row r="84" spans="1:5">
      <c r="A84" s="100" t="s">
        <v>318</v>
      </c>
      <c r="B84" s="90">
        <v>2617901722</v>
      </c>
      <c r="C84" s="372" t="s">
        <v>1997</v>
      </c>
      <c r="D84" s="372" t="s">
        <v>2021</v>
      </c>
      <c r="E84" s="90" t="s">
        <v>3143</v>
      </c>
    </row>
    <row r="85" spans="1:5">
      <c r="A85" s="100" t="s">
        <v>318</v>
      </c>
      <c r="B85" s="90">
        <v>2617901723</v>
      </c>
      <c r="C85" s="372" t="s">
        <v>1998</v>
      </c>
      <c r="D85" s="372" t="s">
        <v>2021</v>
      </c>
      <c r="E85" s="90" t="s">
        <v>3144</v>
      </c>
    </row>
    <row r="86" spans="1:5">
      <c r="A86" s="100" t="s">
        <v>318</v>
      </c>
      <c r="B86" s="90">
        <v>2618100001</v>
      </c>
      <c r="C86" s="372" t="s">
        <v>2008</v>
      </c>
      <c r="D86" s="372" t="s">
        <v>2022</v>
      </c>
      <c r="E86" s="90" t="s">
        <v>3145</v>
      </c>
    </row>
    <row r="87" spans="1:5">
      <c r="A87" s="100" t="s">
        <v>318</v>
      </c>
      <c r="B87" s="90">
        <v>2618101700</v>
      </c>
      <c r="C87" s="372" t="s">
        <v>2009</v>
      </c>
      <c r="D87" s="372" t="s">
        <v>2023</v>
      </c>
      <c r="E87" s="90" t="s">
        <v>3146</v>
      </c>
    </row>
    <row r="88" spans="1:5">
      <c r="A88" s="100" t="s">
        <v>318</v>
      </c>
      <c r="B88" s="90">
        <v>2618101701</v>
      </c>
      <c r="C88" s="372" t="s">
        <v>2010</v>
      </c>
      <c r="D88" s="372" t="s">
        <v>2024</v>
      </c>
      <c r="E88" s="90" t="s">
        <v>3147</v>
      </c>
    </row>
    <row r="89" spans="1:5">
      <c r="A89" s="100" t="s">
        <v>318</v>
      </c>
      <c r="B89" s="90">
        <v>2618101702</v>
      </c>
      <c r="C89" s="372" t="s">
        <v>2011</v>
      </c>
      <c r="D89" s="372" t="s">
        <v>2025</v>
      </c>
      <c r="E89" s="90" t="s">
        <v>3148</v>
      </c>
    </row>
    <row r="90" spans="1:5">
      <c r="A90" s="100" t="s">
        <v>318</v>
      </c>
      <c r="B90" s="90">
        <v>2618101703</v>
      </c>
      <c r="C90" s="372" t="s">
        <v>2012</v>
      </c>
      <c r="D90" s="372" t="s">
        <v>2020</v>
      </c>
      <c r="E90" s="90" t="s">
        <v>3149</v>
      </c>
    </row>
    <row r="91" spans="1:5">
      <c r="A91" s="100" t="s">
        <v>318</v>
      </c>
      <c r="B91" s="90">
        <v>3111100000</v>
      </c>
      <c r="C91" s="372" t="s">
        <v>2020</v>
      </c>
      <c r="D91" s="372" t="s">
        <v>2026</v>
      </c>
      <c r="E91" s="90" t="s">
        <v>3150</v>
      </c>
    </row>
    <row r="92" spans="1:5">
      <c r="A92" s="100" t="s">
        <v>318</v>
      </c>
      <c r="B92" s="90">
        <v>3111200000</v>
      </c>
      <c r="C92" s="372" t="s">
        <v>2026</v>
      </c>
      <c r="D92" s="372" t="s">
        <v>1957</v>
      </c>
      <c r="E92" s="90" t="s">
        <v>3151</v>
      </c>
    </row>
    <row r="93" spans="1:5">
      <c r="A93" s="100" t="s">
        <v>318</v>
      </c>
      <c r="B93" s="90">
        <v>3111500000</v>
      </c>
      <c r="C93" s="372" t="s">
        <v>2013</v>
      </c>
      <c r="D93" s="372" t="s">
        <v>1958</v>
      </c>
      <c r="E93" s="90" t="s">
        <v>3152</v>
      </c>
    </row>
    <row r="94" spans="1:5">
      <c r="A94" s="100" t="s">
        <v>318</v>
      </c>
      <c r="B94" s="90">
        <v>3111600000</v>
      </c>
      <c r="C94" s="372" t="s">
        <v>2025</v>
      </c>
      <c r="D94" s="372" t="s">
        <v>1964</v>
      </c>
      <c r="E94" s="90" t="s">
        <v>3153</v>
      </c>
    </row>
    <row r="95" spans="1:5">
      <c r="A95" s="100" t="s">
        <v>318</v>
      </c>
      <c r="B95" s="90">
        <v>3111600003</v>
      </c>
      <c r="C95" s="372" t="s">
        <v>2027</v>
      </c>
      <c r="D95" s="372" t="s">
        <v>1968</v>
      </c>
      <c r="E95" s="90" t="s">
        <v>3154</v>
      </c>
    </row>
    <row r="96" spans="1:5">
      <c r="A96" s="100" t="s">
        <v>318</v>
      </c>
      <c r="B96" s="90">
        <v>3111601700</v>
      </c>
      <c r="C96" s="372" t="s">
        <v>2021</v>
      </c>
      <c r="D96" s="372" t="s">
        <v>1973</v>
      </c>
      <c r="E96" s="90" t="s">
        <v>3155</v>
      </c>
    </row>
    <row r="97" spans="1:5">
      <c r="A97" s="100" t="s">
        <v>318</v>
      </c>
      <c r="B97" s="90">
        <v>3111601701</v>
      </c>
      <c r="C97" s="372" t="s">
        <v>2022</v>
      </c>
      <c r="D97" s="372" t="s">
        <v>2005</v>
      </c>
      <c r="E97" s="90" t="s">
        <v>3156</v>
      </c>
    </row>
    <row r="98" spans="1:5">
      <c r="A98" s="100" t="s">
        <v>318</v>
      </c>
      <c r="B98" s="90">
        <v>3111601702</v>
      </c>
      <c r="C98" s="372" t="s">
        <v>2023</v>
      </c>
      <c r="D98" s="372" t="s">
        <v>1966</v>
      </c>
      <c r="E98" s="90" t="s">
        <v>3157</v>
      </c>
    </row>
    <row r="99" spans="1:5">
      <c r="A99" s="100" t="s">
        <v>318</v>
      </c>
      <c r="B99" s="90">
        <v>3111601703</v>
      </c>
      <c r="C99" s="372" t="s">
        <v>2024</v>
      </c>
      <c r="D99" s="372" t="s">
        <v>1970</v>
      </c>
      <c r="E99" s="90" t="s">
        <v>3158</v>
      </c>
    </row>
    <row r="100" spans="1:5">
      <c r="A100" s="100" t="s">
        <v>318</v>
      </c>
      <c r="B100" s="90">
        <v>3151100000</v>
      </c>
      <c r="C100" s="372" t="s">
        <v>2015</v>
      </c>
      <c r="D100" s="372" t="s">
        <v>2029</v>
      </c>
      <c r="E100" s="90" t="s">
        <v>3159</v>
      </c>
    </row>
    <row r="101" spans="1:5">
      <c r="A101" s="100"/>
      <c r="B101" s="95"/>
    </row>
    <row r="102" spans="1:5">
      <c r="A102" s="100"/>
      <c r="B102" s="101"/>
    </row>
    <row r="103" spans="1:5">
      <c r="A103" s="100"/>
      <c r="B103" s="95"/>
      <c r="C103" s="97"/>
      <c r="D103" s="91"/>
    </row>
    <row r="104" spans="1:5">
      <c r="A104" s="100"/>
      <c r="B104" s="95"/>
      <c r="C104" s="97"/>
      <c r="D104" s="91"/>
    </row>
    <row r="105" spans="1:5">
      <c r="A105" s="100"/>
      <c r="B105" s="95"/>
      <c r="C105" s="97"/>
      <c r="D105" s="91"/>
    </row>
    <row r="106" spans="1:5">
      <c r="A106" s="100"/>
      <c r="B106" s="95"/>
      <c r="C106" s="97"/>
      <c r="D106" s="91"/>
    </row>
    <row r="107" spans="1:5">
      <c r="A107" s="100"/>
      <c r="B107" s="124"/>
      <c r="C107" s="97"/>
      <c r="D107" s="123"/>
    </row>
    <row r="108" spans="1:5">
      <c r="A108" s="100"/>
      <c r="B108" s="95"/>
      <c r="C108" s="97"/>
      <c r="D108" s="91"/>
    </row>
    <row r="109" spans="1:5">
      <c r="A109" s="100"/>
      <c r="B109" s="95"/>
      <c r="C109" s="97"/>
      <c r="D109" s="91"/>
    </row>
    <row r="110" spans="1:5">
      <c r="A110" s="100"/>
      <c r="B110" s="95"/>
      <c r="C110" s="97"/>
      <c r="D110" s="91"/>
    </row>
    <row r="111" spans="1:5">
      <c r="A111" s="100"/>
      <c r="B111" s="95"/>
      <c r="C111" s="97"/>
      <c r="D111" s="91"/>
    </row>
    <row r="112" spans="1:5">
      <c r="A112" s="100"/>
      <c r="B112" s="95"/>
      <c r="C112" s="96"/>
      <c r="D112" s="91"/>
    </row>
    <row r="113" spans="1:4">
      <c r="A113" s="100"/>
      <c r="B113" s="95"/>
      <c r="C113" s="97"/>
      <c r="D113" s="91"/>
    </row>
    <row r="114" spans="1:4">
      <c r="A114" s="100"/>
      <c r="B114" s="95"/>
      <c r="C114" s="97"/>
      <c r="D114" s="91"/>
    </row>
    <row r="115" spans="1:4">
      <c r="A115" s="100"/>
      <c r="B115" s="95"/>
      <c r="C115" s="97"/>
      <c r="D115" s="91"/>
    </row>
    <row r="116" spans="1:4">
      <c r="A116" s="100"/>
      <c r="B116" s="95"/>
      <c r="C116" s="97"/>
      <c r="D116" s="91"/>
    </row>
    <row r="117" spans="1:4">
      <c r="A117" s="100"/>
      <c r="B117" s="95"/>
      <c r="C117" s="97"/>
      <c r="D117" s="91"/>
    </row>
    <row r="118" spans="1:4">
      <c r="A118" s="100"/>
      <c r="B118" s="95"/>
      <c r="C118" s="97"/>
      <c r="D118" s="91"/>
    </row>
    <row r="119" spans="1:4">
      <c r="A119" s="100"/>
      <c r="B119" s="95"/>
      <c r="C119" s="97"/>
      <c r="D119" s="91"/>
    </row>
    <row r="120" spans="1:4">
      <c r="A120" s="100"/>
      <c r="B120" s="95"/>
      <c r="C120" s="97"/>
      <c r="D120" s="123"/>
    </row>
    <row r="121" spans="1:4">
      <c r="A121" s="100"/>
      <c r="B121" s="95"/>
      <c r="C121" s="97"/>
      <c r="D121" s="123"/>
    </row>
    <row r="122" spans="1:4">
      <c r="A122" s="100"/>
      <c r="B122" s="95"/>
      <c r="C122" s="97"/>
      <c r="D122" s="123"/>
    </row>
    <row r="123" spans="1:4">
      <c r="A123" s="100"/>
      <c r="B123" s="95"/>
      <c r="C123" s="97"/>
      <c r="D123" s="123"/>
    </row>
    <row r="124" spans="1:4">
      <c r="A124" s="100"/>
      <c r="B124" s="95"/>
      <c r="C124" s="97"/>
      <c r="D124" s="123"/>
    </row>
    <row r="125" spans="1:4">
      <c r="A125" s="100"/>
      <c r="B125" s="95"/>
      <c r="C125" s="97"/>
      <c r="D125" s="123"/>
    </row>
    <row r="126" spans="1:4">
      <c r="A126" s="100"/>
      <c r="B126" s="95"/>
      <c r="C126" s="97"/>
      <c r="D126" s="123"/>
    </row>
    <row r="127" spans="1:4">
      <c r="A127" s="100"/>
      <c r="B127" s="95"/>
      <c r="C127" s="97"/>
      <c r="D127" s="123"/>
    </row>
    <row r="128" spans="1:4">
      <c r="A128" s="100"/>
      <c r="B128" s="95"/>
      <c r="C128" s="97"/>
      <c r="D128" s="123"/>
    </row>
    <row r="129" spans="1:4">
      <c r="A129" s="100"/>
      <c r="B129" s="95"/>
      <c r="C129" s="97"/>
      <c r="D129" s="123"/>
    </row>
    <row r="130" spans="1:4">
      <c r="A130" s="100"/>
      <c r="B130" s="95"/>
      <c r="C130" s="97"/>
      <c r="D130" s="123"/>
    </row>
    <row r="131" spans="1:4">
      <c r="A131" s="100"/>
      <c r="B131" s="95"/>
      <c r="C131" s="97"/>
      <c r="D131" s="123"/>
    </row>
    <row r="132" spans="1:4">
      <c r="A132" s="100"/>
      <c r="B132" s="95"/>
      <c r="C132" s="96"/>
      <c r="D132" s="123"/>
    </row>
    <row r="133" spans="1:4">
      <c r="A133" s="100"/>
      <c r="B133" s="95"/>
      <c r="C133" s="97"/>
      <c r="D133" s="123"/>
    </row>
    <row r="134" spans="1:4">
      <c r="A134" s="100"/>
      <c r="B134" s="95"/>
      <c r="C134" s="97"/>
      <c r="D134" s="123"/>
    </row>
    <row r="135" spans="1:4">
      <c r="A135" s="100"/>
      <c r="B135" s="95"/>
      <c r="C135" s="97"/>
      <c r="D135" s="123"/>
    </row>
    <row r="136" spans="1:4">
      <c r="A136" s="100"/>
      <c r="B136" s="95"/>
      <c r="C136" s="97"/>
      <c r="D136" s="123"/>
    </row>
    <row r="137" spans="1:4">
      <c r="A137" s="100"/>
      <c r="B137" s="95"/>
      <c r="C137" s="97"/>
      <c r="D137" s="123"/>
    </row>
    <row r="138" spans="1:4">
      <c r="A138" s="100"/>
      <c r="B138" s="95"/>
      <c r="C138" s="97"/>
      <c r="D138" s="123"/>
    </row>
    <row r="139" spans="1:4">
      <c r="A139" s="100"/>
      <c r="B139" s="95"/>
      <c r="C139" s="97"/>
      <c r="D139" s="123"/>
    </row>
    <row r="140" spans="1:4">
      <c r="A140" s="100"/>
      <c r="B140" s="95"/>
      <c r="C140" s="97"/>
      <c r="D140" s="123"/>
    </row>
    <row r="141" spans="1:4">
      <c r="A141" s="100"/>
      <c r="B141" s="95"/>
      <c r="C141" s="97"/>
      <c r="D141" s="123"/>
    </row>
    <row r="142" spans="1:4">
      <c r="A142" s="100"/>
      <c r="B142" s="95"/>
      <c r="C142" s="97"/>
      <c r="D142" s="123"/>
    </row>
    <row r="143" spans="1:4">
      <c r="A143" s="100"/>
      <c r="B143" s="95"/>
      <c r="C143" s="97"/>
    </row>
    <row r="144" spans="1:4">
      <c r="B144" s="91"/>
      <c r="C144" s="93"/>
    </row>
    <row r="145" spans="2:3">
      <c r="B145" s="91"/>
      <c r="C145" s="95"/>
    </row>
    <row r="146" spans="2:3">
      <c r="B146" s="91"/>
      <c r="C146" s="101"/>
    </row>
    <row r="147" spans="2:3">
      <c r="B147" s="91"/>
    </row>
    <row r="148" spans="2:3">
      <c r="B148" s="91"/>
    </row>
    <row r="149" spans="2:3">
      <c r="B149" s="91"/>
    </row>
    <row r="150" spans="2:3">
      <c r="B150" s="91"/>
    </row>
    <row r="151" spans="2:3">
      <c r="B151" s="91"/>
    </row>
    <row r="152" spans="2:3">
      <c r="B152" s="91"/>
    </row>
    <row r="153" spans="2:3">
      <c r="B153" s="91"/>
    </row>
  </sheetData>
  <sheetProtection autoFilter="0"/>
  <autoFilter ref="A8:D8">
    <filterColumn colId="2" showButton="0"/>
  </autoFilter>
  <mergeCells count="95">
    <mergeCell ref="A6:D6"/>
    <mergeCell ref="A2:C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76:D76"/>
    <mergeCell ref="C77:D77"/>
    <mergeCell ref="C85:D85"/>
    <mergeCell ref="C86:D86"/>
    <mergeCell ref="C87:D87"/>
    <mergeCell ref="C78:D78"/>
    <mergeCell ref="C79:D79"/>
    <mergeCell ref="C80:D80"/>
    <mergeCell ref="C81:D81"/>
    <mergeCell ref="C82:D82"/>
    <mergeCell ref="C51:D51"/>
    <mergeCell ref="C100:D100"/>
    <mergeCell ref="C99:D99"/>
    <mergeCell ref="C91:D91"/>
    <mergeCell ref="C92:D92"/>
    <mergeCell ref="C93:D93"/>
    <mergeCell ref="C94:D94"/>
    <mergeCell ref="C96:D96"/>
    <mergeCell ref="C95:D95"/>
    <mergeCell ref="C88:D88"/>
    <mergeCell ref="C89:D89"/>
    <mergeCell ref="C90:D90"/>
    <mergeCell ref="C97:D97"/>
    <mergeCell ref="C98:D98"/>
    <mergeCell ref="C83:D83"/>
    <mergeCell ref="C84:D84"/>
  </mergeCells>
  <conditionalFormatting sqref="B9:B100">
    <cfRule type="duplicateValues" dxfId="2" priority="124" stopIfTrue="1"/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249977111117893"/>
  </sheetPr>
  <dimension ref="A1:C767"/>
  <sheetViews>
    <sheetView showGridLines="0" zoomScale="75" zoomScaleNormal="75" workbookViewId="0">
      <pane ySplit="5" topLeftCell="A6" activePane="bottomLeft" state="frozen"/>
      <selection activeCell="H35" sqref="H35"/>
      <selection pane="bottomLeft" activeCell="B51" sqref="A49:C51"/>
    </sheetView>
  </sheetViews>
  <sheetFormatPr defaultRowHeight="14.25"/>
  <cols>
    <col min="1" max="1" width="21" style="62" customWidth="1"/>
    <col min="2" max="2" width="37" style="61" customWidth="1"/>
    <col min="3" max="3" width="153.7109375" style="40" customWidth="1"/>
    <col min="4" max="4" width="12.5703125" style="40" customWidth="1"/>
    <col min="5" max="5" width="25.42578125" style="40" customWidth="1"/>
    <col min="6" max="16384" width="9.140625" style="40"/>
  </cols>
  <sheetData>
    <row r="1" spans="1:3" ht="25.5" customHeight="1">
      <c r="A1" s="219" t="s">
        <v>1751</v>
      </c>
      <c r="B1" s="220"/>
    </row>
    <row r="2" spans="1:3" ht="26.25" customHeight="1" thickBot="1">
      <c r="A2" s="223" t="s">
        <v>2463</v>
      </c>
      <c r="B2" s="224"/>
    </row>
    <row r="4" spans="1:3">
      <c r="A4" s="61"/>
    </row>
    <row r="5" spans="1:3" ht="15">
      <c r="A5" s="157" t="s">
        <v>54</v>
      </c>
      <c r="B5" s="374" t="s">
        <v>528</v>
      </c>
      <c r="C5" s="375"/>
    </row>
    <row r="6" spans="1:3">
      <c r="A6" s="100" t="s">
        <v>871</v>
      </c>
      <c r="B6" s="368" t="s">
        <v>2080</v>
      </c>
      <c r="C6" s="368"/>
    </row>
    <row r="7" spans="1:3">
      <c r="A7" s="100" t="s">
        <v>873</v>
      </c>
      <c r="B7" s="368" t="s">
        <v>874</v>
      </c>
      <c r="C7" s="368"/>
    </row>
    <row r="8" spans="1:3">
      <c r="A8" s="100" t="s">
        <v>875</v>
      </c>
      <c r="B8" s="368" t="s">
        <v>876</v>
      </c>
      <c r="C8" s="368"/>
    </row>
    <row r="9" spans="1:3">
      <c r="A9" s="100" t="s">
        <v>879</v>
      </c>
      <c r="B9" s="368" t="s">
        <v>880</v>
      </c>
      <c r="C9" s="368"/>
    </row>
    <row r="10" spans="1:3">
      <c r="A10" s="100" t="s">
        <v>881</v>
      </c>
      <c r="B10" s="368" t="s">
        <v>882</v>
      </c>
      <c r="C10" s="368"/>
    </row>
    <row r="11" spans="1:3">
      <c r="A11" s="100" t="s">
        <v>890</v>
      </c>
      <c r="B11" s="368" t="s">
        <v>891</v>
      </c>
      <c r="C11" s="368"/>
    </row>
    <row r="12" spans="1:3">
      <c r="A12" s="100" t="s">
        <v>892</v>
      </c>
      <c r="B12" s="368" t="s">
        <v>2081</v>
      </c>
      <c r="C12" s="368"/>
    </row>
    <row r="13" spans="1:3">
      <c r="A13" s="100" t="s">
        <v>893</v>
      </c>
      <c r="B13" s="368" t="s">
        <v>894</v>
      </c>
      <c r="C13" s="368"/>
    </row>
    <row r="14" spans="1:3">
      <c r="A14" s="100" t="s">
        <v>895</v>
      </c>
      <c r="B14" s="368" t="s">
        <v>896</v>
      </c>
      <c r="C14" s="368"/>
    </row>
    <row r="15" spans="1:3">
      <c r="A15" s="100" t="s">
        <v>975</v>
      </c>
      <c r="B15" s="368" t="s">
        <v>976</v>
      </c>
      <c r="C15" s="368"/>
    </row>
    <row r="16" spans="1:3">
      <c r="A16" s="100" t="s">
        <v>977</v>
      </c>
      <c r="B16" s="368" t="s">
        <v>2082</v>
      </c>
      <c r="C16" s="368"/>
    </row>
    <row r="17" spans="1:3">
      <c r="A17" s="100" t="s">
        <v>994</v>
      </c>
      <c r="B17" s="368" t="s">
        <v>2083</v>
      </c>
      <c r="C17" s="368"/>
    </row>
    <row r="18" spans="1:3">
      <c r="A18" s="100" t="s">
        <v>999</v>
      </c>
      <c r="B18" s="368" t="s">
        <v>2084</v>
      </c>
      <c r="C18" s="368"/>
    </row>
    <row r="19" spans="1:3">
      <c r="A19" s="100" t="s">
        <v>1014</v>
      </c>
      <c r="B19" s="368" t="s">
        <v>2085</v>
      </c>
      <c r="C19" s="368"/>
    </row>
    <row r="20" spans="1:3">
      <c r="A20" s="100" t="s">
        <v>1081</v>
      </c>
      <c r="B20" s="368" t="s">
        <v>1082</v>
      </c>
      <c r="C20" s="368"/>
    </row>
    <row r="21" spans="1:3">
      <c r="A21" s="100" t="s">
        <v>1083</v>
      </c>
      <c r="B21" s="368" t="s">
        <v>1084</v>
      </c>
      <c r="C21" s="368"/>
    </row>
    <row r="22" spans="1:3">
      <c r="A22" s="100" t="s">
        <v>1085</v>
      </c>
      <c r="B22" s="368" t="s">
        <v>1086</v>
      </c>
      <c r="C22" s="368"/>
    </row>
    <row r="23" spans="1:3">
      <c r="A23" s="100" t="s">
        <v>1087</v>
      </c>
      <c r="B23" s="368" t="s">
        <v>1088</v>
      </c>
      <c r="C23" s="368"/>
    </row>
    <row r="24" spans="1:3">
      <c r="A24" s="100" t="s">
        <v>1089</v>
      </c>
      <c r="B24" s="368" t="s">
        <v>1090</v>
      </c>
      <c r="C24" s="368"/>
    </row>
    <row r="25" spans="1:3">
      <c r="A25" s="100" t="s">
        <v>1091</v>
      </c>
      <c r="B25" s="368" t="s">
        <v>1092</v>
      </c>
      <c r="C25" s="368"/>
    </row>
    <row r="26" spans="1:3">
      <c r="A26" s="100" t="s">
        <v>1093</v>
      </c>
      <c r="B26" s="368" t="s">
        <v>1094</v>
      </c>
      <c r="C26" s="368"/>
    </row>
    <row r="27" spans="1:3">
      <c r="A27" s="100" t="s">
        <v>1095</v>
      </c>
      <c r="B27" s="368" t="s">
        <v>1096</v>
      </c>
      <c r="C27" s="368"/>
    </row>
    <row r="28" spans="1:3">
      <c r="A28" s="100" t="s">
        <v>1097</v>
      </c>
      <c r="B28" s="368" t="s">
        <v>1098</v>
      </c>
      <c r="C28" s="368"/>
    </row>
    <row r="29" spans="1:3">
      <c r="A29" s="100" t="s">
        <v>1099</v>
      </c>
      <c r="B29" s="368" t="s">
        <v>1100</v>
      </c>
      <c r="C29" s="368"/>
    </row>
    <row r="30" spans="1:3">
      <c r="A30" s="100" t="s">
        <v>1101</v>
      </c>
      <c r="B30" s="368" t="s">
        <v>1102</v>
      </c>
      <c r="C30" s="368"/>
    </row>
    <row r="31" spans="1:3">
      <c r="A31" s="100" t="s">
        <v>1104</v>
      </c>
      <c r="B31" s="368" t="s">
        <v>885</v>
      </c>
      <c r="C31" s="368"/>
    </row>
    <row r="32" spans="1:3">
      <c r="A32" s="100" t="s">
        <v>1105</v>
      </c>
      <c r="B32" s="368" t="s">
        <v>1106</v>
      </c>
      <c r="C32" s="368"/>
    </row>
    <row r="33" spans="1:3">
      <c r="A33" s="100" t="s">
        <v>1107</v>
      </c>
      <c r="B33" s="368" t="s">
        <v>1108</v>
      </c>
      <c r="C33" s="368"/>
    </row>
    <row r="34" spans="1:3">
      <c r="A34" s="100" t="s">
        <v>1109</v>
      </c>
      <c r="B34" s="368" t="s">
        <v>1110</v>
      </c>
      <c r="C34" s="368"/>
    </row>
    <row r="35" spans="1:3">
      <c r="A35" s="100" t="s">
        <v>1169</v>
      </c>
      <c r="B35" s="368" t="s">
        <v>1170</v>
      </c>
      <c r="C35" s="368"/>
    </row>
    <row r="36" spans="1:3">
      <c r="A36" s="100" t="s">
        <v>1171</v>
      </c>
      <c r="B36" s="368" t="s">
        <v>2086</v>
      </c>
      <c r="C36" s="368"/>
    </row>
    <row r="37" spans="1:3">
      <c r="A37" s="100" t="s">
        <v>1172</v>
      </c>
      <c r="B37" s="368" t="s">
        <v>2087</v>
      </c>
      <c r="C37" s="368"/>
    </row>
    <row r="38" spans="1:3">
      <c r="A38" s="100" t="s">
        <v>1188</v>
      </c>
      <c r="B38" s="368" t="s">
        <v>2088</v>
      </c>
      <c r="C38" s="368"/>
    </row>
    <row r="39" spans="1:3">
      <c r="A39" s="100" t="s">
        <v>1196</v>
      </c>
      <c r="B39" s="368" t="s">
        <v>2089</v>
      </c>
      <c r="C39" s="368"/>
    </row>
    <row r="40" spans="1:3">
      <c r="A40" s="100" t="s">
        <v>1199</v>
      </c>
      <c r="B40" s="368" t="s">
        <v>2090</v>
      </c>
      <c r="C40" s="368"/>
    </row>
    <row r="41" spans="1:3">
      <c r="A41" s="100" t="s">
        <v>1239</v>
      </c>
      <c r="B41" s="368" t="s">
        <v>2091</v>
      </c>
      <c r="C41" s="368"/>
    </row>
    <row r="42" spans="1:3">
      <c r="A42" s="100" t="s">
        <v>1240</v>
      </c>
      <c r="B42" s="368" t="s">
        <v>1241</v>
      </c>
      <c r="C42" s="368"/>
    </row>
    <row r="43" spans="1:3">
      <c r="A43" s="100" t="s">
        <v>1282</v>
      </c>
      <c r="B43" s="368" t="s">
        <v>1283</v>
      </c>
      <c r="C43" s="368"/>
    </row>
    <row r="44" spans="1:3">
      <c r="A44" s="100" t="s">
        <v>1321</v>
      </c>
      <c r="B44" s="368" t="s">
        <v>1322</v>
      </c>
      <c r="C44" s="368"/>
    </row>
    <row r="45" spans="1:3">
      <c r="A45" s="100" t="s">
        <v>1323</v>
      </c>
      <c r="B45" s="368" t="s">
        <v>1324</v>
      </c>
      <c r="C45" s="368"/>
    </row>
    <row r="46" spans="1:3">
      <c r="A46" s="100" t="s">
        <v>1326</v>
      </c>
      <c r="B46" s="368" t="s">
        <v>1327</v>
      </c>
      <c r="C46" s="368"/>
    </row>
    <row r="47" spans="1:3">
      <c r="A47" s="100" t="s">
        <v>1328</v>
      </c>
      <c r="B47" s="368" t="s">
        <v>1329</v>
      </c>
      <c r="C47" s="368"/>
    </row>
    <row r="48" spans="1:3">
      <c r="A48" s="100" t="s">
        <v>1330</v>
      </c>
      <c r="B48" s="368" t="s">
        <v>1331</v>
      </c>
      <c r="C48" s="368"/>
    </row>
    <row r="49" spans="1:3">
      <c r="A49" s="100" t="s">
        <v>1332</v>
      </c>
      <c r="B49" s="368" t="s">
        <v>1333</v>
      </c>
      <c r="C49" s="368"/>
    </row>
    <row r="50" spans="1:3">
      <c r="A50" s="100" t="s">
        <v>1334</v>
      </c>
      <c r="B50" s="368" t="s">
        <v>1335</v>
      </c>
      <c r="C50" s="368"/>
    </row>
    <row r="51" spans="1:3">
      <c r="A51" s="100" t="s">
        <v>1336</v>
      </c>
      <c r="B51" s="368" t="s">
        <v>1337</v>
      </c>
      <c r="C51" s="368"/>
    </row>
    <row r="52" spans="1:3">
      <c r="A52" s="100" t="s">
        <v>1338</v>
      </c>
      <c r="B52" s="368" t="s">
        <v>1339</v>
      </c>
      <c r="C52" s="368"/>
    </row>
    <row r="53" spans="1:3">
      <c r="A53" s="100" t="s">
        <v>1340</v>
      </c>
      <c r="B53" s="368" t="s">
        <v>1341</v>
      </c>
      <c r="C53" s="368"/>
    </row>
    <row r="54" spans="1:3">
      <c r="A54" s="100" t="s">
        <v>1391</v>
      </c>
      <c r="B54" s="368" t="s">
        <v>1392</v>
      </c>
      <c r="C54" s="368"/>
    </row>
    <row r="55" spans="1:3">
      <c r="A55" s="100" t="s">
        <v>1310</v>
      </c>
      <c r="B55" s="368" t="s">
        <v>2092</v>
      </c>
      <c r="C55" s="368"/>
    </row>
    <row r="56" spans="1:3">
      <c r="A56" s="100" t="s">
        <v>1419</v>
      </c>
      <c r="B56" s="368" t="s">
        <v>1420</v>
      </c>
      <c r="C56" s="368"/>
    </row>
    <row r="57" spans="1:3">
      <c r="A57" s="100" t="s">
        <v>1317</v>
      </c>
      <c r="B57" s="368" t="s">
        <v>1318</v>
      </c>
      <c r="C57" s="368"/>
    </row>
    <row r="58" spans="1:3">
      <c r="A58" s="100" t="s">
        <v>1455</v>
      </c>
      <c r="B58" s="368" t="s">
        <v>1456</v>
      </c>
      <c r="C58" s="368"/>
    </row>
    <row r="59" spans="1:3">
      <c r="A59" s="100" t="s">
        <v>1526</v>
      </c>
      <c r="B59" s="368" t="s">
        <v>2093</v>
      </c>
      <c r="C59" s="368"/>
    </row>
    <row r="60" spans="1:3">
      <c r="A60" s="100" t="s">
        <v>1561</v>
      </c>
      <c r="B60" s="368" t="s">
        <v>1562</v>
      </c>
      <c r="C60" s="368"/>
    </row>
    <row r="61" spans="1:3">
      <c r="A61" s="100" t="s">
        <v>1576</v>
      </c>
      <c r="B61" s="368" t="s">
        <v>2094</v>
      </c>
      <c r="C61" s="368"/>
    </row>
    <row r="62" spans="1:3">
      <c r="A62" s="100" t="s">
        <v>1577</v>
      </c>
      <c r="B62" s="368" t="s">
        <v>2095</v>
      </c>
      <c r="C62" s="368"/>
    </row>
    <row r="63" spans="1:3">
      <c r="A63" s="100" t="s">
        <v>897</v>
      </c>
      <c r="B63" s="368" t="s">
        <v>2096</v>
      </c>
      <c r="C63" s="368"/>
    </row>
    <row r="64" spans="1:3">
      <c r="A64" s="100" t="s">
        <v>898</v>
      </c>
      <c r="B64" s="368" t="s">
        <v>2097</v>
      </c>
      <c r="C64" s="368"/>
    </row>
    <row r="65" spans="1:3">
      <c r="A65" s="100" t="s">
        <v>899</v>
      </c>
      <c r="B65" s="368" t="s">
        <v>900</v>
      </c>
      <c r="C65" s="368"/>
    </row>
    <row r="66" spans="1:3">
      <c r="A66" s="100" t="s">
        <v>901</v>
      </c>
      <c r="B66" s="368" t="s">
        <v>2098</v>
      </c>
      <c r="C66" s="368"/>
    </row>
    <row r="67" spans="1:3">
      <c r="A67" s="100" t="s">
        <v>904</v>
      </c>
      <c r="B67" s="368" t="s">
        <v>905</v>
      </c>
      <c r="C67" s="368"/>
    </row>
    <row r="68" spans="1:3">
      <c r="A68" s="100" t="s">
        <v>993</v>
      </c>
      <c r="B68" s="368" t="s">
        <v>2099</v>
      </c>
      <c r="C68" s="368"/>
    </row>
    <row r="69" spans="1:3">
      <c r="A69" s="100" t="s">
        <v>1008</v>
      </c>
      <c r="B69" s="368" t="s">
        <v>2100</v>
      </c>
      <c r="C69" s="368"/>
    </row>
    <row r="70" spans="1:3">
      <c r="A70" s="100" t="s">
        <v>1011</v>
      </c>
      <c r="B70" s="368" t="s">
        <v>1012</v>
      </c>
      <c r="C70" s="368"/>
    </row>
    <row r="71" spans="1:3">
      <c r="A71" s="100" t="s">
        <v>1013</v>
      </c>
      <c r="B71" s="368" t="s">
        <v>2101</v>
      </c>
      <c r="C71" s="368"/>
    </row>
    <row r="72" spans="1:3">
      <c r="A72" s="100" t="s">
        <v>1113</v>
      </c>
      <c r="B72" s="368" t="s">
        <v>1114</v>
      </c>
      <c r="C72" s="368"/>
    </row>
    <row r="73" spans="1:3">
      <c r="A73" s="100" t="s">
        <v>1115</v>
      </c>
      <c r="B73" s="368" t="s">
        <v>1116</v>
      </c>
      <c r="C73" s="368"/>
    </row>
    <row r="74" spans="1:3">
      <c r="A74" s="100" t="s">
        <v>1119</v>
      </c>
      <c r="B74" s="368" t="s">
        <v>1120</v>
      </c>
      <c r="C74" s="368"/>
    </row>
    <row r="75" spans="1:3">
      <c r="A75" s="100" t="s">
        <v>1121</v>
      </c>
      <c r="B75" s="368" t="s">
        <v>1122</v>
      </c>
      <c r="C75" s="368"/>
    </row>
    <row r="76" spans="1:3">
      <c r="A76" s="100" t="s">
        <v>1123</v>
      </c>
      <c r="B76" s="368" t="s">
        <v>1124</v>
      </c>
      <c r="C76" s="368"/>
    </row>
    <row r="77" spans="1:3">
      <c r="A77" s="100" t="s">
        <v>1125</v>
      </c>
      <c r="B77" s="368" t="s">
        <v>1126</v>
      </c>
      <c r="C77" s="368"/>
    </row>
    <row r="78" spans="1:3">
      <c r="A78" s="100" t="s">
        <v>1127</v>
      </c>
      <c r="B78" s="368" t="s">
        <v>2102</v>
      </c>
      <c r="C78" s="368"/>
    </row>
    <row r="79" spans="1:3">
      <c r="A79" s="100" t="s">
        <v>1128</v>
      </c>
      <c r="B79" s="368" t="s">
        <v>1129</v>
      </c>
      <c r="C79" s="368"/>
    </row>
    <row r="80" spans="1:3">
      <c r="A80" s="100" t="s">
        <v>1130</v>
      </c>
      <c r="B80" s="368" t="s">
        <v>1131</v>
      </c>
      <c r="C80" s="368"/>
    </row>
    <row r="81" spans="1:3">
      <c r="A81" s="100" t="s">
        <v>1132</v>
      </c>
      <c r="B81" s="368" t="s">
        <v>1133</v>
      </c>
      <c r="C81" s="368"/>
    </row>
    <row r="82" spans="1:3">
      <c r="A82" s="100" t="s">
        <v>1164</v>
      </c>
      <c r="B82" s="368" t="s">
        <v>1165</v>
      </c>
      <c r="C82" s="368"/>
    </row>
    <row r="83" spans="1:3">
      <c r="A83" s="100" t="s">
        <v>1166</v>
      </c>
      <c r="B83" s="368" t="s">
        <v>1167</v>
      </c>
      <c r="C83" s="368"/>
    </row>
    <row r="84" spans="1:3">
      <c r="A84" s="100" t="s">
        <v>1186</v>
      </c>
      <c r="B84" s="368" t="s">
        <v>1187</v>
      </c>
      <c r="C84" s="368"/>
    </row>
    <row r="85" spans="1:3">
      <c r="A85" s="100" t="s">
        <v>1189</v>
      </c>
      <c r="B85" s="368" t="s">
        <v>1190</v>
      </c>
      <c r="C85" s="368"/>
    </row>
    <row r="86" spans="1:3">
      <c r="A86" s="100" t="s">
        <v>1191</v>
      </c>
      <c r="B86" s="368" t="s">
        <v>2103</v>
      </c>
      <c r="C86" s="368"/>
    </row>
    <row r="87" spans="1:3">
      <c r="A87" s="100" t="s">
        <v>1202</v>
      </c>
      <c r="B87" s="368" t="s">
        <v>2104</v>
      </c>
      <c r="C87" s="368"/>
    </row>
    <row r="88" spans="1:3">
      <c r="A88" s="100" t="s">
        <v>1205</v>
      </c>
      <c r="B88" s="368" t="s">
        <v>1206</v>
      </c>
      <c r="C88" s="368"/>
    </row>
    <row r="89" spans="1:3">
      <c r="A89" s="100" t="s">
        <v>1204</v>
      </c>
      <c r="B89" s="368" t="s">
        <v>2105</v>
      </c>
      <c r="C89" s="368"/>
    </row>
    <row r="90" spans="1:3">
      <c r="A90" s="100" t="s">
        <v>1211</v>
      </c>
      <c r="B90" s="368" t="s">
        <v>2106</v>
      </c>
      <c r="C90" s="368"/>
    </row>
    <row r="91" spans="1:3">
      <c r="A91" s="100" t="s">
        <v>1214</v>
      </c>
      <c r="B91" s="368" t="s">
        <v>2107</v>
      </c>
      <c r="C91" s="368"/>
    </row>
    <row r="92" spans="1:3">
      <c r="A92" s="100" t="s">
        <v>1215</v>
      </c>
      <c r="B92" s="368" t="s">
        <v>2108</v>
      </c>
      <c r="C92" s="368"/>
    </row>
    <row r="93" spans="1:3">
      <c r="A93" s="100" t="s">
        <v>1216</v>
      </c>
      <c r="B93" s="368" t="s">
        <v>1217</v>
      </c>
      <c r="C93" s="368"/>
    </row>
    <row r="94" spans="1:3">
      <c r="A94" s="100" t="s">
        <v>1219</v>
      </c>
      <c r="B94" s="368" t="s">
        <v>1220</v>
      </c>
      <c r="C94" s="368"/>
    </row>
    <row r="95" spans="1:3">
      <c r="A95" s="100" t="s">
        <v>1226</v>
      </c>
      <c r="B95" s="368" t="s">
        <v>2109</v>
      </c>
      <c r="C95" s="368"/>
    </row>
    <row r="96" spans="1:3">
      <c r="A96" s="100" t="s">
        <v>1231</v>
      </c>
      <c r="B96" s="368" t="s">
        <v>2110</v>
      </c>
      <c r="C96" s="368"/>
    </row>
    <row r="97" spans="1:3">
      <c r="A97" s="100" t="s">
        <v>1233</v>
      </c>
      <c r="B97" s="368" t="s">
        <v>1234</v>
      </c>
      <c r="C97" s="368"/>
    </row>
    <row r="98" spans="1:3">
      <c r="A98" s="100" t="s">
        <v>1242</v>
      </c>
      <c r="B98" s="368" t="s">
        <v>2111</v>
      </c>
      <c r="C98" s="368"/>
    </row>
    <row r="99" spans="1:3">
      <c r="A99" s="100" t="s">
        <v>1246</v>
      </c>
      <c r="B99" s="368" t="s">
        <v>2112</v>
      </c>
      <c r="C99" s="368"/>
    </row>
    <row r="100" spans="1:3">
      <c r="A100" s="100" t="s">
        <v>1262</v>
      </c>
      <c r="B100" s="368" t="s">
        <v>1348</v>
      </c>
      <c r="C100" s="368"/>
    </row>
    <row r="101" spans="1:3">
      <c r="A101" s="100" t="s">
        <v>1281</v>
      </c>
      <c r="B101" s="368" t="s">
        <v>2113</v>
      </c>
      <c r="C101" s="368"/>
    </row>
    <row r="102" spans="1:3">
      <c r="A102" s="100" t="s">
        <v>1290</v>
      </c>
      <c r="B102" s="368" t="s">
        <v>1291</v>
      </c>
      <c r="C102" s="368"/>
    </row>
    <row r="103" spans="1:3">
      <c r="A103" s="100" t="s">
        <v>1296</v>
      </c>
      <c r="B103" s="368" t="s">
        <v>1297</v>
      </c>
      <c r="C103" s="368"/>
    </row>
    <row r="104" spans="1:3">
      <c r="A104" s="100" t="s">
        <v>1298</v>
      </c>
      <c r="B104" s="368" t="s">
        <v>1299</v>
      </c>
      <c r="C104" s="368"/>
    </row>
    <row r="105" spans="1:3">
      <c r="A105" s="100" t="s">
        <v>1300</v>
      </c>
      <c r="B105" s="368" t="s">
        <v>1301</v>
      </c>
      <c r="C105" s="368"/>
    </row>
    <row r="106" spans="1:3">
      <c r="A106" s="100" t="s">
        <v>1302</v>
      </c>
      <c r="B106" s="368" t="s">
        <v>1303</v>
      </c>
      <c r="C106" s="368"/>
    </row>
    <row r="107" spans="1:3">
      <c r="A107" s="100" t="s">
        <v>1304</v>
      </c>
      <c r="B107" s="368" t="s">
        <v>1305</v>
      </c>
      <c r="C107" s="368"/>
    </row>
    <row r="108" spans="1:3">
      <c r="A108" s="100" t="s">
        <v>1306</v>
      </c>
      <c r="B108" s="368" t="s">
        <v>1307</v>
      </c>
      <c r="C108" s="368"/>
    </row>
    <row r="109" spans="1:3">
      <c r="A109" s="100" t="s">
        <v>1346</v>
      </c>
      <c r="B109" s="368" t="s">
        <v>1347</v>
      </c>
      <c r="C109" s="368"/>
    </row>
    <row r="110" spans="1:3">
      <c r="A110" s="100" t="s">
        <v>1410</v>
      </c>
      <c r="B110" s="368" t="s">
        <v>1411</v>
      </c>
      <c r="C110" s="368"/>
    </row>
    <row r="111" spans="1:3">
      <c r="A111" s="100" t="s">
        <v>1309</v>
      </c>
      <c r="B111" s="368" t="s">
        <v>2114</v>
      </c>
      <c r="C111" s="368"/>
    </row>
    <row r="112" spans="1:3">
      <c r="A112" s="100" t="s">
        <v>1314</v>
      </c>
      <c r="B112" s="368" t="s">
        <v>2115</v>
      </c>
      <c r="C112" s="368"/>
    </row>
    <row r="113" spans="1:3">
      <c r="A113" s="100" t="s">
        <v>1447</v>
      </c>
      <c r="B113" s="368" t="s">
        <v>1448</v>
      </c>
      <c r="C113" s="368"/>
    </row>
    <row r="114" spans="1:3">
      <c r="A114" s="100" t="s">
        <v>1451</v>
      </c>
      <c r="B114" s="368" t="s">
        <v>2116</v>
      </c>
      <c r="C114" s="368"/>
    </row>
    <row r="115" spans="1:3">
      <c r="A115" s="100" t="s">
        <v>1452</v>
      </c>
      <c r="B115" s="368" t="s">
        <v>2117</v>
      </c>
      <c r="C115" s="368"/>
    </row>
    <row r="116" spans="1:3">
      <c r="A116" s="100" t="s">
        <v>1457</v>
      </c>
      <c r="B116" s="368" t="s">
        <v>1458</v>
      </c>
      <c r="C116" s="368"/>
    </row>
    <row r="117" spans="1:3">
      <c r="A117" s="100" t="s">
        <v>1459</v>
      </c>
      <c r="B117" s="368" t="s">
        <v>2118</v>
      </c>
      <c r="C117" s="368"/>
    </row>
    <row r="118" spans="1:3">
      <c r="A118" s="100" t="s">
        <v>1460</v>
      </c>
      <c r="B118" s="368" t="s">
        <v>2119</v>
      </c>
      <c r="C118" s="368"/>
    </row>
    <row r="119" spans="1:3">
      <c r="A119" s="100" t="s">
        <v>1465</v>
      </c>
      <c r="B119" s="368" t="s">
        <v>1466</v>
      </c>
      <c r="C119" s="368"/>
    </row>
    <row r="120" spans="1:3">
      <c r="A120" s="100" t="s">
        <v>1470</v>
      </c>
      <c r="B120" s="368" t="s">
        <v>2120</v>
      </c>
      <c r="C120" s="368"/>
    </row>
    <row r="121" spans="1:3">
      <c r="A121" s="100" t="s">
        <v>1473</v>
      </c>
      <c r="B121" s="368" t="s">
        <v>1474</v>
      </c>
      <c r="C121" s="368"/>
    </row>
    <row r="122" spans="1:3">
      <c r="A122" s="100" t="s">
        <v>1476</v>
      </c>
      <c r="B122" s="368" t="s">
        <v>1488</v>
      </c>
      <c r="C122" s="368"/>
    </row>
    <row r="123" spans="1:3">
      <c r="A123" s="100" t="s">
        <v>1479</v>
      </c>
      <c r="B123" s="368" t="s">
        <v>2121</v>
      </c>
      <c r="C123" s="368"/>
    </row>
    <row r="124" spans="1:3">
      <c r="A124" s="100" t="s">
        <v>1571</v>
      </c>
      <c r="B124" s="368" t="s">
        <v>2122</v>
      </c>
      <c r="C124" s="368"/>
    </row>
    <row r="125" spans="1:3">
      <c r="A125" s="100" t="s">
        <v>1572</v>
      </c>
      <c r="B125" s="368" t="s">
        <v>1573</v>
      </c>
      <c r="C125" s="368"/>
    </row>
    <row r="126" spans="1:3">
      <c r="A126" s="100" t="s">
        <v>646</v>
      </c>
      <c r="B126" s="368" t="s">
        <v>2123</v>
      </c>
      <c r="C126" s="368"/>
    </row>
    <row r="127" spans="1:3">
      <c r="A127" s="100" t="s">
        <v>648</v>
      </c>
      <c r="B127" s="368" t="s">
        <v>2124</v>
      </c>
      <c r="C127" s="368"/>
    </row>
    <row r="128" spans="1:3">
      <c r="A128" s="100" t="s">
        <v>649</v>
      </c>
      <c r="B128" s="368" t="s">
        <v>2125</v>
      </c>
      <c r="C128" s="368"/>
    </row>
    <row r="129" spans="1:3">
      <c r="A129" s="100" t="s">
        <v>650</v>
      </c>
      <c r="B129" s="368" t="s">
        <v>2126</v>
      </c>
      <c r="C129" s="368"/>
    </row>
    <row r="130" spans="1:3">
      <c r="A130" s="100" t="s">
        <v>1254</v>
      </c>
      <c r="B130" s="368" t="s">
        <v>1255</v>
      </c>
      <c r="C130" s="368"/>
    </row>
    <row r="131" spans="1:3">
      <c r="A131" s="100" t="s">
        <v>651</v>
      </c>
      <c r="B131" s="368" t="s">
        <v>2127</v>
      </c>
      <c r="C131" s="368"/>
    </row>
    <row r="132" spans="1:3">
      <c r="A132" s="100" t="s">
        <v>652</v>
      </c>
      <c r="B132" s="368" t="s">
        <v>2128</v>
      </c>
      <c r="C132" s="368"/>
    </row>
    <row r="133" spans="1:3">
      <c r="A133" s="100" t="s">
        <v>653</v>
      </c>
      <c r="B133" s="368" t="s">
        <v>2129</v>
      </c>
      <c r="C133" s="368"/>
    </row>
    <row r="134" spans="1:3">
      <c r="A134" s="100" t="s">
        <v>654</v>
      </c>
      <c r="B134" s="368" t="s">
        <v>2130</v>
      </c>
      <c r="C134" s="368"/>
    </row>
    <row r="135" spans="1:3">
      <c r="A135" s="100" t="s">
        <v>655</v>
      </c>
      <c r="B135" s="368" t="s">
        <v>2131</v>
      </c>
      <c r="C135" s="368"/>
    </row>
    <row r="136" spans="1:3">
      <c r="A136" s="100" t="s">
        <v>657</v>
      </c>
      <c r="B136" s="368" t="s">
        <v>2132</v>
      </c>
      <c r="C136" s="368"/>
    </row>
    <row r="137" spans="1:3">
      <c r="A137" s="100" t="s">
        <v>353</v>
      </c>
      <c r="B137" s="368" t="s">
        <v>2133</v>
      </c>
      <c r="C137" s="368"/>
    </row>
    <row r="138" spans="1:3">
      <c r="A138" s="100" t="s">
        <v>89</v>
      </c>
      <c r="B138" s="368" t="s">
        <v>2134</v>
      </c>
      <c r="C138" s="368"/>
    </row>
    <row r="139" spans="1:3">
      <c r="A139" s="100" t="s">
        <v>90</v>
      </c>
      <c r="B139" s="368" t="s">
        <v>2135</v>
      </c>
      <c r="C139" s="368"/>
    </row>
    <row r="140" spans="1:3">
      <c r="A140" s="100" t="s">
        <v>91</v>
      </c>
      <c r="B140" s="368" t="s">
        <v>2136</v>
      </c>
      <c r="C140" s="368"/>
    </row>
    <row r="141" spans="1:3">
      <c r="A141" s="100" t="s">
        <v>92</v>
      </c>
      <c r="B141" s="368" t="s">
        <v>2137</v>
      </c>
      <c r="C141" s="368"/>
    </row>
    <row r="142" spans="1:3">
      <c r="A142" s="100" t="s">
        <v>93</v>
      </c>
      <c r="B142" s="368" t="s">
        <v>2138</v>
      </c>
      <c r="C142" s="368"/>
    </row>
    <row r="143" spans="1:3">
      <c r="A143" s="100" t="s">
        <v>94</v>
      </c>
      <c r="B143" s="368" t="s">
        <v>2139</v>
      </c>
      <c r="C143" s="368"/>
    </row>
    <row r="144" spans="1:3">
      <c r="A144" s="100" t="s">
        <v>417</v>
      </c>
      <c r="B144" s="368" t="s">
        <v>2140</v>
      </c>
      <c r="C144" s="368"/>
    </row>
    <row r="145" spans="1:3">
      <c r="A145" s="100" t="s">
        <v>418</v>
      </c>
      <c r="B145" s="368" t="s">
        <v>2141</v>
      </c>
      <c r="C145" s="368"/>
    </row>
    <row r="146" spans="1:3">
      <c r="A146" s="100" t="s">
        <v>764</v>
      </c>
      <c r="B146" s="368" t="s">
        <v>2142</v>
      </c>
      <c r="C146" s="368"/>
    </row>
    <row r="147" spans="1:3">
      <c r="A147" s="100" t="s">
        <v>2064</v>
      </c>
      <c r="B147" s="368" t="s">
        <v>2143</v>
      </c>
      <c r="C147" s="368"/>
    </row>
    <row r="148" spans="1:3">
      <c r="A148" s="100" t="s">
        <v>419</v>
      </c>
      <c r="B148" s="368" t="s">
        <v>2144</v>
      </c>
      <c r="C148" s="368"/>
    </row>
    <row r="149" spans="1:3">
      <c r="A149" s="100" t="s">
        <v>148</v>
      </c>
      <c r="B149" s="368" t="s">
        <v>2145</v>
      </c>
      <c r="C149" s="368"/>
    </row>
    <row r="150" spans="1:3">
      <c r="A150" s="100" t="s">
        <v>149</v>
      </c>
      <c r="B150" s="368" t="s">
        <v>2146</v>
      </c>
      <c r="C150" s="368"/>
    </row>
    <row r="151" spans="1:3">
      <c r="A151" s="100" t="s">
        <v>150</v>
      </c>
      <c r="B151" s="368" t="s">
        <v>2147</v>
      </c>
      <c r="C151" s="368"/>
    </row>
    <row r="152" spans="1:3">
      <c r="A152" s="100" t="s">
        <v>151</v>
      </c>
      <c r="B152" s="368" t="s">
        <v>2148</v>
      </c>
      <c r="C152" s="368"/>
    </row>
    <row r="153" spans="1:3">
      <c r="A153" s="100" t="s">
        <v>510</v>
      </c>
      <c r="B153" s="368" t="s">
        <v>2149</v>
      </c>
      <c r="C153" s="368"/>
    </row>
    <row r="154" spans="1:3">
      <c r="A154" s="100" t="s">
        <v>511</v>
      </c>
      <c r="B154" s="368" t="s">
        <v>317</v>
      </c>
      <c r="C154" s="368"/>
    </row>
    <row r="155" spans="1:3">
      <c r="A155" s="100" t="s">
        <v>156</v>
      </c>
      <c r="B155" s="368" t="s">
        <v>2150</v>
      </c>
      <c r="C155" s="368"/>
    </row>
    <row r="156" spans="1:3">
      <c r="A156" s="100" t="s">
        <v>410</v>
      </c>
      <c r="B156" s="368" t="s">
        <v>2151</v>
      </c>
      <c r="C156" s="368"/>
    </row>
    <row r="157" spans="1:3">
      <c r="A157" s="100" t="s">
        <v>766</v>
      </c>
      <c r="B157" s="368" t="s">
        <v>2152</v>
      </c>
      <c r="C157" s="368"/>
    </row>
    <row r="158" spans="1:3">
      <c r="A158" s="100" t="s">
        <v>767</v>
      </c>
      <c r="B158" s="368" t="s">
        <v>2153</v>
      </c>
      <c r="C158" s="368"/>
    </row>
    <row r="159" spans="1:3">
      <c r="A159" s="100" t="s">
        <v>768</v>
      </c>
      <c r="B159" s="368" t="s">
        <v>2154</v>
      </c>
      <c r="C159" s="368"/>
    </row>
    <row r="160" spans="1:3">
      <c r="A160" s="100" t="s">
        <v>769</v>
      </c>
      <c r="B160" s="368" t="s">
        <v>2155</v>
      </c>
      <c r="C160" s="368"/>
    </row>
    <row r="161" spans="1:3">
      <c r="A161" s="100" t="s">
        <v>770</v>
      </c>
      <c r="B161" s="368" t="s">
        <v>838</v>
      </c>
      <c r="C161" s="368"/>
    </row>
    <row r="162" spans="1:3">
      <c r="A162" s="100" t="s">
        <v>158</v>
      </c>
      <c r="B162" s="368" t="s">
        <v>2156</v>
      </c>
      <c r="C162" s="368"/>
    </row>
    <row r="163" spans="1:3">
      <c r="A163" s="100" t="s">
        <v>159</v>
      </c>
      <c r="B163" s="368" t="s">
        <v>2157</v>
      </c>
      <c r="C163" s="368"/>
    </row>
    <row r="164" spans="1:3">
      <c r="A164" s="100" t="s">
        <v>160</v>
      </c>
      <c r="B164" s="368" t="s">
        <v>2158</v>
      </c>
      <c r="C164" s="368"/>
    </row>
    <row r="165" spans="1:3">
      <c r="A165" s="100" t="s">
        <v>161</v>
      </c>
      <c r="B165" s="368" t="s">
        <v>2159</v>
      </c>
      <c r="C165" s="368"/>
    </row>
    <row r="166" spans="1:3">
      <c r="A166" s="100" t="s">
        <v>162</v>
      </c>
      <c r="B166" s="368" t="s">
        <v>2160</v>
      </c>
      <c r="C166" s="368"/>
    </row>
    <row r="167" spans="1:3">
      <c r="A167" s="100" t="s">
        <v>163</v>
      </c>
      <c r="B167" s="368" t="s">
        <v>2161</v>
      </c>
      <c r="C167" s="368"/>
    </row>
    <row r="168" spans="1:3">
      <c r="A168" s="100" t="s">
        <v>164</v>
      </c>
      <c r="B168" s="368" t="s">
        <v>2162</v>
      </c>
      <c r="C168" s="368"/>
    </row>
    <row r="169" spans="1:3">
      <c r="A169" s="100" t="s">
        <v>165</v>
      </c>
      <c r="B169" s="368" t="s">
        <v>2163</v>
      </c>
      <c r="C169" s="368"/>
    </row>
    <row r="170" spans="1:3">
      <c r="A170" s="100" t="s">
        <v>533</v>
      </c>
      <c r="B170" s="368" t="s">
        <v>2164</v>
      </c>
      <c r="C170" s="368"/>
    </row>
    <row r="171" spans="1:3">
      <c r="A171" s="100" t="s">
        <v>534</v>
      </c>
      <c r="B171" s="368" t="s">
        <v>2165</v>
      </c>
      <c r="C171" s="368"/>
    </row>
    <row r="172" spans="1:3">
      <c r="A172" s="100" t="s">
        <v>538</v>
      </c>
      <c r="B172" s="368" t="s">
        <v>2166</v>
      </c>
      <c r="C172" s="368"/>
    </row>
    <row r="173" spans="1:3">
      <c r="A173" s="100" t="s">
        <v>771</v>
      </c>
      <c r="B173" s="368" t="s">
        <v>842</v>
      </c>
      <c r="C173" s="368"/>
    </row>
    <row r="174" spans="1:3">
      <c r="A174" s="100" t="s">
        <v>542</v>
      </c>
      <c r="B174" s="368" t="s">
        <v>2167</v>
      </c>
      <c r="C174" s="368"/>
    </row>
    <row r="175" spans="1:3">
      <c r="A175" s="100" t="s">
        <v>544</v>
      </c>
      <c r="B175" s="368" t="s">
        <v>2168</v>
      </c>
      <c r="C175" s="368"/>
    </row>
    <row r="176" spans="1:3">
      <c r="A176" s="100" t="s">
        <v>545</v>
      </c>
      <c r="B176" s="368" t="s">
        <v>2169</v>
      </c>
      <c r="C176" s="368"/>
    </row>
    <row r="177" spans="1:3">
      <c r="A177" s="100" t="s">
        <v>546</v>
      </c>
      <c r="B177" s="368" t="s">
        <v>2170</v>
      </c>
      <c r="C177" s="368"/>
    </row>
    <row r="178" spans="1:3">
      <c r="A178" s="100" t="s">
        <v>547</v>
      </c>
      <c r="B178" s="368" t="s">
        <v>2171</v>
      </c>
      <c r="C178" s="368"/>
    </row>
    <row r="179" spans="1:3">
      <c r="A179" s="100" t="s">
        <v>548</v>
      </c>
      <c r="B179" s="368" t="s">
        <v>2172</v>
      </c>
      <c r="C179" s="368"/>
    </row>
    <row r="180" spans="1:3">
      <c r="A180" s="100" t="s">
        <v>716</v>
      </c>
      <c r="B180" s="368" t="s">
        <v>404</v>
      </c>
      <c r="C180" s="368"/>
    </row>
    <row r="181" spans="1:3">
      <c r="A181" s="100" t="s">
        <v>717</v>
      </c>
      <c r="B181" s="368" t="s">
        <v>2173</v>
      </c>
      <c r="C181" s="368"/>
    </row>
    <row r="182" spans="1:3">
      <c r="A182" s="100" t="s">
        <v>718</v>
      </c>
      <c r="B182" s="368" t="s">
        <v>2174</v>
      </c>
      <c r="C182" s="368"/>
    </row>
    <row r="183" spans="1:3">
      <c r="A183" s="100" t="s">
        <v>772</v>
      </c>
      <c r="B183" s="368" t="s">
        <v>2175</v>
      </c>
      <c r="C183" s="368"/>
    </row>
    <row r="184" spans="1:3">
      <c r="A184" s="100" t="s">
        <v>719</v>
      </c>
      <c r="B184" s="368" t="s">
        <v>2176</v>
      </c>
      <c r="C184" s="368"/>
    </row>
    <row r="185" spans="1:3">
      <c r="A185" s="100" t="s">
        <v>720</v>
      </c>
      <c r="B185" s="368" t="s">
        <v>2177</v>
      </c>
      <c r="C185" s="368"/>
    </row>
    <row r="186" spans="1:3">
      <c r="A186" s="100" t="s">
        <v>721</v>
      </c>
      <c r="B186" s="368" t="s">
        <v>2178</v>
      </c>
      <c r="C186" s="368"/>
    </row>
    <row r="187" spans="1:3">
      <c r="A187" s="100" t="s">
        <v>722</v>
      </c>
      <c r="B187" s="368" t="s">
        <v>2179</v>
      </c>
      <c r="C187" s="368"/>
    </row>
    <row r="188" spans="1:3">
      <c r="A188" s="100" t="s">
        <v>724</v>
      </c>
      <c r="B188" s="368" t="s">
        <v>2180</v>
      </c>
      <c r="C188" s="368"/>
    </row>
    <row r="189" spans="1:3">
      <c r="A189" s="100" t="s">
        <v>725</v>
      </c>
      <c r="B189" s="368" t="s">
        <v>2181</v>
      </c>
      <c r="C189" s="368"/>
    </row>
    <row r="190" spans="1:3">
      <c r="A190" s="100" t="s">
        <v>726</v>
      </c>
      <c r="B190" s="368" t="s">
        <v>2182</v>
      </c>
      <c r="C190" s="368"/>
    </row>
    <row r="191" spans="1:3">
      <c r="A191" s="100" t="s">
        <v>727</v>
      </c>
      <c r="B191" s="368" t="s">
        <v>845</v>
      </c>
      <c r="C191" s="368"/>
    </row>
    <row r="192" spans="1:3">
      <c r="A192" s="100" t="s">
        <v>729</v>
      </c>
      <c r="B192" s="368" t="s">
        <v>2183</v>
      </c>
      <c r="C192" s="368"/>
    </row>
    <row r="193" spans="1:3">
      <c r="A193" s="100" t="s">
        <v>730</v>
      </c>
      <c r="B193" s="368" t="s">
        <v>2184</v>
      </c>
      <c r="C193" s="368"/>
    </row>
    <row r="194" spans="1:3">
      <c r="A194" s="100" t="s">
        <v>421</v>
      </c>
      <c r="B194" s="368" t="s">
        <v>2185</v>
      </c>
      <c r="C194" s="368"/>
    </row>
    <row r="195" spans="1:3">
      <c r="A195" s="100" t="s">
        <v>422</v>
      </c>
      <c r="B195" s="368" t="s">
        <v>2186</v>
      </c>
      <c r="C195" s="368"/>
    </row>
    <row r="196" spans="1:3">
      <c r="A196" s="100" t="s">
        <v>423</v>
      </c>
      <c r="B196" s="368" t="s">
        <v>2187</v>
      </c>
      <c r="C196" s="368"/>
    </row>
    <row r="197" spans="1:3">
      <c r="A197" s="100" t="s">
        <v>424</v>
      </c>
      <c r="B197" s="368" t="s">
        <v>2188</v>
      </c>
      <c r="C197" s="368"/>
    </row>
    <row r="198" spans="1:3">
      <c r="A198" s="100" t="s">
        <v>425</v>
      </c>
      <c r="B198" s="368" t="s">
        <v>2189</v>
      </c>
      <c r="C198" s="368"/>
    </row>
    <row r="199" spans="1:3">
      <c r="A199" s="100" t="s">
        <v>426</v>
      </c>
      <c r="B199" s="368" t="s">
        <v>2190</v>
      </c>
      <c r="C199" s="368"/>
    </row>
    <row r="200" spans="1:3">
      <c r="A200" s="100" t="s">
        <v>773</v>
      </c>
      <c r="B200" s="368" t="s">
        <v>2191</v>
      </c>
      <c r="C200" s="368"/>
    </row>
    <row r="201" spans="1:3">
      <c r="A201" s="100" t="s">
        <v>774</v>
      </c>
      <c r="B201" s="368" t="s">
        <v>872</v>
      </c>
      <c r="C201" s="368"/>
    </row>
    <row r="202" spans="1:3">
      <c r="A202" s="100" t="s">
        <v>775</v>
      </c>
      <c r="B202" s="368" t="s">
        <v>2192</v>
      </c>
      <c r="C202" s="368"/>
    </row>
    <row r="203" spans="1:3">
      <c r="A203" s="100" t="s">
        <v>776</v>
      </c>
      <c r="B203" s="368" t="s">
        <v>2193</v>
      </c>
      <c r="C203" s="368"/>
    </row>
    <row r="204" spans="1:3">
      <c r="A204" s="100" t="s">
        <v>777</v>
      </c>
      <c r="B204" s="368" t="s">
        <v>2194</v>
      </c>
      <c r="C204" s="368"/>
    </row>
    <row r="205" spans="1:3">
      <c r="A205" s="100" t="s">
        <v>779</v>
      </c>
      <c r="B205" s="368" t="s">
        <v>2195</v>
      </c>
      <c r="C205" s="368"/>
    </row>
    <row r="206" spans="1:3">
      <c r="A206" s="100" t="s">
        <v>780</v>
      </c>
      <c r="B206" s="368" t="s">
        <v>2196</v>
      </c>
      <c r="C206" s="368"/>
    </row>
    <row r="207" spans="1:3">
      <c r="A207" s="100" t="s">
        <v>906</v>
      </c>
      <c r="B207" s="368" t="s">
        <v>907</v>
      </c>
      <c r="C207" s="368"/>
    </row>
    <row r="208" spans="1:3">
      <c r="A208" s="100" t="s">
        <v>911</v>
      </c>
      <c r="B208" s="368" t="s">
        <v>912</v>
      </c>
      <c r="C208" s="368"/>
    </row>
    <row r="209" spans="1:3">
      <c r="A209" s="100" t="s">
        <v>1349</v>
      </c>
      <c r="B209" s="368" t="s">
        <v>1350</v>
      </c>
      <c r="C209" s="368"/>
    </row>
    <row r="210" spans="1:3">
      <c r="A210" s="100" t="s">
        <v>1351</v>
      </c>
      <c r="B210" s="368" t="s">
        <v>1352</v>
      </c>
      <c r="C210" s="368"/>
    </row>
    <row r="211" spans="1:3">
      <c r="A211" s="100" t="s">
        <v>1353</v>
      </c>
      <c r="B211" s="368" t="s">
        <v>1354</v>
      </c>
      <c r="C211" s="368"/>
    </row>
    <row r="212" spans="1:3">
      <c r="A212" s="100" t="s">
        <v>1414</v>
      </c>
      <c r="B212" s="368" t="s">
        <v>1415</v>
      </c>
      <c r="C212" s="368"/>
    </row>
    <row r="213" spans="1:3">
      <c r="A213" s="100" t="s">
        <v>1416</v>
      </c>
      <c r="B213" s="368" t="s">
        <v>908</v>
      </c>
      <c r="C213" s="368"/>
    </row>
    <row r="214" spans="1:3">
      <c r="A214" s="100" t="s">
        <v>1417</v>
      </c>
      <c r="B214" s="368" t="s">
        <v>1418</v>
      </c>
      <c r="C214" s="368"/>
    </row>
    <row r="215" spans="1:3">
      <c r="A215" s="100" t="s">
        <v>781</v>
      </c>
      <c r="B215" s="368" t="s">
        <v>848</v>
      </c>
      <c r="C215" s="368"/>
    </row>
    <row r="216" spans="1:3">
      <c r="A216" s="100" t="s">
        <v>783</v>
      </c>
      <c r="B216" s="368" t="s">
        <v>2197</v>
      </c>
      <c r="C216" s="368"/>
    </row>
    <row r="217" spans="1:3">
      <c r="A217" s="100" t="s">
        <v>784</v>
      </c>
      <c r="B217" s="368" t="s">
        <v>2198</v>
      </c>
      <c r="C217" s="368"/>
    </row>
    <row r="218" spans="1:3">
      <c r="A218" s="100" t="s">
        <v>785</v>
      </c>
      <c r="B218" s="368" t="s">
        <v>834</v>
      </c>
      <c r="C218" s="368"/>
    </row>
    <row r="219" spans="1:3">
      <c r="A219" s="100" t="s">
        <v>786</v>
      </c>
      <c r="B219" s="368" t="s">
        <v>850</v>
      </c>
      <c r="C219" s="368"/>
    </row>
    <row r="220" spans="1:3">
      <c r="A220" s="100" t="s">
        <v>787</v>
      </c>
      <c r="B220" s="368" t="s">
        <v>851</v>
      </c>
      <c r="C220" s="368"/>
    </row>
    <row r="221" spans="1:3">
      <c r="A221" s="100" t="s">
        <v>788</v>
      </c>
      <c r="B221" s="368" t="s">
        <v>2199</v>
      </c>
      <c r="C221" s="368"/>
    </row>
    <row r="222" spans="1:3">
      <c r="A222" s="100" t="s">
        <v>790</v>
      </c>
      <c r="B222" s="368" t="s">
        <v>2200</v>
      </c>
      <c r="C222" s="368"/>
    </row>
    <row r="223" spans="1:3">
      <c r="A223" s="100" t="s">
        <v>791</v>
      </c>
      <c r="B223" s="368" t="s">
        <v>2201</v>
      </c>
      <c r="C223" s="368"/>
    </row>
    <row r="224" spans="1:3">
      <c r="A224" s="100" t="s">
        <v>792</v>
      </c>
      <c r="B224" s="368" t="s">
        <v>2202</v>
      </c>
      <c r="C224" s="368"/>
    </row>
    <row r="225" spans="1:3">
      <c r="A225" s="100" t="s">
        <v>428</v>
      </c>
      <c r="B225" s="368" t="s">
        <v>2203</v>
      </c>
      <c r="C225" s="368"/>
    </row>
    <row r="226" spans="1:3">
      <c r="A226" s="100" t="s">
        <v>429</v>
      </c>
      <c r="B226" s="368" t="s">
        <v>2204</v>
      </c>
      <c r="C226" s="368"/>
    </row>
    <row r="227" spans="1:3">
      <c r="A227" s="100" t="s">
        <v>431</v>
      </c>
      <c r="B227" s="368" t="s">
        <v>2205</v>
      </c>
      <c r="C227" s="368"/>
    </row>
    <row r="228" spans="1:3">
      <c r="A228" s="100" t="s">
        <v>114</v>
      </c>
      <c r="B228" s="368" t="s">
        <v>2206</v>
      </c>
      <c r="C228" s="368"/>
    </row>
    <row r="229" spans="1:3">
      <c r="A229" s="100" t="s">
        <v>116</v>
      </c>
      <c r="B229" s="368" t="s">
        <v>2207</v>
      </c>
      <c r="C229" s="368"/>
    </row>
    <row r="230" spans="1:3">
      <c r="A230" s="100" t="s">
        <v>120</v>
      </c>
      <c r="B230" s="368" t="s">
        <v>2208</v>
      </c>
      <c r="C230" s="368"/>
    </row>
    <row r="231" spans="1:3">
      <c r="A231" s="100" t="s">
        <v>121</v>
      </c>
      <c r="B231" s="368" t="s">
        <v>2209</v>
      </c>
      <c r="C231" s="368"/>
    </row>
    <row r="232" spans="1:3">
      <c r="A232" s="100" t="s">
        <v>550</v>
      </c>
      <c r="B232" s="368" t="s">
        <v>2210</v>
      </c>
      <c r="C232" s="368"/>
    </row>
    <row r="233" spans="1:3">
      <c r="A233" s="100" t="s">
        <v>557</v>
      </c>
      <c r="B233" s="368" t="s">
        <v>2211</v>
      </c>
      <c r="C233" s="368"/>
    </row>
    <row r="234" spans="1:3">
      <c r="A234" s="100" t="s">
        <v>558</v>
      </c>
      <c r="B234" s="368" t="s">
        <v>2212</v>
      </c>
      <c r="C234" s="368"/>
    </row>
    <row r="235" spans="1:3">
      <c r="A235" s="100" t="s">
        <v>559</v>
      </c>
      <c r="B235" s="368" t="s">
        <v>2213</v>
      </c>
      <c r="C235" s="368"/>
    </row>
    <row r="236" spans="1:3">
      <c r="A236" s="100" t="s">
        <v>560</v>
      </c>
      <c r="B236" s="368" t="s">
        <v>2214</v>
      </c>
      <c r="C236" s="368"/>
    </row>
    <row r="237" spans="1:3">
      <c r="A237" s="100" t="s">
        <v>561</v>
      </c>
      <c r="B237" s="368" t="s">
        <v>2215</v>
      </c>
      <c r="C237" s="368"/>
    </row>
    <row r="238" spans="1:3">
      <c r="A238" s="100" t="s">
        <v>562</v>
      </c>
      <c r="B238" s="368" t="s">
        <v>2216</v>
      </c>
      <c r="C238" s="368"/>
    </row>
    <row r="239" spans="1:3">
      <c r="A239" s="100" t="s">
        <v>563</v>
      </c>
      <c r="B239" s="368" t="s">
        <v>2217</v>
      </c>
      <c r="C239" s="368"/>
    </row>
    <row r="240" spans="1:3">
      <c r="A240" s="100" t="s">
        <v>564</v>
      </c>
      <c r="B240" s="368" t="s">
        <v>2218</v>
      </c>
      <c r="C240" s="368"/>
    </row>
    <row r="241" spans="1:3">
      <c r="A241" s="100" t="s">
        <v>565</v>
      </c>
      <c r="B241" s="368" t="s">
        <v>2219</v>
      </c>
      <c r="C241" s="368"/>
    </row>
    <row r="242" spans="1:3">
      <c r="A242" s="100" t="s">
        <v>500</v>
      </c>
      <c r="B242" s="368" t="s">
        <v>2220</v>
      </c>
      <c r="C242" s="368"/>
    </row>
    <row r="243" spans="1:3">
      <c r="A243" s="100" t="s">
        <v>501</v>
      </c>
      <c r="B243" s="368" t="s">
        <v>2221</v>
      </c>
      <c r="C243" s="368"/>
    </row>
    <row r="244" spans="1:3">
      <c r="A244" s="100" t="s">
        <v>754</v>
      </c>
      <c r="B244" s="368" t="s">
        <v>2222</v>
      </c>
      <c r="C244" s="368"/>
    </row>
    <row r="245" spans="1:3">
      <c r="A245" s="100" t="s">
        <v>755</v>
      </c>
      <c r="B245" s="368" t="s">
        <v>2223</v>
      </c>
      <c r="C245" s="368"/>
    </row>
    <row r="246" spans="1:3">
      <c r="A246" s="100" t="s">
        <v>756</v>
      </c>
      <c r="B246" s="368" t="s">
        <v>757</v>
      </c>
      <c r="C246" s="368"/>
    </row>
    <row r="247" spans="1:3">
      <c r="A247" s="100" t="s">
        <v>793</v>
      </c>
      <c r="B247" s="368" t="s">
        <v>2224</v>
      </c>
      <c r="C247" s="368"/>
    </row>
    <row r="248" spans="1:3">
      <c r="A248" s="100" t="s">
        <v>794</v>
      </c>
      <c r="B248" s="368" t="s">
        <v>2225</v>
      </c>
      <c r="C248" s="368"/>
    </row>
    <row r="249" spans="1:3">
      <c r="A249" s="100" t="s">
        <v>735</v>
      </c>
      <c r="B249" s="368" t="s">
        <v>2226</v>
      </c>
      <c r="C249" s="368"/>
    </row>
    <row r="250" spans="1:3">
      <c r="A250" s="100" t="s">
        <v>996</v>
      </c>
      <c r="B250" s="368" t="s">
        <v>2227</v>
      </c>
      <c r="C250" s="368"/>
    </row>
    <row r="251" spans="1:3">
      <c r="A251" s="100" t="s">
        <v>795</v>
      </c>
      <c r="B251" s="368" t="s">
        <v>2228</v>
      </c>
      <c r="C251" s="368"/>
    </row>
    <row r="252" spans="1:3">
      <c r="A252" s="100" t="s">
        <v>796</v>
      </c>
      <c r="B252" s="368" t="s">
        <v>858</v>
      </c>
      <c r="C252" s="368"/>
    </row>
    <row r="253" spans="1:3">
      <c r="A253" s="100" t="s">
        <v>797</v>
      </c>
      <c r="B253" s="368" t="s">
        <v>859</v>
      </c>
      <c r="C253" s="368"/>
    </row>
    <row r="254" spans="1:3">
      <c r="A254" s="100" t="s">
        <v>798</v>
      </c>
      <c r="B254" s="368" t="s">
        <v>2229</v>
      </c>
      <c r="C254" s="368"/>
    </row>
    <row r="255" spans="1:3">
      <c r="A255" s="100" t="s">
        <v>319</v>
      </c>
      <c r="B255" s="368" t="s">
        <v>2230</v>
      </c>
      <c r="C255" s="368"/>
    </row>
    <row r="256" spans="1:3">
      <c r="A256" s="100" t="s">
        <v>321</v>
      </c>
      <c r="B256" s="368" t="s">
        <v>2231</v>
      </c>
      <c r="C256" s="368"/>
    </row>
    <row r="257" spans="1:3">
      <c r="A257" s="100" t="s">
        <v>322</v>
      </c>
      <c r="B257" s="368" t="s">
        <v>2232</v>
      </c>
      <c r="C257" s="368"/>
    </row>
    <row r="258" spans="1:3">
      <c r="A258" s="100" t="s">
        <v>626</v>
      </c>
      <c r="B258" s="368" t="s">
        <v>2233</v>
      </c>
      <c r="C258" s="368"/>
    </row>
    <row r="259" spans="1:3">
      <c r="A259" s="100" t="s">
        <v>627</v>
      </c>
      <c r="B259" s="368" t="s">
        <v>860</v>
      </c>
      <c r="C259" s="368"/>
    </row>
    <row r="260" spans="1:3">
      <c r="A260" s="100" t="s">
        <v>801</v>
      </c>
      <c r="B260" s="368" t="s">
        <v>862</v>
      </c>
      <c r="C260" s="368"/>
    </row>
    <row r="261" spans="1:3">
      <c r="A261" s="100" t="s">
        <v>802</v>
      </c>
      <c r="B261" s="368" t="s">
        <v>863</v>
      </c>
      <c r="C261" s="368"/>
    </row>
    <row r="262" spans="1:3">
      <c r="A262" s="100" t="s">
        <v>803</v>
      </c>
      <c r="B262" s="368" t="s">
        <v>2234</v>
      </c>
      <c r="C262" s="368"/>
    </row>
    <row r="263" spans="1:3">
      <c r="A263" s="100" t="s">
        <v>804</v>
      </c>
      <c r="B263" s="368" t="s">
        <v>2235</v>
      </c>
      <c r="C263" s="368"/>
    </row>
    <row r="264" spans="1:3">
      <c r="A264" s="100" t="s">
        <v>805</v>
      </c>
      <c r="B264" s="368" t="s">
        <v>2236</v>
      </c>
      <c r="C264" s="368"/>
    </row>
    <row r="265" spans="1:3">
      <c r="A265" s="100" t="s">
        <v>806</v>
      </c>
      <c r="B265" s="368" t="s">
        <v>2237</v>
      </c>
      <c r="C265" s="368"/>
    </row>
    <row r="266" spans="1:3">
      <c r="A266" s="100" t="s">
        <v>807</v>
      </c>
      <c r="B266" s="368" t="s">
        <v>2238</v>
      </c>
      <c r="C266" s="368"/>
    </row>
    <row r="267" spans="1:3">
      <c r="A267" s="100" t="s">
        <v>808</v>
      </c>
      <c r="B267" s="368" t="s">
        <v>2239</v>
      </c>
      <c r="C267" s="368"/>
    </row>
    <row r="268" spans="1:3">
      <c r="A268" s="100" t="s">
        <v>809</v>
      </c>
      <c r="B268" s="368" t="s">
        <v>864</v>
      </c>
      <c r="C268" s="368"/>
    </row>
    <row r="269" spans="1:3">
      <c r="A269" s="100" t="s">
        <v>810</v>
      </c>
      <c r="B269" s="368" t="s">
        <v>2240</v>
      </c>
      <c r="C269" s="368"/>
    </row>
    <row r="270" spans="1:3">
      <c r="A270" s="100" t="s">
        <v>811</v>
      </c>
      <c r="B270" s="368" t="s">
        <v>2241</v>
      </c>
      <c r="C270" s="368"/>
    </row>
    <row r="271" spans="1:3">
      <c r="A271" s="100" t="s">
        <v>812</v>
      </c>
      <c r="B271" s="368" t="s">
        <v>2242</v>
      </c>
      <c r="C271" s="368"/>
    </row>
    <row r="272" spans="1:3">
      <c r="A272" s="100" t="s">
        <v>815</v>
      </c>
      <c r="B272" s="368" t="s">
        <v>2243</v>
      </c>
      <c r="C272" s="368"/>
    </row>
    <row r="273" spans="1:3">
      <c r="A273" s="100" t="s">
        <v>816</v>
      </c>
      <c r="B273" s="368" t="s">
        <v>2244</v>
      </c>
      <c r="C273" s="368"/>
    </row>
    <row r="274" spans="1:3">
      <c r="A274" s="100" t="s">
        <v>553</v>
      </c>
      <c r="B274" s="368" t="s">
        <v>2245</v>
      </c>
      <c r="C274" s="368"/>
    </row>
    <row r="275" spans="1:3">
      <c r="A275" s="100" t="s">
        <v>818</v>
      </c>
      <c r="B275" s="368" t="s">
        <v>866</v>
      </c>
      <c r="C275" s="368"/>
    </row>
    <row r="276" spans="1:3">
      <c r="A276" s="100" t="s">
        <v>819</v>
      </c>
      <c r="B276" s="368" t="s">
        <v>2246</v>
      </c>
      <c r="C276" s="368"/>
    </row>
    <row r="277" spans="1:3">
      <c r="A277" s="100" t="s">
        <v>407</v>
      </c>
      <c r="B277" s="368" t="s">
        <v>2247</v>
      </c>
      <c r="C277" s="368"/>
    </row>
    <row r="278" spans="1:3">
      <c r="A278" s="100" t="s">
        <v>822</v>
      </c>
      <c r="B278" s="368" t="s">
        <v>843</v>
      </c>
      <c r="C278" s="368"/>
    </row>
    <row r="279" spans="1:3">
      <c r="A279" s="100" t="s">
        <v>823</v>
      </c>
      <c r="B279" s="368" t="s">
        <v>2248</v>
      </c>
      <c r="C279" s="368"/>
    </row>
    <row r="280" spans="1:3">
      <c r="A280" s="100" t="s">
        <v>824</v>
      </c>
      <c r="B280" s="368" t="s">
        <v>2249</v>
      </c>
      <c r="C280" s="368"/>
    </row>
    <row r="281" spans="1:3">
      <c r="A281" s="100" t="s">
        <v>312</v>
      </c>
      <c r="B281" s="368" t="s">
        <v>2250</v>
      </c>
      <c r="C281" s="368"/>
    </row>
    <row r="282" spans="1:3">
      <c r="A282" s="100" t="s">
        <v>826</v>
      </c>
      <c r="B282" s="368" t="s">
        <v>2251</v>
      </c>
      <c r="C282" s="368"/>
    </row>
    <row r="283" spans="1:3">
      <c r="A283" s="100" t="s">
        <v>917</v>
      </c>
      <c r="B283" s="368" t="s">
        <v>2252</v>
      </c>
      <c r="C283" s="368"/>
    </row>
    <row r="284" spans="1:3">
      <c r="A284" s="100" t="s">
        <v>990</v>
      </c>
      <c r="B284" s="368" t="s">
        <v>991</v>
      </c>
      <c r="C284" s="368"/>
    </row>
    <row r="285" spans="1:3">
      <c r="A285" s="100" t="s">
        <v>1134</v>
      </c>
      <c r="B285" s="368" t="s">
        <v>1135</v>
      </c>
      <c r="C285" s="368"/>
    </row>
    <row r="286" spans="1:3">
      <c r="A286" s="100" t="s">
        <v>1136</v>
      </c>
      <c r="B286" s="368" t="s">
        <v>1137</v>
      </c>
      <c r="C286" s="368"/>
    </row>
    <row r="287" spans="1:3">
      <c r="A287" s="100" t="s">
        <v>1181</v>
      </c>
      <c r="B287" s="368" t="s">
        <v>1182</v>
      </c>
      <c r="C287" s="368"/>
    </row>
    <row r="288" spans="1:3">
      <c r="A288" s="100" t="s">
        <v>1259</v>
      </c>
      <c r="B288" s="368" t="s">
        <v>2253</v>
      </c>
      <c r="C288" s="368"/>
    </row>
    <row r="289" spans="1:3">
      <c r="A289" s="100" t="s">
        <v>1292</v>
      </c>
      <c r="B289" s="368" t="s">
        <v>1293</v>
      </c>
      <c r="C289" s="368"/>
    </row>
    <row r="290" spans="1:3">
      <c r="A290" s="100" t="s">
        <v>1355</v>
      </c>
      <c r="B290" s="368" t="s">
        <v>1356</v>
      </c>
      <c r="C290" s="368"/>
    </row>
    <row r="291" spans="1:3">
      <c r="A291" s="100" t="s">
        <v>1357</v>
      </c>
      <c r="B291" s="368" t="s">
        <v>1358</v>
      </c>
      <c r="C291" s="368"/>
    </row>
    <row r="292" spans="1:3">
      <c r="A292" s="100" t="s">
        <v>1359</v>
      </c>
      <c r="B292" s="368" t="s">
        <v>1360</v>
      </c>
      <c r="C292" s="368"/>
    </row>
    <row r="293" spans="1:3">
      <c r="A293" s="100" t="s">
        <v>1361</v>
      </c>
      <c r="B293" s="368" t="s">
        <v>1362</v>
      </c>
      <c r="C293" s="368"/>
    </row>
    <row r="294" spans="1:3">
      <c r="A294" s="100" t="s">
        <v>1412</v>
      </c>
      <c r="B294" s="368" t="s">
        <v>1413</v>
      </c>
      <c r="C294" s="368"/>
    </row>
    <row r="295" spans="1:3">
      <c r="A295" s="100" t="s">
        <v>1423</v>
      </c>
      <c r="B295" s="368" t="s">
        <v>1424</v>
      </c>
      <c r="C295" s="368"/>
    </row>
    <row r="296" spans="1:3">
      <c r="A296" s="100" t="s">
        <v>1319</v>
      </c>
      <c r="B296" s="368" t="s">
        <v>1320</v>
      </c>
      <c r="C296" s="368"/>
    </row>
    <row r="297" spans="1:3">
      <c r="A297" s="100" t="s">
        <v>1425</v>
      </c>
      <c r="B297" s="368" t="s">
        <v>1426</v>
      </c>
      <c r="C297" s="368"/>
    </row>
    <row r="298" spans="1:3">
      <c r="A298" s="100" t="s">
        <v>1427</v>
      </c>
      <c r="B298" s="368" t="s">
        <v>1428</v>
      </c>
      <c r="C298" s="368"/>
    </row>
    <row r="299" spans="1:3">
      <c r="A299" s="100" t="s">
        <v>1475</v>
      </c>
      <c r="B299" s="368" t="s">
        <v>2254</v>
      </c>
      <c r="C299" s="368"/>
    </row>
    <row r="300" spans="1:3">
      <c r="A300" s="100" t="s">
        <v>1478</v>
      </c>
      <c r="B300" s="368" t="s">
        <v>2255</v>
      </c>
      <c r="C300" s="368"/>
    </row>
    <row r="301" spans="1:3">
      <c r="A301" s="100" t="s">
        <v>1480</v>
      </c>
      <c r="B301" s="368" t="s">
        <v>2256</v>
      </c>
      <c r="C301" s="368"/>
    </row>
    <row r="302" spans="1:3">
      <c r="A302" s="100" t="s">
        <v>1527</v>
      </c>
      <c r="B302" s="368" t="s">
        <v>2257</v>
      </c>
      <c r="C302" s="368"/>
    </row>
    <row r="303" spans="1:3">
      <c r="A303" s="100" t="s">
        <v>1138</v>
      </c>
      <c r="B303" s="368" t="s">
        <v>1139</v>
      </c>
      <c r="C303" s="368"/>
    </row>
    <row r="304" spans="1:3">
      <c r="A304" s="100" t="s">
        <v>1002</v>
      </c>
      <c r="B304" s="368" t="s">
        <v>1003</v>
      </c>
      <c r="C304" s="368"/>
    </row>
    <row r="305" spans="1:3">
      <c r="A305" s="100" t="s">
        <v>1140</v>
      </c>
      <c r="B305" s="368" t="s">
        <v>1141</v>
      </c>
      <c r="C305" s="368"/>
    </row>
    <row r="306" spans="1:3" ht="30.75" customHeight="1">
      <c r="A306" s="100" t="s">
        <v>1252</v>
      </c>
      <c r="B306" s="368" t="s">
        <v>2258</v>
      </c>
      <c r="C306" s="368"/>
    </row>
    <row r="307" spans="1:3">
      <c r="A307" s="100" t="s">
        <v>1394</v>
      </c>
      <c r="B307" s="368" t="s">
        <v>1395</v>
      </c>
      <c r="C307" s="368"/>
    </row>
    <row r="308" spans="1:3">
      <c r="A308" s="100" t="s">
        <v>1313</v>
      </c>
      <c r="B308" s="368" t="s">
        <v>2259</v>
      </c>
      <c r="C308" s="368"/>
    </row>
    <row r="309" spans="1:3">
      <c r="A309" s="100" t="s">
        <v>1429</v>
      </c>
      <c r="B309" s="368" t="s">
        <v>1430</v>
      </c>
      <c r="C309" s="368"/>
    </row>
    <row r="310" spans="1:3">
      <c r="A310" s="100" t="s">
        <v>1449</v>
      </c>
      <c r="B310" s="368" t="s">
        <v>1450</v>
      </c>
      <c r="C310" s="368"/>
    </row>
    <row r="311" spans="1:3">
      <c r="A311" s="100" t="s">
        <v>396</v>
      </c>
      <c r="B311" s="368" t="s">
        <v>2260</v>
      </c>
      <c r="C311" s="368"/>
    </row>
    <row r="312" spans="1:3">
      <c r="A312" s="100" t="s">
        <v>397</v>
      </c>
      <c r="B312" s="368" t="s">
        <v>2261</v>
      </c>
      <c r="C312" s="368"/>
    </row>
    <row r="313" spans="1:3">
      <c r="A313" s="100" t="s">
        <v>398</v>
      </c>
      <c r="B313" s="368" t="s">
        <v>2262</v>
      </c>
      <c r="C313" s="368"/>
    </row>
    <row r="314" spans="1:3">
      <c r="A314" s="100" t="s">
        <v>399</v>
      </c>
      <c r="B314" s="368" t="s">
        <v>2263</v>
      </c>
      <c r="C314" s="368"/>
    </row>
    <row r="315" spans="1:3">
      <c r="A315" s="100" t="s">
        <v>400</v>
      </c>
      <c r="B315" s="368" t="s">
        <v>2264</v>
      </c>
      <c r="C315" s="368"/>
    </row>
    <row r="316" spans="1:3">
      <c r="A316" s="100" t="s">
        <v>401</v>
      </c>
      <c r="B316" s="368" t="s">
        <v>2265</v>
      </c>
      <c r="C316" s="368"/>
    </row>
    <row r="317" spans="1:3">
      <c r="A317" s="100" t="s">
        <v>402</v>
      </c>
      <c r="B317" s="368" t="s">
        <v>2266</v>
      </c>
      <c r="C317" s="368"/>
    </row>
    <row r="318" spans="1:3">
      <c r="A318" s="100" t="s">
        <v>403</v>
      </c>
      <c r="B318" s="368" t="s">
        <v>2267</v>
      </c>
      <c r="C318" s="368"/>
    </row>
    <row r="319" spans="1:3">
      <c r="A319" s="100" t="s">
        <v>758</v>
      </c>
      <c r="B319" s="368" t="s">
        <v>837</v>
      </c>
      <c r="C319" s="368"/>
    </row>
    <row r="320" spans="1:3">
      <c r="A320" s="100" t="s">
        <v>386</v>
      </c>
      <c r="B320" s="368" t="s">
        <v>2268</v>
      </c>
      <c r="C320" s="368"/>
    </row>
    <row r="321" spans="1:3">
      <c r="A321" s="100" t="s">
        <v>387</v>
      </c>
      <c r="B321" s="368" t="s">
        <v>2269</v>
      </c>
      <c r="C321" s="368"/>
    </row>
    <row r="322" spans="1:3">
      <c r="A322" s="100" t="s">
        <v>388</v>
      </c>
      <c r="B322" s="368" t="s">
        <v>2270</v>
      </c>
      <c r="C322" s="368"/>
    </row>
    <row r="323" spans="1:3">
      <c r="A323" s="100" t="s">
        <v>389</v>
      </c>
      <c r="B323" s="368" t="s">
        <v>2271</v>
      </c>
      <c r="C323" s="368"/>
    </row>
    <row r="324" spans="1:3">
      <c r="A324" s="100" t="s">
        <v>390</v>
      </c>
      <c r="B324" s="368" t="s">
        <v>2272</v>
      </c>
      <c r="C324" s="368"/>
    </row>
    <row r="325" spans="1:3">
      <c r="A325" s="100" t="s">
        <v>391</v>
      </c>
      <c r="B325" s="368" t="s">
        <v>2273</v>
      </c>
      <c r="C325" s="368"/>
    </row>
    <row r="326" spans="1:3">
      <c r="A326" s="100" t="s">
        <v>392</v>
      </c>
      <c r="B326" s="368" t="s">
        <v>2274</v>
      </c>
      <c r="C326" s="368"/>
    </row>
    <row r="327" spans="1:3">
      <c r="A327" s="100" t="s">
        <v>701</v>
      </c>
      <c r="B327" s="368" t="s">
        <v>2275</v>
      </c>
      <c r="C327" s="368"/>
    </row>
    <row r="328" spans="1:3">
      <c r="A328" s="100" t="s">
        <v>702</v>
      </c>
      <c r="B328" s="368" t="s">
        <v>2276</v>
      </c>
      <c r="C328" s="368"/>
    </row>
    <row r="329" spans="1:3">
      <c r="A329" s="100" t="s">
        <v>703</v>
      </c>
      <c r="B329" s="368" t="s">
        <v>2277</v>
      </c>
      <c r="C329" s="368"/>
    </row>
    <row r="330" spans="1:3">
      <c r="A330" s="100" t="s">
        <v>827</v>
      </c>
      <c r="B330" s="368" t="s">
        <v>2278</v>
      </c>
      <c r="C330" s="368"/>
    </row>
    <row r="331" spans="1:3">
      <c r="A331" s="100" t="s">
        <v>706</v>
      </c>
      <c r="B331" s="368" t="s">
        <v>2279</v>
      </c>
      <c r="C331" s="368"/>
    </row>
    <row r="332" spans="1:3">
      <c r="A332" s="100" t="s">
        <v>707</v>
      </c>
      <c r="B332" s="368" t="s">
        <v>2280</v>
      </c>
      <c r="C332" s="368"/>
    </row>
    <row r="333" spans="1:3">
      <c r="A333" s="100" t="s">
        <v>708</v>
      </c>
      <c r="B333" s="368" t="s">
        <v>2281</v>
      </c>
      <c r="C333" s="368"/>
    </row>
    <row r="334" spans="1:3">
      <c r="A334" s="100" t="s">
        <v>106</v>
      </c>
      <c r="B334" s="368" t="s">
        <v>2282</v>
      </c>
      <c r="C334" s="368"/>
    </row>
    <row r="335" spans="1:3">
      <c r="A335" s="100" t="s">
        <v>107</v>
      </c>
      <c r="B335" s="368" t="s">
        <v>2283</v>
      </c>
      <c r="C335" s="368"/>
    </row>
    <row r="336" spans="1:3">
      <c r="A336" s="100" t="s">
        <v>393</v>
      </c>
      <c r="B336" s="368" t="s">
        <v>2284</v>
      </c>
      <c r="C336" s="368"/>
    </row>
    <row r="337" spans="1:3">
      <c r="A337" s="100" t="s">
        <v>394</v>
      </c>
      <c r="B337" s="368" t="s">
        <v>2285</v>
      </c>
      <c r="C337" s="368"/>
    </row>
    <row r="338" spans="1:3">
      <c r="A338" s="100" t="s">
        <v>395</v>
      </c>
      <c r="B338" s="368" t="s">
        <v>849</v>
      </c>
      <c r="C338" s="368"/>
    </row>
    <row r="339" spans="1:3">
      <c r="A339" s="100" t="s">
        <v>828</v>
      </c>
      <c r="B339" s="368" t="s">
        <v>867</v>
      </c>
      <c r="C339" s="368"/>
    </row>
    <row r="340" spans="1:3">
      <c r="A340" s="100" t="s">
        <v>829</v>
      </c>
      <c r="B340" s="368" t="s">
        <v>868</v>
      </c>
      <c r="C340" s="368"/>
    </row>
    <row r="341" spans="1:3">
      <c r="A341" s="100" t="s">
        <v>920</v>
      </c>
      <c r="B341" s="368" t="s">
        <v>921</v>
      </c>
      <c r="C341" s="368"/>
    </row>
    <row r="342" spans="1:3">
      <c r="A342" s="100" t="s">
        <v>922</v>
      </c>
      <c r="B342" s="368" t="s">
        <v>923</v>
      </c>
      <c r="C342" s="368"/>
    </row>
    <row r="343" spans="1:3">
      <c r="A343" s="100" t="s">
        <v>924</v>
      </c>
      <c r="B343" s="368" t="s">
        <v>2286</v>
      </c>
      <c r="C343" s="368"/>
    </row>
    <row r="344" spans="1:3">
      <c r="A344" s="100" t="s">
        <v>925</v>
      </c>
      <c r="B344" s="368" t="s">
        <v>2287</v>
      </c>
      <c r="C344" s="368"/>
    </row>
    <row r="345" spans="1:3">
      <c r="A345" s="100" t="s">
        <v>997</v>
      </c>
      <c r="B345" s="368" t="s">
        <v>998</v>
      </c>
      <c r="C345" s="368"/>
    </row>
    <row r="346" spans="1:3">
      <c r="A346" s="100" t="s">
        <v>1237</v>
      </c>
      <c r="B346" s="368" t="s">
        <v>1238</v>
      </c>
      <c r="C346" s="368"/>
    </row>
    <row r="347" spans="1:3">
      <c r="A347" s="100" t="s">
        <v>1247</v>
      </c>
      <c r="B347" s="368" t="s">
        <v>1248</v>
      </c>
      <c r="C347" s="368"/>
    </row>
    <row r="348" spans="1:3">
      <c r="A348" s="100" t="s">
        <v>1284</v>
      </c>
      <c r="B348" s="368" t="s">
        <v>1285</v>
      </c>
      <c r="C348" s="368"/>
    </row>
    <row r="349" spans="1:3">
      <c r="A349" s="100" t="s">
        <v>1363</v>
      </c>
      <c r="B349" s="368" t="s">
        <v>1364</v>
      </c>
      <c r="C349" s="368"/>
    </row>
    <row r="350" spans="1:3">
      <c r="A350" s="100" t="s">
        <v>1365</v>
      </c>
      <c r="B350" s="368" t="s">
        <v>1366</v>
      </c>
      <c r="C350" s="368"/>
    </row>
    <row r="351" spans="1:3">
      <c r="A351" s="100" t="s">
        <v>1315</v>
      </c>
      <c r="B351" s="368" t="s">
        <v>1316</v>
      </c>
      <c r="C351" s="368"/>
    </row>
    <row r="352" spans="1:3">
      <c r="A352" s="100" t="s">
        <v>1477</v>
      </c>
      <c r="B352" s="368" t="s">
        <v>1364</v>
      </c>
      <c r="C352" s="368"/>
    </row>
    <row r="353" spans="1:3">
      <c r="A353" s="100" t="s">
        <v>1568</v>
      </c>
      <c r="B353" s="368" t="s">
        <v>2288</v>
      </c>
      <c r="C353" s="368"/>
    </row>
    <row r="354" spans="1:3">
      <c r="A354" s="100" t="s">
        <v>1574</v>
      </c>
      <c r="B354" s="368" t="s">
        <v>1575</v>
      </c>
      <c r="C354" s="368"/>
    </row>
    <row r="355" spans="1:3">
      <c r="A355" s="100" t="s">
        <v>934</v>
      </c>
      <c r="B355" s="368" t="s">
        <v>935</v>
      </c>
      <c r="C355" s="368"/>
    </row>
    <row r="356" spans="1:3">
      <c r="A356" s="100" t="s">
        <v>936</v>
      </c>
      <c r="B356" s="368" t="s">
        <v>2289</v>
      </c>
      <c r="C356" s="368"/>
    </row>
    <row r="357" spans="1:3">
      <c r="A357" s="100" t="s">
        <v>978</v>
      </c>
      <c r="B357" s="368" t="s">
        <v>979</v>
      </c>
      <c r="C357" s="368"/>
    </row>
    <row r="358" spans="1:3">
      <c r="A358" s="100" t="s">
        <v>1198</v>
      </c>
      <c r="B358" s="368" t="s">
        <v>2290</v>
      </c>
      <c r="C358" s="368"/>
    </row>
    <row r="359" spans="1:3">
      <c r="A359" s="100" t="s">
        <v>1212</v>
      </c>
      <c r="B359" s="368" t="s">
        <v>1213</v>
      </c>
      <c r="C359" s="368"/>
    </row>
    <row r="360" spans="1:3">
      <c r="A360" s="100" t="s">
        <v>1243</v>
      </c>
      <c r="B360" s="368" t="s">
        <v>2291</v>
      </c>
      <c r="C360" s="368"/>
    </row>
    <row r="361" spans="1:3">
      <c r="A361" s="100" t="s">
        <v>1260</v>
      </c>
      <c r="B361" s="368" t="s">
        <v>1261</v>
      </c>
      <c r="C361" s="368"/>
    </row>
    <row r="362" spans="1:3">
      <c r="A362" s="100" t="s">
        <v>1396</v>
      </c>
      <c r="B362" s="368" t="s">
        <v>1397</v>
      </c>
      <c r="C362" s="368"/>
    </row>
    <row r="363" spans="1:3">
      <c r="A363" s="100" t="s">
        <v>1406</v>
      </c>
      <c r="B363" s="368" t="s">
        <v>1407</v>
      </c>
      <c r="C363" s="368"/>
    </row>
    <row r="364" spans="1:3">
      <c r="A364" s="100" t="s">
        <v>1308</v>
      </c>
      <c r="B364" s="368" t="s">
        <v>2292</v>
      </c>
      <c r="C364" s="368"/>
    </row>
    <row r="365" spans="1:3">
      <c r="A365" s="100" t="s">
        <v>1431</v>
      </c>
      <c r="B365" s="368" t="s">
        <v>1432</v>
      </c>
      <c r="C365" s="368"/>
    </row>
    <row r="366" spans="1:3">
      <c r="A366" s="100" t="s">
        <v>1433</v>
      </c>
      <c r="B366" s="368" t="s">
        <v>1434</v>
      </c>
      <c r="C366" s="368"/>
    </row>
    <row r="367" spans="1:3">
      <c r="A367" s="100" t="s">
        <v>1453</v>
      </c>
      <c r="B367" s="368" t="s">
        <v>1454</v>
      </c>
      <c r="C367" s="368"/>
    </row>
    <row r="368" spans="1:3">
      <c r="A368" s="100" t="s">
        <v>937</v>
      </c>
      <c r="B368" s="368" t="s">
        <v>938</v>
      </c>
      <c r="C368" s="368"/>
    </row>
    <row r="369" spans="1:3">
      <c r="A369" s="100" t="s">
        <v>939</v>
      </c>
      <c r="B369" s="368" t="s">
        <v>940</v>
      </c>
      <c r="C369" s="368"/>
    </row>
    <row r="370" spans="1:3">
      <c r="A370" s="100" t="s">
        <v>980</v>
      </c>
      <c r="B370" s="368" t="s">
        <v>981</v>
      </c>
      <c r="C370" s="368"/>
    </row>
    <row r="371" spans="1:3">
      <c r="A371" s="100" t="s">
        <v>982</v>
      </c>
      <c r="B371" s="368" t="s">
        <v>983</v>
      </c>
      <c r="C371" s="368"/>
    </row>
    <row r="372" spans="1:3">
      <c r="A372" s="100" t="s">
        <v>1004</v>
      </c>
      <c r="B372" s="368" t="s">
        <v>1005</v>
      </c>
      <c r="C372" s="368"/>
    </row>
    <row r="373" spans="1:3">
      <c r="A373" s="100" t="s">
        <v>1142</v>
      </c>
      <c r="B373" s="368" t="s">
        <v>1143</v>
      </c>
      <c r="C373" s="368"/>
    </row>
    <row r="374" spans="1:3">
      <c r="A374" s="100" t="s">
        <v>1176</v>
      </c>
      <c r="B374" s="368" t="s">
        <v>2293</v>
      </c>
      <c r="C374" s="368"/>
    </row>
    <row r="375" spans="1:3">
      <c r="A375" s="100" t="s">
        <v>1194</v>
      </c>
      <c r="B375" s="368" t="s">
        <v>1195</v>
      </c>
      <c r="C375" s="368"/>
    </row>
    <row r="376" spans="1:3">
      <c r="A376" s="100" t="s">
        <v>1249</v>
      </c>
      <c r="B376" s="368" t="s">
        <v>1250</v>
      </c>
      <c r="C376" s="368"/>
    </row>
    <row r="377" spans="1:3">
      <c r="A377" s="100" t="s">
        <v>1251</v>
      </c>
      <c r="B377" s="368" t="s">
        <v>2294</v>
      </c>
      <c r="C377" s="368"/>
    </row>
    <row r="378" spans="1:3">
      <c r="A378" s="100" t="s">
        <v>1256</v>
      </c>
      <c r="B378" s="368" t="s">
        <v>2295</v>
      </c>
      <c r="C378" s="368"/>
    </row>
    <row r="379" spans="1:3">
      <c r="A379" s="100" t="s">
        <v>1367</v>
      </c>
      <c r="B379" s="368" t="s">
        <v>1368</v>
      </c>
      <c r="C379" s="368"/>
    </row>
    <row r="380" spans="1:3">
      <c r="A380" s="100" t="s">
        <v>1369</v>
      </c>
      <c r="B380" s="368" t="s">
        <v>1370</v>
      </c>
      <c r="C380" s="368"/>
    </row>
    <row r="381" spans="1:3">
      <c r="A381" s="100" t="s">
        <v>1408</v>
      </c>
      <c r="B381" s="368" t="s">
        <v>1409</v>
      </c>
      <c r="C381" s="368"/>
    </row>
    <row r="382" spans="1:3">
      <c r="A382" s="100" t="s">
        <v>1445</v>
      </c>
      <c r="B382" s="368" t="s">
        <v>1446</v>
      </c>
      <c r="C382" s="368"/>
    </row>
    <row r="383" spans="1:3">
      <c r="A383" s="100" t="s">
        <v>1463</v>
      </c>
      <c r="B383" s="368" t="s">
        <v>2296</v>
      </c>
      <c r="C383" s="368"/>
    </row>
    <row r="384" spans="1:3">
      <c r="A384" s="100" t="s">
        <v>384</v>
      </c>
      <c r="B384" s="368" t="s">
        <v>2297</v>
      </c>
      <c r="C384" s="368"/>
    </row>
    <row r="385" spans="1:3">
      <c r="A385" s="100" t="s">
        <v>385</v>
      </c>
      <c r="B385" s="368" t="s">
        <v>835</v>
      </c>
      <c r="C385" s="368"/>
    </row>
    <row r="386" spans="1:3">
      <c r="A386" s="100" t="s">
        <v>704</v>
      </c>
      <c r="B386" s="368" t="s">
        <v>2298</v>
      </c>
      <c r="C386" s="368"/>
    </row>
    <row r="387" spans="1:3">
      <c r="A387" s="100" t="s">
        <v>705</v>
      </c>
      <c r="B387" s="368" t="s">
        <v>2299</v>
      </c>
      <c r="C387" s="368"/>
    </row>
    <row r="388" spans="1:3">
      <c r="A388" s="100" t="s">
        <v>945</v>
      </c>
      <c r="B388" s="368" t="s">
        <v>946</v>
      </c>
      <c r="C388" s="368"/>
    </row>
    <row r="389" spans="1:3">
      <c r="A389" s="100" t="s">
        <v>949</v>
      </c>
      <c r="B389" s="368" t="s">
        <v>950</v>
      </c>
      <c r="C389" s="368"/>
    </row>
    <row r="390" spans="1:3">
      <c r="A390" s="100" t="s">
        <v>951</v>
      </c>
      <c r="B390" s="368" t="s">
        <v>952</v>
      </c>
      <c r="C390" s="368"/>
    </row>
    <row r="391" spans="1:3">
      <c r="A391" s="100" t="s">
        <v>831</v>
      </c>
      <c r="B391" s="368" t="s">
        <v>2300</v>
      </c>
      <c r="C391" s="368"/>
    </row>
    <row r="392" spans="1:3">
      <c r="A392" s="100" t="s">
        <v>832</v>
      </c>
      <c r="B392" s="368" t="s">
        <v>870</v>
      </c>
      <c r="C392" s="368"/>
    </row>
    <row r="393" spans="1:3">
      <c r="A393" s="100" t="s">
        <v>1146</v>
      </c>
      <c r="B393" s="368" t="s">
        <v>1147</v>
      </c>
      <c r="C393" s="368"/>
    </row>
    <row r="394" spans="1:3">
      <c r="A394" s="100" t="s">
        <v>1168</v>
      </c>
      <c r="B394" s="368" t="s">
        <v>2301</v>
      </c>
      <c r="C394" s="368"/>
    </row>
    <row r="395" spans="1:3">
      <c r="A395" s="100" t="s">
        <v>1257</v>
      </c>
      <c r="B395" s="368" t="s">
        <v>2302</v>
      </c>
      <c r="C395" s="368"/>
    </row>
    <row r="396" spans="1:3">
      <c r="A396" s="100" t="s">
        <v>1286</v>
      </c>
      <c r="B396" s="368" t="s">
        <v>1287</v>
      </c>
      <c r="C396" s="368"/>
    </row>
    <row r="397" spans="1:3">
      <c r="A397" s="100" t="s">
        <v>1371</v>
      </c>
      <c r="B397" s="368" t="s">
        <v>1372</v>
      </c>
      <c r="C397" s="368"/>
    </row>
    <row r="398" spans="1:3">
      <c r="A398" s="100" t="s">
        <v>1373</v>
      </c>
      <c r="B398" s="368" t="s">
        <v>1374</v>
      </c>
      <c r="C398" s="368"/>
    </row>
    <row r="399" spans="1:3">
      <c r="A399" s="100" t="s">
        <v>1435</v>
      </c>
      <c r="B399" s="368" t="s">
        <v>1436</v>
      </c>
      <c r="C399" s="368"/>
    </row>
    <row r="400" spans="1:3">
      <c r="A400" s="100" t="s">
        <v>1439</v>
      </c>
      <c r="B400" s="368" t="s">
        <v>1440</v>
      </c>
      <c r="C400" s="368"/>
    </row>
    <row r="401" spans="1:3">
      <c r="A401" s="100" t="s">
        <v>1481</v>
      </c>
      <c r="B401" s="368" t="s">
        <v>1482</v>
      </c>
      <c r="C401" s="368"/>
    </row>
    <row r="402" spans="1:3">
      <c r="A402" s="100" t="s">
        <v>1483</v>
      </c>
      <c r="B402" s="368" t="s">
        <v>1484</v>
      </c>
      <c r="C402" s="368"/>
    </row>
    <row r="403" spans="1:3">
      <c r="A403" s="100" t="s">
        <v>953</v>
      </c>
      <c r="B403" s="368" t="s">
        <v>954</v>
      </c>
      <c r="C403" s="368"/>
    </row>
    <row r="404" spans="1:3">
      <c r="A404" s="100" t="s">
        <v>957</v>
      </c>
      <c r="B404" s="368" t="s">
        <v>958</v>
      </c>
      <c r="C404" s="368"/>
    </row>
    <row r="405" spans="1:3">
      <c r="A405" s="100" t="s">
        <v>959</v>
      </c>
      <c r="B405" s="368" t="s">
        <v>2303</v>
      </c>
      <c r="C405" s="368"/>
    </row>
    <row r="406" spans="1:3">
      <c r="A406" s="100" t="s">
        <v>1148</v>
      </c>
      <c r="B406" s="368" t="s">
        <v>1149</v>
      </c>
      <c r="C406" s="368"/>
    </row>
    <row r="407" spans="1:3">
      <c r="A407" s="100" t="s">
        <v>1402</v>
      </c>
      <c r="B407" s="368" t="s">
        <v>1403</v>
      </c>
      <c r="C407" s="368"/>
    </row>
    <row r="408" spans="1:3">
      <c r="A408" s="100" t="s">
        <v>732</v>
      </c>
      <c r="B408" s="368" t="s">
        <v>2304</v>
      </c>
      <c r="C408" s="368"/>
    </row>
    <row r="409" spans="1:3">
      <c r="A409" s="100" t="s">
        <v>1377</v>
      </c>
      <c r="B409" s="368" t="s">
        <v>1378</v>
      </c>
      <c r="C409" s="368"/>
    </row>
    <row r="410" spans="1:3">
      <c r="A410" s="100" t="s">
        <v>1311</v>
      </c>
      <c r="B410" s="368" t="s">
        <v>1312</v>
      </c>
      <c r="C410" s="368"/>
    </row>
    <row r="411" spans="1:3">
      <c r="A411" s="100" t="s">
        <v>1443</v>
      </c>
      <c r="B411" s="368" t="s">
        <v>1444</v>
      </c>
      <c r="C411" s="368"/>
    </row>
    <row r="412" spans="1:3">
      <c r="A412" s="100" t="s">
        <v>1472</v>
      </c>
      <c r="B412" s="368" t="s">
        <v>2305</v>
      </c>
      <c r="C412" s="368"/>
    </row>
    <row r="413" spans="1:3">
      <c r="A413" s="100" t="s">
        <v>1524</v>
      </c>
      <c r="B413" s="368" t="s">
        <v>1525</v>
      </c>
      <c r="C413" s="368"/>
    </row>
    <row r="414" spans="1:3">
      <c r="A414" s="100" t="s">
        <v>692</v>
      </c>
      <c r="B414" s="368" t="s">
        <v>2306</v>
      </c>
      <c r="C414" s="368"/>
    </row>
    <row r="415" spans="1:3">
      <c r="A415" s="100" t="s">
        <v>693</v>
      </c>
      <c r="B415" s="368" t="s">
        <v>2307</v>
      </c>
      <c r="C415" s="368"/>
    </row>
    <row r="416" spans="1:3">
      <c r="A416" s="100" t="s">
        <v>694</v>
      </c>
      <c r="B416" s="368" t="s">
        <v>2308</v>
      </c>
      <c r="C416" s="368"/>
    </row>
    <row r="417" spans="1:3">
      <c r="A417" s="100" t="s">
        <v>695</v>
      </c>
      <c r="B417" s="368" t="s">
        <v>2309</v>
      </c>
      <c r="C417" s="368"/>
    </row>
    <row r="418" spans="1:3">
      <c r="A418" s="100" t="s">
        <v>696</v>
      </c>
      <c r="B418" s="368" t="s">
        <v>2310</v>
      </c>
      <c r="C418" s="368"/>
    </row>
    <row r="419" spans="1:3">
      <c r="A419" s="100" t="s">
        <v>697</v>
      </c>
      <c r="B419" s="368" t="s">
        <v>2311</v>
      </c>
      <c r="C419" s="368"/>
    </row>
    <row r="420" spans="1:3">
      <c r="A420" s="100" t="s">
        <v>1229</v>
      </c>
      <c r="B420" s="368" t="s">
        <v>2312</v>
      </c>
      <c r="C420" s="368"/>
    </row>
    <row r="421" spans="1:3">
      <c r="A421" s="100" t="s">
        <v>1230</v>
      </c>
      <c r="B421" s="368" t="s">
        <v>2313</v>
      </c>
      <c r="C421" s="368"/>
    </row>
    <row r="422" spans="1:3">
      <c r="A422" s="100" t="s">
        <v>1294</v>
      </c>
      <c r="B422" s="368" t="s">
        <v>1295</v>
      </c>
      <c r="C422" s="368"/>
    </row>
    <row r="423" spans="1:3">
      <c r="A423" s="100" t="s">
        <v>1379</v>
      </c>
      <c r="B423" s="368" t="s">
        <v>1380</v>
      </c>
      <c r="C423" s="368"/>
    </row>
    <row r="424" spans="1:3">
      <c r="A424" s="100" t="s">
        <v>1404</v>
      </c>
      <c r="B424" s="368" t="s">
        <v>1405</v>
      </c>
      <c r="C424" s="368"/>
    </row>
    <row r="425" spans="1:3">
      <c r="A425" s="100" t="s">
        <v>1437</v>
      </c>
      <c r="B425" s="368" t="s">
        <v>1438</v>
      </c>
      <c r="C425" s="368"/>
    </row>
    <row r="426" spans="1:3">
      <c r="A426" s="100" t="s">
        <v>1441</v>
      </c>
      <c r="B426" s="368" t="s">
        <v>1442</v>
      </c>
      <c r="C426" s="368"/>
    </row>
    <row r="427" spans="1:3">
      <c r="A427" s="100" t="s">
        <v>2065</v>
      </c>
      <c r="B427" s="368" t="s">
        <v>2314</v>
      </c>
      <c r="C427" s="368"/>
    </row>
    <row r="428" spans="1:3">
      <c r="A428" s="100" t="s">
        <v>1467</v>
      </c>
      <c r="B428" s="368" t="s">
        <v>1468</v>
      </c>
      <c r="C428" s="368"/>
    </row>
    <row r="429" spans="1:3">
      <c r="A429" s="100" t="s">
        <v>1469</v>
      </c>
      <c r="B429" s="368" t="s">
        <v>2315</v>
      </c>
      <c r="C429" s="368"/>
    </row>
    <row r="430" spans="1:3">
      <c r="A430" s="100" t="s">
        <v>1225</v>
      </c>
      <c r="B430" s="368" t="s">
        <v>2316</v>
      </c>
      <c r="C430" s="368"/>
    </row>
    <row r="431" spans="1:3">
      <c r="A431" s="100" t="s">
        <v>1288</v>
      </c>
      <c r="B431" s="368" t="s">
        <v>1289</v>
      </c>
      <c r="C431" s="368"/>
    </row>
    <row r="432" spans="1:3">
      <c r="A432" s="100" t="s">
        <v>1381</v>
      </c>
      <c r="B432" s="368" t="s">
        <v>1382</v>
      </c>
      <c r="C432" s="368"/>
    </row>
    <row r="433" spans="1:3">
      <c r="A433" s="100" t="s">
        <v>1383</v>
      </c>
      <c r="B433" s="368" t="s">
        <v>1384</v>
      </c>
      <c r="C433" s="368"/>
    </row>
    <row r="434" spans="1:3">
      <c r="A434" s="100" t="s">
        <v>1398</v>
      </c>
      <c r="B434" s="368" t="s">
        <v>1399</v>
      </c>
      <c r="C434" s="368"/>
    </row>
    <row r="435" spans="1:3">
      <c r="A435" s="100" t="s">
        <v>1464</v>
      </c>
      <c r="B435" s="368" t="s">
        <v>1487</v>
      </c>
      <c r="C435" s="368"/>
    </row>
    <row r="436" spans="1:3">
      <c r="A436" s="100" t="s">
        <v>1471</v>
      </c>
      <c r="B436" s="368" t="s">
        <v>2317</v>
      </c>
      <c r="C436" s="368"/>
    </row>
    <row r="437" spans="1:3">
      <c r="A437" s="100" t="s">
        <v>1227</v>
      </c>
      <c r="B437" s="368" t="s">
        <v>2318</v>
      </c>
      <c r="C437" s="368"/>
    </row>
    <row r="438" spans="1:3">
      <c r="A438" s="100" t="s">
        <v>1228</v>
      </c>
      <c r="B438" s="368" t="s">
        <v>2319</v>
      </c>
      <c r="C438" s="368"/>
    </row>
    <row r="439" spans="1:3">
      <c r="A439" s="100" t="s">
        <v>1235</v>
      </c>
      <c r="B439" s="368" t="s">
        <v>2320</v>
      </c>
      <c r="C439" s="368"/>
    </row>
    <row r="440" spans="1:3">
      <c r="A440" s="100" t="s">
        <v>1258</v>
      </c>
      <c r="B440" s="368" t="s">
        <v>2321</v>
      </c>
      <c r="C440" s="368"/>
    </row>
    <row r="441" spans="1:3">
      <c r="A441" s="100" t="s">
        <v>1385</v>
      </c>
      <c r="B441" s="368" t="s">
        <v>1386</v>
      </c>
      <c r="C441" s="368"/>
    </row>
    <row r="442" spans="1:3">
      <c r="A442" s="100" t="s">
        <v>1387</v>
      </c>
      <c r="B442" s="368" t="s">
        <v>1388</v>
      </c>
      <c r="C442" s="368"/>
    </row>
    <row r="443" spans="1:3">
      <c r="A443" s="100" t="s">
        <v>1389</v>
      </c>
      <c r="B443" s="368" t="s">
        <v>1390</v>
      </c>
      <c r="C443" s="368"/>
    </row>
    <row r="444" spans="1:3">
      <c r="A444" s="100" t="s">
        <v>1400</v>
      </c>
      <c r="B444" s="368" t="s">
        <v>1401</v>
      </c>
      <c r="C444" s="368"/>
    </row>
    <row r="445" spans="1:3">
      <c r="A445" s="100" t="s">
        <v>698</v>
      </c>
      <c r="B445" s="368" t="s">
        <v>2322</v>
      </c>
      <c r="C445" s="368"/>
    </row>
    <row r="446" spans="1:3">
      <c r="A446" s="100" t="s">
        <v>699</v>
      </c>
      <c r="B446" s="368" t="s">
        <v>2323</v>
      </c>
      <c r="C446" s="368"/>
    </row>
    <row r="447" spans="1:3">
      <c r="A447" s="100" t="s">
        <v>379</v>
      </c>
      <c r="B447" s="368" t="s">
        <v>2324</v>
      </c>
      <c r="C447" s="368"/>
    </row>
    <row r="448" spans="1:3">
      <c r="A448" s="100" t="s">
        <v>380</v>
      </c>
      <c r="B448" s="368" t="s">
        <v>2325</v>
      </c>
      <c r="C448" s="368"/>
    </row>
    <row r="449" spans="1:3">
      <c r="A449" s="100" t="s">
        <v>833</v>
      </c>
      <c r="B449" s="368" t="s">
        <v>2326</v>
      </c>
      <c r="C449" s="368"/>
    </row>
    <row r="450" spans="1:3">
      <c r="A450" s="100" t="s">
        <v>381</v>
      </c>
      <c r="B450" s="368" t="s">
        <v>2327</v>
      </c>
      <c r="C450" s="368"/>
    </row>
    <row r="451" spans="1:3">
      <c r="A451" s="100" t="s">
        <v>382</v>
      </c>
      <c r="B451" s="368" t="s">
        <v>2328</v>
      </c>
      <c r="C451" s="368"/>
    </row>
    <row r="452" spans="1:3">
      <c r="A452" s="100" t="s">
        <v>383</v>
      </c>
      <c r="B452" s="368" t="s">
        <v>2329</v>
      </c>
      <c r="C452" s="368"/>
    </row>
    <row r="453" spans="1:3">
      <c r="A453" s="100" t="s">
        <v>960</v>
      </c>
      <c r="B453" s="368" t="s">
        <v>2330</v>
      </c>
      <c r="C453" s="368"/>
    </row>
    <row r="454" spans="1:3">
      <c r="A454" s="100" t="s">
        <v>961</v>
      </c>
      <c r="B454" s="368" t="s">
        <v>962</v>
      </c>
      <c r="C454" s="368"/>
    </row>
    <row r="455" spans="1:3">
      <c r="A455" s="100" t="s">
        <v>963</v>
      </c>
      <c r="B455" s="368" t="s">
        <v>2331</v>
      </c>
      <c r="C455" s="368"/>
    </row>
    <row r="456" spans="1:3">
      <c r="A456" s="100" t="s">
        <v>964</v>
      </c>
      <c r="B456" s="368" t="s">
        <v>2332</v>
      </c>
      <c r="C456" s="368"/>
    </row>
    <row r="457" spans="1:3">
      <c r="A457" s="100" t="s">
        <v>1152</v>
      </c>
      <c r="B457" s="368" t="s">
        <v>1153</v>
      </c>
      <c r="C457" s="368"/>
    </row>
    <row r="458" spans="1:3">
      <c r="A458" s="100" t="s">
        <v>1154</v>
      </c>
      <c r="B458" s="368" t="s">
        <v>1155</v>
      </c>
      <c r="C458" s="368"/>
    </row>
    <row r="459" spans="1:3">
      <c r="A459" s="100" t="s">
        <v>1156</v>
      </c>
      <c r="B459" s="368" t="s">
        <v>1157</v>
      </c>
      <c r="C459" s="368"/>
    </row>
    <row r="460" spans="1:3">
      <c r="A460" s="100" t="s">
        <v>1179</v>
      </c>
      <c r="B460" s="368" t="s">
        <v>1180</v>
      </c>
      <c r="C460" s="368"/>
    </row>
    <row r="461" spans="1:3">
      <c r="A461" s="100" t="s">
        <v>1200</v>
      </c>
      <c r="B461" s="368" t="s">
        <v>2333</v>
      </c>
      <c r="C461" s="368"/>
    </row>
    <row r="462" spans="1:3">
      <c r="A462" s="100" t="s">
        <v>966</v>
      </c>
      <c r="B462" s="368" t="s">
        <v>2334</v>
      </c>
      <c r="C462" s="368"/>
    </row>
    <row r="463" spans="1:3">
      <c r="A463" s="100" t="s">
        <v>967</v>
      </c>
      <c r="B463" s="368" t="s">
        <v>2335</v>
      </c>
      <c r="C463" s="368"/>
    </row>
    <row r="464" spans="1:3">
      <c r="A464" s="100" t="s">
        <v>968</v>
      </c>
      <c r="B464" s="368" t="s">
        <v>969</v>
      </c>
      <c r="C464" s="368"/>
    </row>
    <row r="465" spans="1:3">
      <c r="A465" s="100" t="s">
        <v>970</v>
      </c>
      <c r="B465" s="368" t="s">
        <v>971</v>
      </c>
      <c r="C465" s="368"/>
    </row>
    <row r="466" spans="1:3">
      <c r="A466" s="100" t="s">
        <v>972</v>
      </c>
      <c r="B466" s="368" t="s">
        <v>2336</v>
      </c>
      <c r="C466" s="368"/>
    </row>
    <row r="467" spans="1:3">
      <c r="A467" s="100" t="s">
        <v>986</v>
      </c>
      <c r="B467" s="368" t="s">
        <v>2337</v>
      </c>
      <c r="C467" s="368"/>
    </row>
    <row r="468" spans="1:3">
      <c r="A468" s="100" t="s">
        <v>987</v>
      </c>
      <c r="B468" s="368" t="s">
        <v>2338</v>
      </c>
      <c r="C468" s="368"/>
    </row>
    <row r="469" spans="1:3">
      <c r="A469" s="100" t="s">
        <v>1054</v>
      </c>
      <c r="B469" s="368" t="s">
        <v>1055</v>
      </c>
      <c r="C469" s="368"/>
    </row>
    <row r="470" spans="1:3">
      <c r="A470" s="100" t="s">
        <v>1056</v>
      </c>
      <c r="B470" s="368" t="s">
        <v>1057</v>
      </c>
      <c r="C470" s="368"/>
    </row>
    <row r="471" spans="1:3">
      <c r="A471" s="100" t="s">
        <v>1058</v>
      </c>
      <c r="B471" s="368" t="s">
        <v>1059</v>
      </c>
      <c r="C471" s="368"/>
    </row>
    <row r="472" spans="1:3">
      <c r="A472" s="100" t="s">
        <v>1060</v>
      </c>
      <c r="B472" s="368" t="s">
        <v>1061</v>
      </c>
      <c r="C472" s="368"/>
    </row>
    <row r="473" spans="1:3">
      <c r="A473" s="100" t="s">
        <v>1062</v>
      </c>
      <c r="B473" s="368" t="s">
        <v>1063</v>
      </c>
      <c r="C473" s="368"/>
    </row>
    <row r="474" spans="1:3">
      <c r="A474" s="100" t="s">
        <v>1064</v>
      </c>
      <c r="B474" s="368" t="s">
        <v>1065</v>
      </c>
      <c r="C474" s="368"/>
    </row>
    <row r="475" spans="1:3">
      <c r="A475" s="100" t="s">
        <v>1066</v>
      </c>
      <c r="B475" s="368" t="s">
        <v>1067</v>
      </c>
      <c r="C475" s="368"/>
    </row>
    <row r="476" spans="1:3">
      <c r="A476" s="100" t="s">
        <v>1068</v>
      </c>
      <c r="B476" s="368" t="s">
        <v>1069</v>
      </c>
      <c r="C476" s="368"/>
    </row>
    <row r="477" spans="1:3">
      <c r="A477" s="100" t="s">
        <v>1070</v>
      </c>
      <c r="B477" s="368" t="s">
        <v>1071</v>
      </c>
      <c r="C477" s="368"/>
    </row>
    <row r="478" spans="1:3">
      <c r="A478" s="100" t="s">
        <v>1072</v>
      </c>
      <c r="B478" s="368" t="s">
        <v>1073</v>
      </c>
      <c r="C478" s="368"/>
    </row>
    <row r="479" spans="1:3">
      <c r="A479" s="100" t="s">
        <v>1074</v>
      </c>
      <c r="B479" s="368" t="s">
        <v>1075</v>
      </c>
      <c r="C479" s="368"/>
    </row>
    <row r="480" spans="1:3">
      <c r="A480" s="100" t="s">
        <v>1076</v>
      </c>
      <c r="B480" s="368" t="s">
        <v>1077</v>
      </c>
      <c r="C480" s="368"/>
    </row>
    <row r="481" spans="1:3">
      <c r="A481" s="100" t="s">
        <v>1158</v>
      </c>
      <c r="B481" s="368" t="s">
        <v>1159</v>
      </c>
      <c r="C481" s="368"/>
    </row>
    <row r="482" spans="1:3">
      <c r="A482" s="100" t="s">
        <v>1160</v>
      </c>
      <c r="B482" s="368" t="s">
        <v>1161</v>
      </c>
      <c r="C482" s="368"/>
    </row>
    <row r="483" spans="1:3">
      <c r="A483" s="100" t="s">
        <v>1162</v>
      </c>
      <c r="B483" s="368" t="s">
        <v>1163</v>
      </c>
      <c r="C483" s="368"/>
    </row>
    <row r="484" spans="1:3">
      <c r="A484" s="100" t="s">
        <v>371</v>
      </c>
      <c r="B484" s="368" t="s">
        <v>2339</v>
      </c>
      <c r="C484" s="368"/>
    </row>
    <row r="485" spans="1:3">
      <c r="A485" s="100" t="s">
        <v>372</v>
      </c>
      <c r="B485" s="368" t="s">
        <v>2340</v>
      </c>
      <c r="C485" s="368"/>
    </row>
    <row r="486" spans="1:3">
      <c r="A486" s="100" t="s">
        <v>6</v>
      </c>
      <c r="B486" s="368" t="s">
        <v>7</v>
      </c>
      <c r="C486" s="368"/>
    </row>
    <row r="487" spans="1:3">
      <c r="A487" s="100" t="s">
        <v>16</v>
      </c>
      <c r="B487" s="368" t="s">
        <v>17</v>
      </c>
      <c r="C487" s="368"/>
    </row>
    <row r="488" spans="1:3">
      <c r="A488" s="100" t="s">
        <v>36</v>
      </c>
      <c r="B488" s="368" t="s">
        <v>37</v>
      </c>
      <c r="C488" s="368"/>
    </row>
    <row r="489" spans="1:3">
      <c r="A489" s="100" t="s">
        <v>42</v>
      </c>
      <c r="B489" s="368" t="s">
        <v>43</v>
      </c>
      <c r="C489" s="368"/>
    </row>
    <row r="490" spans="1:3">
      <c r="A490" s="100" t="s">
        <v>374</v>
      </c>
      <c r="B490" s="368" t="s">
        <v>375</v>
      </c>
      <c r="C490" s="368"/>
    </row>
    <row r="491" spans="1:3">
      <c r="A491" s="100" t="s">
        <v>376</v>
      </c>
      <c r="B491" s="368" t="s">
        <v>2341</v>
      </c>
      <c r="C491" s="368"/>
    </row>
    <row r="492" spans="1:3">
      <c r="A492" s="100" t="s">
        <v>377</v>
      </c>
      <c r="B492" s="368" t="s">
        <v>2342</v>
      </c>
      <c r="C492" s="368"/>
    </row>
    <row r="493" spans="1:3">
      <c r="A493" s="100" t="s">
        <v>656</v>
      </c>
      <c r="B493" s="368" t="s">
        <v>2343</v>
      </c>
      <c r="C493" s="368"/>
    </row>
    <row r="494" spans="1:3">
      <c r="A494" s="100" t="s">
        <v>378</v>
      </c>
      <c r="B494" s="368" t="s">
        <v>2344</v>
      </c>
      <c r="C494" s="368"/>
    </row>
    <row r="495" spans="1:3">
      <c r="A495" s="100" t="s">
        <v>95</v>
      </c>
      <c r="B495" s="368" t="s">
        <v>2345</v>
      </c>
      <c r="C495" s="368"/>
    </row>
    <row r="496" spans="1:3">
      <c r="A496" s="100" t="s">
        <v>96</v>
      </c>
      <c r="B496" s="368" t="s">
        <v>97</v>
      </c>
      <c r="C496" s="368"/>
    </row>
    <row r="497" spans="1:3">
      <c r="A497" s="100" t="s">
        <v>98</v>
      </c>
      <c r="B497" s="368" t="s">
        <v>99</v>
      </c>
      <c r="C497" s="368"/>
    </row>
    <row r="498" spans="1:3">
      <c r="A498" s="100" t="s">
        <v>100</v>
      </c>
      <c r="B498" s="368" t="s">
        <v>2346</v>
      </c>
      <c r="C498" s="368"/>
    </row>
    <row r="499" spans="1:3">
      <c r="A499" s="100" t="s">
        <v>101</v>
      </c>
      <c r="B499" s="368" t="s">
        <v>102</v>
      </c>
      <c r="C499" s="368"/>
    </row>
    <row r="500" spans="1:3">
      <c r="A500" s="100" t="s">
        <v>104</v>
      </c>
      <c r="B500" s="368" t="s">
        <v>2347</v>
      </c>
      <c r="C500" s="368"/>
    </row>
    <row r="501" spans="1:3">
      <c r="A501" s="100" t="s">
        <v>1000</v>
      </c>
      <c r="B501" s="368" t="s">
        <v>1001</v>
      </c>
      <c r="C501" s="368"/>
    </row>
    <row r="502" spans="1:3">
      <c r="A502" s="100" t="s">
        <v>1173</v>
      </c>
      <c r="B502" s="368" t="s">
        <v>2348</v>
      </c>
      <c r="C502" s="368"/>
    </row>
    <row r="503" spans="1:3">
      <c r="A503" s="100" t="s">
        <v>1175</v>
      </c>
      <c r="B503" s="368" t="s">
        <v>2349</v>
      </c>
      <c r="C503" s="368"/>
    </row>
    <row r="504" spans="1:3">
      <c r="A504" s="100" t="s">
        <v>313</v>
      </c>
      <c r="B504" s="368" t="s">
        <v>2078</v>
      </c>
      <c r="C504" s="368"/>
    </row>
    <row r="505" spans="1:3">
      <c r="A505" s="100" t="s">
        <v>314</v>
      </c>
      <c r="B505" s="368" t="s">
        <v>85</v>
      </c>
      <c r="C505" s="368"/>
    </row>
    <row r="506" spans="1:3">
      <c r="A506" s="100" t="s">
        <v>316</v>
      </c>
      <c r="B506" s="368" t="s">
        <v>632</v>
      </c>
      <c r="C506" s="368"/>
    </row>
    <row r="507" spans="1:3">
      <c r="A507" s="100" t="s">
        <v>87</v>
      </c>
      <c r="B507" s="368" t="s">
        <v>630</v>
      </c>
      <c r="C507" s="368"/>
    </row>
    <row r="508" spans="1:3">
      <c r="A508" s="100" t="s">
        <v>88</v>
      </c>
      <c r="B508" s="368" t="s">
        <v>631</v>
      </c>
      <c r="C508" s="368"/>
    </row>
    <row r="509" spans="1:3">
      <c r="A509" s="100" t="s">
        <v>687</v>
      </c>
      <c r="B509" s="368" t="s">
        <v>689</v>
      </c>
      <c r="C509" s="368"/>
    </row>
    <row r="510" spans="1:3">
      <c r="A510" s="100" t="s">
        <v>688</v>
      </c>
      <c r="B510" s="368" t="s">
        <v>690</v>
      </c>
      <c r="C510" s="368"/>
    </row>
    <row r="511" spans="1:3">
      <c r="A511" s="100" t="s">
        <v>691</v>
      </c>
      <c r="B511" s="368" t="s">
        <v>86</v>
      </c>
      <c r="C511" s="368"/>
    </row>
    <row r="512" spans="1:3">
      <c r="A512" s="100" t="s">
        <v>2066</v>
      </c>
      <c r="B512" s="368" t="s">
        <v>86</v>
      </c>
      <c r="C512" s="368"/>
    </row>
    <row r="513" spans="1:3">
      <c r="A513" s="100" t="s">
        <v>1485</v>
      </c>
      <c r="B513" s="368" t="s">
        <v>1486</v>
      </c>
      <c r="C513" s="368"/>
    </row>
    <row r="514" spans="1:3">
      <c r="A514" s="100" t="s">
        <v>1563</v>
      </c>
      <c r="B514" s="368" t="s">
        <v>2350</v>
      </c>
      <c r="C514" s="368"/>
    </row>
    <row r="515" spans="1:3">
      <c r="A515" s="100" t="s">
        <v>1569</v>
      </c>
      <c r="B515" s="368" t="s">
        <v>1570</v>
      </c>
      <c r="C515" s="368"/>
    </row>
    <row r="516" spans="1:3">
      <c r="A516" s="100" t="s">
        <v>1498</v>
      </c>
      <c r="B516" s="368" t="s">
        <v>1499</v>
      </c>
      <c r="C516" s="368"/>
    </row>
    <row r="517" spans="1:3">
      <c r="A517" s="100" t="s">
        <v>1500</v>
      </c>
      <c r="B517" s="368" t="s">
        <v>1501</v>
      </c>
      <c r="C517" s="368"/>
    </row>
    <row r="518" spans="1:3">
      <c r="A518" s="100" t="s">
        <v>1502</v>
      </c>
      <c r="B518" s="368" t="s">
        <v>1503</v>
      </c>
      <c r="C518" s="368"/>
    </row>
    <row r="519" spans="1:3">
      <c r="A519" s="100" t="s">
        <v>1504</v>
      </c>
      <c r="B519" s="368" t="s">
        <v>1505</v>
      </c>
      <c r="C519" s="368"/>
    </row>
    <row r="520" spans="1:3">
      <c r="A520" s="100" t="s">
        <v>1506</v>
      </c>
      <c r="B520" s="368" t="s">
        <v>1507</v>
      </c>
      <c r="C520" s="368"/>
    </row>
    <row r="521" spans="1:3">
      <c r="A521" s="100" t="s">
        <v>1508</v>
      </c>
      <c r="B521" s="368" t="s">
        <v>1509</v>
      </c>
      <c r="C521" s="368"/>
    </row>
    <row r="522" spans="1:3">
      <c r="A522" s="100" t="s">
        <v>1510</v>
      </c>
      <c r="B522" s="368" t="s">
        <v>1511</v>
      </c>
      <c r="C522" s="368"/>
    </row>
    <row r="523" spans="1:3">
      <c r="A523" s="100" t="s">
        <v>1512</v>
      </c>
      <c r="B523" s="368" t="s">
        <v>2351</v>
      </c>
      <c r="C523" s="368"/>
    </row>
    <row r="524" spans="1:3">
      <c r="A524" s="100" t="s">
        <v>1513</v>
      </c>
      <c r="B524" s="368" t="s">
        <v>2352</v>
      </c>
      <c r="C524" s="368"/>
    </row>
    <row r="525" spans="1:3">
      <c r="A525" s="100" t="s">
        <v>1514</v>
      </c>
      <c r="B525" s="368" t="s">
        <v>2353</v>
      </c>
      <c r="C525" s="368"/>
    </row>
    <row r="526" spans="1:3">
      <c r="A526" s="100" t="s">
        <v>1515</v>
      </c>
      <c r="B526" s="368" t="s">
        <v>1516</v>
      </c>
      <c r="C526" s="368"/>
    </row>
    <row r="527" spans="1:3">
      <c r="A527" s="100" t="s">
        <v>1517</v>
      </c>
      <c r="B527" s="368" t="s">
        <v>1518</v>
      </c>
      <c r="C527" s="368"/>
    </row>
    <row r="528" spans="1:3">
      <c r="A528" s="100" t="s">
        <v>1519</v>
      </c>
      <c r="B528" s="368" t="s">
        <v>1520</v>
      </c>
      <c r="C528" s="368"/>
    </row>
    <row r="529" spans="1:3">
      <c r="A529" s="100" t="s">
        <v>1521</v>
      </c>
      <c r="B529" s="368" t="s">
        <v>1522</v>
      </c>
      <c r="C529" s="368"/>
    </row>
    <row r="530" spans="1:3">
      <c r="A530" s="100" t="s">
        <v>1523</v>
      </c>
      <c r="B530" s="368" t="s">
        <v>2354</v>
      </c>
      <c r="C530" s="368"/>
    </row>
    <row r="531" spans="1:3">
      <c r="A531" s="100" t="s">
        <v>1528</v>
      </c>
      <c r="B531" s="368" t="s">
        <v>1529</v>
      </c>
      <c r="C531" s="368"/>
    </row>
    <row r="532" spans="1:3">
      <c r="A532" s="100" t="s">
        <v>1530</v>
      </c>
      <c r="B532" s="368" t="s">
        <v>1531</v>
      </c>
      <c r="C532" s="368"/>
    </row>
    <row r="533" spans="1:3">
      <c r="A533" s="100" t="s">
        <v>1532</v>
      </c>
      <c r="B533" s="368" t="s">
        <v>2355</v>
      </c>
      <c r="C533" s="368"/>
    </row>
    <row r="534" spans="1:3">
      <c r="A534" s="100" t="s">
        <v>1533</v>
      </c>
      <c r="B534" s="368" t="s">
        <v>1534</v>
      </c>
      <c r="C534" s="368"/>
    </row>
    <row r="535" spans="1:3">
      <c r="A535" s="100" t="s">
        <v>1535</v>
      </c>
      <c r="B535" s="368" t="s">
        <v>1536</v>
      </c>
      <c r="C535" s="368"/>
    </row>
    <row r="536" spans="1:3">
      <c r="A536" s="100" t="s">
        <v>1537</v>
      </c>
      <c r="B536" s="368" t="s">
        <v>1538</v>
      </c>
      <c r="C536" s="368"/>
    </row>
    <row r="537" spans="1:3">
      <c r="A537" s="100" t="s">
        <v>1539</v>
      </c>
      <c r="B537" s="368" t="s">
        <v>2356</v>
      </c>
      <c r="C537" s="368"/>
    </row>
    <row r="538" spans="1:3">
      <c r="A538" s="100" t="s">
        <v>1540</v>
      </c>
      <c r="B538" s="368" t="s">
        <v>1541</v>
      </c>
      <c r="C538" s="368"/>
    </row>
    <row r="539" spans="1:3">
      <c r="A539" s="100" t="s">
        <v>1542</v>
      </c>
      <c r="B539" s="368" t="s">
        <v>1543</v>
      </c>
      <c r="C539" s="368"/>
    </row>
    <row r="540" spans="1:3">
      <c r="A540" s="100" t="s">
        <v>1544</v>
      </c>
      <c r="B540" s="368" t="s">
        <v>1545</v>
      </c>
      <c r="C540" s="368"/>
    </row>
    <row r="541" spans="1:3">
      <c r="A541" s="100" t="s">
        <v>1546</v>
      </c>
      <c r="B541" s="368" t="s">
        <v>2357</v>
      </c>
      <c r="C541" s="368"/>
    </row>
    <row r="542" spans="1:3">
      <c r="A542" s="100" t="s">
        <v>1547</v>
      </c>
      <c r="B542" s="368" t="s">
        <v>2358</v>
      </c>
      <c r="C542" s="368"/>
    </row>
    <row r="543" spans="1:3">
      <c r="A543" s="100" t="s">
        <v>1548</v>
      </c>
      <c r="B543" s="368" t="s">
        <v>2359</v>
      </c>
      <c r="C543" s="368"/>
    </row>
    <row r="544" spans="1:3">
      <c r="A544" s="100" t="s">
        <v>1549</v>
      </c>
      <c r="B544" s="368" t="s">
        <v>2360</v>
      </c>
      <c r="C544" s="368"/>
    </row>
    <row r="545" spans="1:3">
      <c r="A545" s="100" t="s">
        <v>1550</v>
      </c>
      <c r="B545" s="368" t="s">
        <v>2361</v>
      </c>
      <c r="C545" s="368"/>
    </row>
    <row r="546" spans="1:3">
      <c r="A546" s="100" t="s">
        <v>1551</v>
      </c>
      <c r="B546" s="368" t="s">
        <v>1552</v>
      </c>
      <c r="C546" s="368"/>
    </row>
    <row r="547" spans="1:3">
      <c r="A547" s="100" t="s">
        <v>1553</v>
      </c>
      <c r="B547" s="368" t="s">
        <v>1554</v>
      </c>
      <c r="C547" s="368"/>
    </row>
    <row r="548" spans="1:3">
      <c r="A548" s="100" t="s">
        <v>1555</v>
      </c>
      <c r="B548" s="368" t="s">
        <v>1556</v>
      </c>
      <c r="C548" s="368"/>
    </row>
    <row r="549" spans="1:3">
      <c r="A549" s="100" t="s">
        <v>1557</v>
      </c>
      <c r="B549" s="368" t="s">
        <v>1558</v>
      </c>
      <c r="C549" s="368"/>
    </row>
    <row r="550" spans="1:3">
      <c r="A550" s="100" t="s">
        <v>1559</v>
      </c>
      <c r="B550" s="368" t="s">
        <v>1560</v>
      </c>
      <c r="C550" s="368"/>
    </row>
    <row r="551" spans="1:3">
      <c r="A551" s="100" t="s">
        <v>1564</v>
      </c>
      <c r="B551" s="368" t="s">
        <v>2362</v>
      </c>
      <c r="C551" s="368"/>
    </row>
    <row r="552" spans="1:3">
      <c r="A552" s="100" t="s">
        <v>1565</v>
      </c>
      <c r="B552" s="368" t="s">
        <v>2363</v>
      </c>
      <c r="C552" s="368"/>
    </row>
    <row r="553" spans="1:3">
      <c r="A553" s="100" t="s">
        <v>1566</v>
      </c>
      <c r="B553" s="368" t="s">
        <v>1567</v>
      </c>
      <c r="C553" s="368"/>
    </row>
    <row r="554" spans="1:3">
      <c r="A554" s="100" t="s">
        <v>81</v>
      </c>
      <c r="B554" s="368" t="s">
        <v>83</v>
      </c>
      <c r="C554" s="368"/>
    </row>
    <row r="555" spans="1:3">
      <c r="A555" s="100" t="s">
        <v>82</v>
      </c>
      <c r="B555" s="368" t="s">
        <v>84</v>
      </c>
      <c r="C555" s="368"/>
    </row>
    <row r="556" spans="1:3">
      <c r="A556" s="100" t="s">
        <v>540</v>
      </c>
      <c r="B556" s="368" t="s">
        <v>541</v>
      </c>
      <c r="C556" s="368"/>
    </row>
    <row r="557" spans="1:3">
      <c r="A557" s="100" t="s">
        <v>411</v>
      </c>
      <c r="B557" s="368" t="s">
        <v>2364</v>
      </c>
      <c r="C557" s="368"/>
    </row>
    <row r="558" spans="1:3">
      <c r="A558" s="100" t="s">
        <v>408</v>
      </c>
      <c r="B558" s="368" t="s">
        <v>2365</v>
      </c>
      <c r="C558" s="368"/>
    </row>
    <row r="559" spans="1:3">
      <c r="A559" s="100" t="s">
        <v>409</v>
      </c>
      <c r="B559" s="368" t="s">
        <v>2365</v>
      </c>
      <c r="C559" s="368"/>
    </row>
    <row r="560" spans="1:3">
      <c r="A560" s="100" t="s">
        <v>539</v>
      </c>
      <c r="B560" s="368" t="s">
        <v>2079</v>
      </c>
      <c r="C560" s="368"/>
    </row>
    <row r="561" spans="1:3">
      <c r="A561" s="100" t="s">
        <v>877</v>
      </c>
      <c r="B561" s="368" t="s">
        <v>878</v>
      </c>
      <c r="C561" s="368"/>
    </row>
    <row r="562" spans="1:3">
      <c r="A562" s="100" t="s">
        <v>883</v>
      </c>
      <c r="B562" s="368" t="s">
        <v>884</v>
      </c>
      <c r="C562" s="368"/>
    </row>
    <row r="563" spans="1:3">
      <c r="A563" s="100" t="s">
        <v>886</v>
      </c>
      <c r="B563" s="368" t="s">
        <v>2366</v>
      </c>
      <c r="C563" s="368"/>
    </row>
    <row r="564" spans="1:3">
      <c r="A564" s="100" t="s">
        <v>887</v>
      </c>
      <c r="B564" s="368" t="s">
        <v>888</v>
      </c>
      <c r="C564" s="368"/>
    </row>
    <row r="565" spans="1:3">
      <c r="A565" s="100" t="s">
        <v>1051</v>
      </c>
      <c r="B565" s="368" t="s">
        <v>1052</v>
      </c>
      <c r="C565" s="368"/>
    </row>
    <row r="566" spans="1:3">
      <c r="A566" s="100" t="s">
        <v>1103</v>
      </c>
      <c r="B566" s="368" t="s">
        <v>889</v>
      </c>
      <c r="C566" s="368"/>
    </row>
    <row r="567" spans="1:3">
      <c r="A567" s="100" t="s">
        <v>1111</v>
      </c>
      <c r="B567" s="368" t="s">
        <v>1112</v>
      </c>
      <c r="C567" s="368"/>
    </row>
    <row r="568" spans="1:3">
      <c r="A568" s="100" t="s">
        <v>1192</v>
      </c>
      <c r="B568" s="368" t="s">
        <v>1193</v>
      </c>
      <c r="C568" s="368"/>
    </row>
    <row r="569" spans="1:3">
      <c r="A569" s="100" t="s">
        <v>1232</v>
      </c>
      <c r="B569" s="368" t="s">
        <v>2367</v>
      </c>
      <c r="C569" s="368"/>
    </row>
    <row r="570" spans="1:3">
      <c r="A570" s="100" t="s">
        <v>1325</v>
      </c>
      <c r="B570" s="368" t="s">
        <v>2368</v>
      </c>
      <c r="C570" s="368"/>
    </row>
    <row r="571" spans="1:3">
      <c r="A571" s="100" t="s">
        <v>1393</v>
      </c>
      <c r="B571" s="368" t="s">
        <v>2369</v>
      </c>
      <c r="C571" s="368"/>
    </row>
    <row r="572" spans="1:3">
      <c r="A572" s="100" t="s">
        <v>1589</v>
      </c>
      <c r="B572" s="368" t="s">
        <v>2370</v>
      </c>
      <c r="C572" s="368"/>
    </row>
    <row r="573" spans="1:3">
      <c r="A573" s="100" t="s">
        <v>1596</v>
      </c>
      <c r="B573" s="368" t="s">
        <v>2371</v>
      </c>
      <c r="C573" s="368"/>
    </row>
    <row r="574" spans="1:3">
      <c r="A574" s="100" t="s">
        <v>1597</v>
      </c>
      <c r="B574" s="368" t="s">
        <v>2372</v>
      </c>
      <c r="C574" s="368"/>
    </row>
    <row r="575" spans="1:3">
      <c r="A575" s="100" t="s">
        <v>1604</v>
      </c>
      <c r="B575" s="368" t="s">
        <v>2373</v>
      </c>
      <c r="C575" s="368"/>
    </row>
    <row r="576" spans="1:3">
      <c r="A576" s="100" t="s">
        <v>1605</v>
      </c>
      <c r="B576" s="368" t="s">
        <v>2374</v>
      </c>
      <c r="C576" s="368"/>
    </row>
    <row r="577" spans="1:3">
      <c r="A577" s="100" t="s">
        <v>1619</v>
      </c>
      <c r="B577" s="368" t="s">
        <v>1620</v>
      </c>
      <c r="C577" s="368"/>
    </row>
    <row r="578" spans="1:3">
      <c r="A578" s="100" t="s">
        <v>1621</v>
      </c>
      <c r="B578" s="368" t="s">
        <v>2375</v>
      </c>
      <c r="C578" s="368"/>
    </row>
    <row r="579" spans="1:3">
      <c r="A579" s="100" t="s">
        <v>1625</v>
      </c>
      <c r="B579" s="368" t="s">
        <v>1626</v>
      </c>
      <c r="C579" s="368"/>
    </row>
    <row r="580" spans="1:3">
      <c r="A580" s="100" t="s">
        <v>1648</v>
      </c>
      <c r="B580" s="368" t="s">
        <v>1649</v>
      </c>
      <c r="C580" s="368"/>
    </row>
    <row r="581" spans="1:3">
      <c r="A581" s="100" t="s">
        <v>1656</v>
      </c>
      <c r="B581" s="368" t="s">
        <v>1657</v>
      </c>
      <c r="C581" s="368"/>
    </row>
    <row r="582" spans="1:3">
      <c r="A582" s="100" t="s">
        <v>902</v>
      </c>
      <c r="B582" s="368" t="s">
        <v>903</v>
      </c>
      <c r="C582" s="368"/>
    </row>
    <row r="583" spans="1:3">
      <c r="A583" s="100" t="s">
        <v>1117</v>
      </c>
      <c r="B583" s="368" t="s">
        <v>1118</v>
      </c>
      <c r="C583" s="368"/>
    </row>
    <row r="584" spans="1:3">
      <c r="A584" s="100" t="s">
        <v>1221</v>
      </c>
      <c r="B584" s="368" t="s">
        <v>1222</v>
      </c>
      <c r="C584" s="368"/>
    </row>
    <row r="585" spans="1:3">
      <c r="A585" s="100" t="s">
        <v>1342</v>
      </c>
      <c r="B585" s="368" t="s">
        <v>1343</v>
      </c>
      <c r="C585" s="368"/>
    </row>
    <row r="586" spans="1:3">
      <c r="A586" s="100" t="s">
        <v>1344</v>
      </c>
      <c r="B586" s="368" t="s">
        <v>1345</v>
      </c>
      <c r="C586" s="368"/>
    </row>
    <row r="587" spans="1:3">
      <c r="A587" s="100" t="s">
        <v>1421</v>
      </c>
      <c r="B587" s="368" t="s">
        <v>1422</v>
      </c>
      <c r="C587" s="368"/>
    </row>
    <row r="588" spans="1:3">
      <c r="A588" s="100" t="s">
        <v>1461</v>
      </c>
      <c r="B588" s="368" t="s">
        <v>1462</v>
      </c>
      <c r="C588" s="368"/>
    </row>
    <row r="589" spans="1:3">
      <c r="A589" s="100" t="s">
        <v>1591</v>
      </c>
      <c r="B589" s="368" t="s">
        <v>2376</v>
      </c>
      <c r="C589" s="368"/>
    </row>
    <row r="590" spans="1:3">
      <c r="A590" s="100" t="s">
        <v>1593</v>
      </c>
      <c r="B590" s="368" t="s">
        <v>1594</v>
      </c>
      <c r="C590" s="368"/>
    </row>
    <row r="591" spans="1:3">
      <c r="A591" s="100" t="s">
        <v>1595</v>
      </c>
      <c r="B591" s="368" t="s">
        <v>2377</v>
      </c>
      <c r="C591" s="368"/>
    </row>
    <row r="592" spans="1:3">
      <c r="A592" s="100" t="s">
        <v>1602</v>
      </c>
      <c r="B592" s="368" t="s">
        <v>1603</v>
      </c>
      <c r="C592" s="368"/>
    </row>
    <row r="593" spans="1:3">
      <c r="A593" s="100" t="s">
        <v>1611</v>
      </c>
      <c r="B593" s="368" t="s">
        <v>1612</v>
      </c>
      <c r="C593" s="368"/>
    </row>
    <row r="594" spans="1:3">
      <c r="A594" s="100" t="s">
        <v>1624</v>
      </c>
      <c r="B594" s="368" t="s">
        <v>2378</v>
      </c>
      <c r="C594" s="368"/>
    </row>
    <row r="595" spans="1:3">
      <c r="A595" s="100" t="s">
        <v>1628</v>
      </c>
      <c r="B595" s="368" t="s">
        <v>2379</v>
      </c>
      <c r="C595" s="368"/>
    </row>
    <row r="596" spans="1:3">
      <c r="A596" s="100" t="s">
        <v>1645</v>
      </c>
      <c r="B596" s="368" t="s">
        <v>1646</v>
      </c>
      <c r="C596" s="368"/>
    </row>
    <row r="597" spans="1:3">
      <c r="A597" s="100" t="s">
        <v>1658</v>
      </c>
      <c r="B597" s="368" t="s">
        <v>1659</v>
      </c>
      <c r="C597" s="368"/>
    </row>
    <row r="598" spans="1:3">
      <c r="A598" s="100" t="s">
        <v>1662</v>
      </c>
      <c r="B598" s="368" t="s">
        <v>1663</v>
      </c>
      <c r="C598" s="368"/>
    </row>
    <row r="599" spans="1:3">
      <c r="A599" s="100" t="s">
        <v>647</v>
      </c>
      <c r="B599" s="368" t="s">
        <v>2380</v>
      </c>
      <c r="C599" s="368"/>
    </row>
    <row r="600" spans="1:3">
      <c r="A600" s="100" t="s">
        <v>731</v>
      </c>
      <c r="B600" s="368" t="s">
        <v>2381</v>
      </c>
      <c r="C600" s="368"/>
    </row>
    <row r="601" spans="1:3">
      <c r="A601" s="100" t="s">
        <v>763</v>
      </c>
      <c r="B601" s="368" t="s">
        <v>2382</v>
      </c>
      <c r="C601" s="368"/>
    </row>
    <row r="602" spans="1:3">
      <c r="A602" s="100" t="s">
        <v>765</v>
      </c>
      <c r="B602" s="368" t="s">
        <v>836</v>
      </c>
      <c r="C602" s="368"/>
    </row>
    <row r="603" spans="1:3">
      <c r="A603" s="100" t="s">
        <v>157</v>
      </c>
      <c r="B603" s="368" t="s">
        <v>2383</v>
      </c>
      <c r="C603" s="368"/>
    </row>
    <row r="604" spans="1:3">
      <c r="A604" s="100" t="s">
        <v>535</v>
      </c>
      <c r="B604" s="368" t="s">
        <v>839</v>
      </c>
      <c r="C604" s="368"/>
    </row>
    <row r="605" spans="1:3">
      <c r="A605" s="100" t="s">
        <v>536</v>
      </c>
      <c r="B605" s="368" t="s">
        <v>840</v>
      </c>
      <c r="C605" s="368"/>
    </row>
    <row r="606" spans="1:3">
      <c r="A606" s="100" t="s">
        <v>537</v>
      </c>
      <c r="B606" s="368" t="s">
        <v>841</v>
      </c>
      <c r="C606" s="368"/>
    </row>
    <row r="607" spans="1:3">
      <c r="A607" s="100" t="s">
        <v>543</v>
      </c>
      <c r="B607" s="368" t="s">
        <v>844</v>
      </c>
      <c r="C607" s="368"/>
    </row>
    <row r="608" spans="1:3">
      <c r="A608" s="100" t="s">
        <v>715</v>
      </c>
      <c r="B608" s="368" t="s">
        <v>2384</v>
      </c>
      <c r="C608" s="368"/>
    </row>
    <row r="609" spans="1:3">
      <c r="A609" s="100" t="s">
        <v>723</v>
      </c>
      <c r="B609" s="368" t="s">
        <v>2385</v>
      </c>
      <c r="C609" s="368"/>
    </row>
    <row r="610" spans="1:3">
      <c r="A610" s="100" t="s">
        <v>728</v>
      </c>
      <c r="B610" s="368" t="s">
        <v>846</v>
      </c>
      <c r="C610" s="368"/>
    </row>
    <row r="611" spans="1:3">
      <c r="A611" s="100" t="s">
        <v>420</v>
      </c>
      <c r="B611" s="368" t="s">
        <v>2386</v>
      </c>
      <c r="C611" s="368"/>
    </row>
    <row r="612" spans="1:3">
      <c r="A612" s="100" t="s">
        <v>505</v>
      </c>
      <c r="B612" s="368" t="s">
        <v>847</v>
      </c>
      <c r="C612" s="368"/>
    </row>
    <row r="613" spans="1:3">
      <c r="A613" s="100" t="s">
        <v>778</v>
      </c>
      <c r="B613" s="368" t="s">
        <v>2387</v>
      </c>
      <c r="C613" s="368"/>
    </row>
    <row r="614" spans="1:3">
      <c r="A614" s="100" t="s">
        <v>1244</v>
      </c>
      <c r="B614" s="368" t="s">
        <v>1245</v>
      </c>
      <c r="C614" s="368"/>
    </row>
    <row r="615" spans="1:3">
      <c r="A615" s="100" t="s">
        <v>909</v>
      </c>
      <c r="B615" s="368" t="s">
        <v>910</v>
      </c>
      <c r="C615" s="368"/>
    </row>
    <row r="616" spans="1:3">
      <c r="A616" s="100" t="s">
        <v>913</v>
      </c>
      <c r="B616" s="368" t="s">
        <v>914</v>
      </c>
      <c r="C616" s="368"/>
    </row>
    <row r="617" spans="1:3">
      <c r="A617" s="100" t="s">
        <v>782</v>
      </c>
      <c r="B617" s="368" t="s">
        <v>2388</v>
      </c>
      <c r="C617" s="368"/>
    </row>
    <row r="618" spans="1:3">
      <c r="A618" s="100" t="s">
        <v>789</v>
      </c>
      <c r="B618" s="368" t="s">
        <v>2389</v>
      </c>
      <c r="C618" s="368"/>
    </row>
    <row r="619" spans="1:3">
      <c r="A619" s="100" t="s">
        <v>427</v>
      </c>
      <c r="B619" s="368" t="s">
        <v>852</v>
      </c>
      <c r="C619" s="368"/>
    </row>
    <row r="620" spans="1:3">
      <c r="A620" s="100" t="s">
        <v>430</v>
      </c>
      <c r="B620" s="368" t="s">
        <v>2390</v>
      </c>
      <c r="C620" s="368"/>
    </row>
    <row r="621" spans="1:3">
      <c r="A621" s="100" t="s">
        <v>432</v>
      </c>
      <c r="B621" s="368" t="s">
        <v>2391</v>
      </c>
      <c r="C621" s="368"/>
    </row>
    <row r="622" spans="1:3">
      <c r="A622" s="100" t="s">
        <v>433</v>
      </c>
      <c r="B622" s="368" t="s">
        <v>2392</v>
      </c>
      <c r="C622" s="368"/>
    </row>
    <row r="623" spans="1:3">
      <c r="A623" s="100" t="s">
        <v>115</v>
      </c>
      <c r="B623" s="368" t="s">
        <v>2393</v>
      </c>
      <c r="C623" s="368"/>
    </row>
    <row r="624" spans="1:3">
      <c r="A624" s="100" t="s">
        <v>117</v>
      </c>
      <c r="B624" s="368" t="s">
        <v>2394</v>
      </c>
      <c r="C624" s="368"/>
    </row>
    <row r="625" spans="1:3">
      <c r="A625" s="100" t="s">
        <v>118</v>
      </c>
      <c r="B625" s="368" t="s">
        <v>2395</v>
      </c>
      <c r="C625" s="368"/>
    </row>
    <row r="626" spans="1:3">
      <c r="A626" s="100" t="s">
        <v>119</v>
      </c>
      <c r="B626" s="368" t="s">
        <v>2396</v>
      </c>
      <c r="C626" s="368"/>
    </row>
    <row r="627" spans="1:3">
      <c r="A627" s="100" t="s">
        <v>549</v>
      </c>
      <c r="B627" s="368" t="s">
        <v>853</v>
      </c>
      <c r="C627" s="368"/>
    </row>
    <row r="628" spans="1:3">
      <c r="A628" s="100" t="s">
        <v>551</v>
      </c>
      <c r="B628" s="368" t="s">
        <v>854</v>
      </c>
      <c r="C628" s="368"/>
    </row>
    <row r="629" spans="1:3">
      <c r="A629" s="100" t="s">
        <v>554</v>
      </c>
      <c r="B629" s="368" t="s">
        <v>2397</v>
      </c>
      <c r="C629" s="368"/>
    </row>
    <row r="630" spans="1:3">
      <c r="A630" s="100" t="s">
        <v>555</v>
      </c>
      <c r="B630" s="368" t="s">
        <v>2398</v>
      </c>
      <c r="C630" s="368"/>
    </row>
    <row r="631" spans="1:3">
      <c r="A631" s="100" t="s">
        <v>556</v>
      </c>
      <c r="B631" s="368" t="s">
        <v>2399</v>
      </c>
      <c r="C631" s="368"/>
    </row>
    <row r="632" spans="1:3">
      <c r="A632" s="100" t="s">
        <v>736</v>
      </c>
      <c r="B632" s="368" t="s">
        <v>733</v>
      </c>
      <c r="C632" s="368"/>
    </row>
    <row r="633" spans="1:3">
      <c r="A633" s="100" t="s">
        <v>434</v>
      </c>
      <c r="B633" s="368" t="s">
        <v>855</v>
      </c>
      <c r="C633" s="368"/>
    </row>
    <row r="634" spans="1:3">
      <c r="A634" s="100" t="s">
        <v>310</v>
      </c>
      <c r="B634" s="368" t="s">
        <v>856</v>
      </c>
      <c r="C634" s="368"/>
    </row>
    <row r="635" spans="1:3">
      <c r="A635" s="100" t="s">
        <v>311</v>
      </c>
      <c r="B635" s="368" t="s">
        <v>857</v>
      </c>
      <c r="C635" s="368"/>
    </row>
    <row r="636" spans="1:3">
      <c r="A636" s="100" t="s">
        <v>320</v>
      </c>
      <c r="B636" s="368" t="s">
        <v>2400</v>
      </c>
      <c r="C636" s="368"/>
    </row>
    <row r="637" spans="1:3">
      <c r="A637" s="100" t="s">
        <v>799</v>
      </c>
      <c r="B637" s="368" t="s">
        <v>2401</v>
      </c>
      <c r="C637" s="368"/>
    </row>
    <row r="638" spans="1:3">
      <c r="A638" s="100" t="s">
        <v>221</v>
      </c>
      <c r="B638" s="368" t="s">
        <v>2402</v>
      </c>
      <c r="C638" s="368"/>
    </row>
    <row r="639" spans="1:3">
      <c r="A639" s="100" t="s">
        <v>628</v>
      </c>
      <c r="B639" s="368" t="s">
        <v>2403</v>
      </c>
      <c r="C639" s="368"/>
    </row>
    <row r="640" spans="1:3">
      <c r="A640" s="100" t="s">
        <v>629</v>
      </c>
      <c r="B640" s="368" t="s">
        <v>2220</v>
      </c>
      <c r="C640" s="368"/>
    </row>
    <row r="641" spans="1:3">
      <c r="A641" s="100" t="s">
        <v>800</v>
      </c>
      <c r="B641" s="368" t="s">
        <v>861</v>
      </c>
      <c r="C641" s="368"/>
    </row>
    <row r="642" spans="1:3">
      <c r="A642" s="100" t="s">
        <v>813</v>
      </c>
      <c r="B642" s="368" t="s">
        <v>2404</v>
      </c>
      <c r="C642" s="368"/>
    </row>
    <row r="643" spans="1:3">
      <c r="A643" s="100" t="s">
        <v>814</v>
      </c>
      <c r="B643" s="368" t="s">
        <v>865</v>
      </c>
      <c r="C643" s="368"/>
    </row>
    <row r="644" spans="1:3">
      <c r="A644" s="100" t="s">
        <v>552</v>
      </c>
      <c r="B644" s="368" t="s">
        <v>2405</v>
      </c>
      <c r="C644" s="368"/>
    </row>
    <row r="645" spans="1:3">
      <c r="A645" s="100" t="s">
        <v>817</v>
      </c>
      <c r="B645" s="368" t="s">
        <v>2406</v>
      </c>
      <c r="C645" s="368"/>
    </row>
    <row r="646" spans="1:3">
      <c r="A646" s="100" t="s">
        <v>821</v>
      </c>
      <c r="B646" s="368" t="s">
        <v>2407</v>
      </c>
      <c r="C646" s="368"/>
    </row>
    <row r="647" spans="1:3">
      <c r="A647" s="100" t="s">
        <v>825</v>
      </c>
      <c r="B647" s="368" t="s">
        <v>2408</v>
      </c>
      <c r="C647" s="368"/>
    </row>
    <row r="648" spans="1:3">
      <c r="A648" s="100" t="s">
        <v>915</v>
      </c>
      <c r="B648" s="368" t="s">
        <v>916</v>
      </c>
      <c r="C648" s="368"/>
    </row>
    <row r="649" spans="1:3">
      <c r="A649" s="100" t="s">
        <v>1236</v>
      </c>
      <c r="B649" s="368" t="s">
        <v>2409</v>
      </c>
      <c r="C649" s="368"/>
    </row>
    <row r="650" spans="1:3">
      <c r="A650" s="100" t="s">
        <v>1253</v>
      </c>
      <c r="B650" s="368" t="s">
        <v>2410</v>
      </c>
      <c r="C650" s="368"/>
    </row>
    <row r="651" spans="1:3">
      <c r="A651" s="100" t="s">
        <v>1592</v>
      </c>
      <c r="B651" s="368" t="s">
        <v>2411</v>
      </c>
      <c r="C651" s="368"/>
    </row>
    <row r="652" spans="1:3">
      <c r="A652" s="100" t="s">
        <v>1599</v>
      </c>
      <c r="B652" s="368" t="s">
        <v>2412</v>
      </c>
      <c r="C652" s="368"/>
    </row>
    <row r="653" spans="1:3">
      <c r="A653" s="100" t="s">
        <v>1710</v>
      </c>
      <c r="B653" s="368" t="s">
        <v>1711</v>
      </c>
      <c r="C653" s="368"/>
    </row>
    <row r="654" spans="1:3">
      <c r="A654" s="100" t="s">
        <v>1015</v>
      </c>
      <c r="B654" s="368" t="s">
        <v>1016</v>
      </c>
      <c r="C654" s="368"/>
    </row>
    <row r="655" spans="1:3">
      <c r="A655" s="100" t="s">
        <v>918</v>
      </c>
      <c r="B655" s="368" t="s">
        <v>919</v>
      </c>
      <c r="C655" s="368"/>
    </row>
    <row r="656" spans="1:3">
      <c r="A656" s="100" t="s">
        <v>1006</v>
      </c>
      <c r="B656" s="368" t="s">
        <v>1007</v>
      </c>
      <c r="C656" s="368"/>
    </row>
    <row r="657" spans="1:3">
      <c r="A657" s="100" t="s">
        <v>1009</v>
      </c>
      <c r="B657" s="368" t="s">
        <v>1010</v>
      </c>
      <c r="C657" s="368"/>
    </row>
    <row r="658" spans="1:3">
      <c r="A658" s="100" t="s">
        <v>1017</v>
      </c>
      <c r="B658" s="368" t="s">
        <v>2413</v>
      </c>
      <c r="C658" s="368"/>
    </row>
    <row r="659" spans="1:3">
      <c r="A659" s="100" t="s">
        <v>1177</v>
      </c>
      <c r="B659" s="368" t="s">
        <v>1178</v>
      </c>
      <c r="C659" s="368"/>
    </row>
    <row r="660" spans="1:3">
      <c r="A660" s="100" t="s">
        <v>1207</v>
      </c>
      <c r="B660" s="368" t="s">
        <v>2414</v>
      </c>
      <c r="C660" s="368"/>
    </row>
    <row r="661" spans="1:3">
      <c r="A661" s="100" t="s">
        <v>1210</v>
      </c>
      <c r="B661" s="368" t="s">
        <v>2415</v>
      </c>
      <c r="C661" s="368"/>
    </row>
    <row r="662" spans="1:3">
      <c r="A662" s="100" t="s">
        <v>1600</v>
      </c>
      <c r="B662" s="368" t="s">
        <v>1601</v>
      </c>
      <c r="C662" s="368"/>
    </row>
    <row r="663" spans="1:3">
      <c r="A663" s="100" t="s">
        <v>1218</v>
      </c>
      <c r="B663" s="368" t="s">
        <v>2416</v>
      </c>
      <c r="C663" s="368"/>
    </row>
    <row r="664" spans="1:3">
      <c r="A664" s="100" t="s">
        <v>1580</v>
      </c>
      <c r="B664" s="368" t="s">
        <v>1581</v>
      </c>
      <c r="C664" s="368"/>
    </row>
    <row r="665" spans="1:3">
      <c r="A665" s="100" t="s">
        <v>1582</v>
      </c>
      <c r="B665" s="368" t="s">
        <v>1583</v>
      </c>
      <c r="C665" s="368"/>
    </row>
    <row r="666" spans="1:3">
      <c r="A666" s="100" t="s">
        <v>1606</v>
      </c>
      <c r="B666" s="368" t="s">
        <v>2417</v>
      </c>
      <c r="C666" s="368"/>
    </row>
    <row r="667" spans="1:3">
      <c r="A667" s="100" t="s">
        <v>1627</v>
      </c>
      <c r="B667" s="368" t="s">
        <v>1608</v>
      </c>
      <c r="C667" s="368"/>
    </row>
    <row r="668" spans="1:3">
      <c r="A668" s="100" t="s">
        <v>1629</v>
      </c>
      <c r="B668" s="368" t="s">
        <v>1630</v>
      </c>
      <c r="C668" s="368"/>
    </row>
    <row r="669" spans="1:3">
      <c r="A669" s="100" t="s">
        <v>1633</v>
      </c>
      <c r="B669" s="368" t="s">
        <v>1634</v>
      </c>
      <c r="C669" s="368"/>
    </row>
    <row r="670" spans="1:3">
      <c r="A670" s="100" t="s">
        <v>1642</v>
      </c>
      <c r="B670" s="368" t="s">
        <v>1643</v>
      </c>
      <c r="C670" s="368"/>
    </row>
    <row r="671" spans="1:3">
      <c r="A671" s="100" t="s">
        <v>1647</v>
      </c>
      <c r="B671" s="368" t="s">
        <v>2418</v>
      </c>
      <c r="C671" s="368"/>
    </row>
    <row r="672" spans="1:3">
      <c r="A672" s="100" t="s">
        <v>1650</v>
      </c>
      <c r="B672" s="368" t="s">
        <v>2419</v>
      </c>
      <c r="C672" s="368"/>
    </row>
    <row r="673" spans="1:3">
      <c r="A673" s="100" t="s">
        <v>1651</v>
      </c>
      <c r="B673" s="368" t="s">
        <v>1652</v>
      </c>
      <c r="C673" s="368"/>
    </row>
    <row r="674" spans="1:3">
      <c r="A674" s="100" t="s">
        <v>1653</v>
      </c>
      <c r="B674" s="368" t="s">
        <v>1654</v>
      </c>
      <c r="C674" s="368"/>
    </row>
    <row r="675" spans="1:3">
      <c r="A675" s="100" t="s">
        <v>1655</v>
      </c>
      <c r="B675" s="368" t="s">
        <v>2420</v>
      </c>
      <c r="C675" s="368"/>
    </row>
    <row r="676" spans="1:3">
      <c r="A676" s="100" t="s">
        <v>1704</v>
      </c>
      <c r="B676" s="368" t="s">
        <v>2421</v>
      </c>
      <c r="C676" s="368"/>
    </row>
    <row r="677" spans="1:3">
      <c r="A677" s="100" t="s">
        <v>1709</v>
      </c>
      <c r="B677" s="368" t="s">
        <v>2422</v>
      </c>
      <c r="C677" s="368"/>
    </row>
    <row r="678" spans="1:3">
      <c r="A678" s="100" t="s">
        <v>926</v>
      </c>
      <c r="B678" s="368" t="s">
        <v>927</v>
      </c>
      <c r="C678" s="368"/>
    </row>
    <row r="679" spans="1:3">
      <c r="A679" s="100" t="s">
        <v>928</v>
      </c>
      <c r="B679" s="368" t="s">
        <v>929</v>
      </c>
      <c r="C679" s="368"/>
    </row>
    <row r="680" spans="1:3">
      <c r="A680" s="100" t="s">
        <v>930</v>
      </c>
      <c r="B680" s="368" t="s">
        <v>931</v>
      </c>
      <c r="C680" s="368"/>
    </row>
    <row r="681" spans="1:3">
      <c r="A681" s="100" t="s">
        <v>932</v>
      </c>
      <c r="B681" s="368" t="s">
        <v>933</v>
      </c>
      <c r="C681" s="368"/>
    </row>
    <row r="682" spans="1:3">
      <c r="A682" s="100" t="s">
        <v>1635</v>
      </c>
      <c r="B682" s="368" t="s">
        <v>2423</v>
      </c>
      <c r="C682" s="368"/>
    </row>
    <row r="683" spans="1:3">
      <c r="A683" s="100" t="s">
        <v>1712</v>
      </c>
      <c r="B683" s="368" t="s">
        <v>2424</v>
      </c>
      <c r="C683" s="368"/>
    </row>
    <row r="684" spans="1:3">
      <c r="A684" s="100" t="s">
        <v>1721</v>
      </c>
      <c r="B684" s="368" t="s">
        <v>1722</v>
      </c>
      <c r="C684" s="368"/>
    </row>
    <row r="685" spans="1:3">
      <c r="A685" s="100" t="s">
        <v>941</v>
      </c>
      <c r="B685" s="368" t="s">
        <v>942</v>
      </c>
      <c r="C685" s="368"/>
    </row>
    <row r="686" spans="1:3">
      <c r="A686" s="100" t="s">
        <v>943</v>
      </c>
      <c r="B686" s="368" t="s">
        <v>944</v>
      </c>
      <c r="C686" s="368"/>
    </row>
    <row r="687" spans="1:3">
      <c r="A687" s="100" t="s">
        <v>1053</v>
      </c>
      <c r="B687" s="368" t="s">
        <v>1078</v>
      </c>
      <c r="C687" s="368"/>
    </row>
    <row r="688" spans="1:3">
      <c r="A688" s="100" t="s">
        <v>1144</v>
      </c>
      <c r="B688" s="368" t="s">
        <v>1145</v>
      </c>
      <c r="C688" s="368"/>
    </row>
    <row r="689" spans="1:3">
      <c r="A689" s="100" t="s">
        <v>1209</v>
      </c>
      <c r="B689" s="368" t="s">
        <v>2425</v>
      </c>
      <c r="C689" s="368"/>
    </row>
    <row r="690" spans="1:3">
      <c r="A690" s="100" t="s">
        <v>1598</v>
      </c>
      <c r="B690" s="368" t="s">
        <v>2426</v>
      </c>
      <c r="C690" s="368"/>
    </row>
    <row r="691" spans="1:3">
      <c r="A691" s="100" t="s">
        <v>1644</v>
      </c>
      <c r="B691" s="368" t="s">
        <v>2427</v>
      </c>
      <c r="C691" s="368"/>
    </row>
    <row r="692" spans="1:3">
      <c r="A692" s="100" t="s">
        <v>1660</v>
      </c>
      <c r="B692" s="368" t="s">
        <v>1661</v>
      </c>
      <c r="C692" s="368"/>
    </row>
    <row r="693" spans="1:3">
      <c r="A693" s="100" t="s">
        <v>830</v>
      </c>
      <c r="B693" s="368" t="s">
        <v>869</v>
      </c>
      <c r="C693" s="368"/>
    </row>
    <row r="694" spans="1:3">
      <c r="A694" s="100" t="s">
        <v>1183</v>
      </c>
      <c r="B694" s="368" t="s">
        <v>1184</v>
      </c>
      <c r="C694" s="368"/>
    </row>
    <row r="695" spans="1:3">
      <c r="A695" s="100" t="s">
        <v>947</v>
      </c>
      <c r="B695" s="368" t="s">
        <v>948</v>
      </c>
      <c r="C695" s="368"/>
    </row>
    <row r="696" spans="1:3">
      <c r="A696" s="100" t="s">
        <v>1201</v>
      </c>
      <c r="B696" s="368" t="s">
        <v>2428</v>
      </c>
      <c r="C696" s="368"/>
    </row>
    <row r="697" spans="1:3">
      <c r="A697" s="100" t="s">
        <v>1203</v>
      </c>
      <c r="B697" s="368" t="s">
        <v>2429</v>
      </c>
      <c r="C697" s="368"/>
    </row>
    <row r="698" spans="1:3">
      <c r="A698" s="100" t="s">
        <v>1702</v>
      </c>
      <c r="B698" s="368" t="s">
        <v>1703</v>
      </c>
      <c r="C698" s="368"/>
    </row>
    <row r="699" spans="1:3">
      <c r="A699" s="100" t="s">
        <v>1578</v>
      </c>
      <c r="B699" s="368" t="s">
        <v>1579</v>
      </c>
      <c r="C699" s="368"/>
    </row>
    <row r="700" spans="1:3">
      <c r="A700" s="100" t="s">
        <v>1586</v>
      </c>
      <c r="B700" s="368" t="s">
        <v>2430</v>
      </c>
      <c r="C700" s="368"/>
    </row>
    <row r="701" spans="1:3">
      <c r="A701" s="100" t="s">
        <v>1587</v>
      </c>
      <c r="B701" s="368" t="s">
        <v>1588</v>
      </c>
      <c r="C701" s="368"/>
    </row>
    <row r="702" spans="1:3">
      <c r="A702" s="100" t="s">
        <v>955</v>
      </c>
      <c r="B702" s="368" t="s">
        <v>956</v>
      </c>
      <c r="C702" s="368"/>
    </row>
    <row r="703" spans="1:3">
      <c r="A703" s="100" t="s">
        <v>1150</v>
      </c>
      <c r="B703" s="368" t="s">
        <v>1151</v>
      </c>
      <c r="C703" s="368"/>
    </row>
    <row r="704" spans="1:3">
      <c r="A704" s="100" t="s">
        <v>1375</v>
      </c>
      <c r="B704" s="368" t="s">
        <v>1376</v>
      </c>
      <c r="C704" s="368"/>
    </row>
    <row r="705" spans="1:3">
      <c r="A705" s="100" t="s">
        <v>1613</v>
      </c>
      <c r="B705" s="368" t="s">
        <v>2431</v>
      </c>
      <c r="C705" s="368"/>
    </row>
    <row r="706" spans="1:3">
      <c r="A706" s="100" t="s">
        <v>1638</v>
      </c>
      <c r="B706" s="368" t="s">
        <v>1639</v>
      </c>
      <c r="C706" s="368"/>
    </row>
    <row r="707" spans="1:3">
      <c r="A707" s="100" t="s">
        <v>2067</v>
      </c>
      <c r="B707" s="368" t="s">
        <v>1607</v>
      </c>
      <c r="C707" s="368"/>
    </row>
    <row r="708" spans="1:3">
      <c r="A708" s="100" t="s">
        <v>1208</v>
      </c>
      <c r="B708" s="368" t="s">
        <v>2432</v>
      </c>
      <c r="C708" s="368"/>
    </row>
    <row r="709" spans="1:3">
      <c r="A709" s="100" t="s">
        <v>1584</v>
      </c>
      <c r="B709" s="368" t="s">
        <v>2433</v>
      </c>
      <c r="C709" s="368"/>
    </row>
    <row r="710" spans="1:3">
      <c r="A710" s="100" t="s">
        <v>1590</v>
      </c>
      <c r="B710" s="368" t="s">
        <v>2434</v>
      </c>
      <c r="C710" s="368"/>
    </row>
    <row r="711" spans="1:3">
      <c r="A711" s="100" t="s">
        <v>1614</v>
      </c>
      <c r="B711" s="368" t="s">
        <v>2435</v>
      </c>
      <c r="C711" s="368"/>
    </row>
    <row r="712" spans="1:3">
      <c r="A712" s="100" t="s">
        <v>1631</v>
      </c>
      <c r="B712" s="368" t="s">
        <v>2436</v>
      </c>
      <c r="C712" s="368"/>
    </row>
    <row r="713" spans="1:3">
      <c r="A713" s="100" t="s">
        <v>1640</v>
      </c>
      <c r="B713" s="368" t="s">
        <v>2437</v>
      </c>
      <c r="C713" s="368"/>
    </row>
    <row r="714" spans="1:3">
      <c r="A714" s="100" t="s">
        <v>1641</v>
      </c>
      <c r="B714" s="368" t="s">
        <v>2438</v>
      </c>
      <c r="C714" s="368"/>
    </row>
    <row r="715" spans="1:3">
      <c r="A715" s="100" t="s">
        <v>1223</v>
      </c>
      <c r="B715" s="368" t="s">
        <v>1224</v>
      </c>
      <c r="C715" s="368"/>
    </row>
    <row r="716" spans="1:3">
      <c r="A716" s="100" t="s">
        <v>700</v>
      </c>
      <c r="B716" s="368" t="s">
        <v>1370</v>
      </c>
      <c r="C716" s="368"/>
    </row>
    <row r="717" spans="1:3">
      <c r="A717" s="100" t="s">
        <v>965</v>
      </c>
      <c r="B717" s="368" t="s">
        <v>2439</v>
      </c>
      <c r="C717" s="368"/>
    </row>
    <row r="718" spans="1:3">
      <c r="A718" s="100" t="s">
        <v>984</v>
      </c>
      <c r="B718" s="368" t="s">
        <v>985</v>
      </c>
      <c r="C718" s="368"/>
    </row>
    <row r="719" spans="1:3">
      <c r="A719" s="100" t="s">
        <v>973</v>
      </c>
      <c r="B719" s="368" t="s">
        <v>2440</v>
      </c>
      <c r="C719" s="368"/>
    </row>
    <row r="720" spans="1:3">
      <c r="A720" s="100" t="s">
        <v>1174</v>
      </c>
      <c r="B720" s="368" t="s">
        <v>2441</v>
      </c>
      <c r="C720" s="368"/>
    </row>
    <row r="721" spans="1:3">
      <c r="A721" s="100" t="s">
        <v>3</v>
      </c>
      <c r="B721" s="368" t="s">
        <v>2442</v>
      </c>
      <c r="C721" s="368"/>
    </row>
    <row r="722" spans="1:3">
      <c r="A722" s="100" t="s">
        <v>4</v>
      </c>
      <c r="B722" s="368" t="s">
        <v>5</v>
      </c>
      <c r="C722" s="368"/>
    </row>
    <row r="723" spans="1:3">
      <c r="A723" s="100" t="s">
        <v>8</v>
      </c>
      <c r="B723" s="368" t="s">
        <v>9</v>
      </c>
      <c r="C723" s="368"/>
    </row>
    <row r="724" spans="1:3">
      <c r="A724" s="100" t="s">
        <v>10</v>
      </c>
      <c r="B724" s="368" t="s">
        <v>11</v>
      </c>
      <c r="C724" s="368"/>
    </row>
    <row r="725" spans="1:3">
      <c r="A725" s="100" t="s">
        <v>12</v>
      </c>
      <c r="B725" s="368" t="s">
        <v>13</v>
      </c>
      <c r="C725" s="368"/>
    </row>
    <row r="726" spans="1:3">
      <c r="A726" s="100" t="s">
        <v>14</v>
      </c>
      <c r="B726" s="368" t="s">
        <v>15</v>
      </c>
      <c r="C726" s="368"/>
    </row>
    <row r="727" spans="1:3">
      <c r="A727" s="100" t="s">
        <v>18</v>
      </c>
      <c r="B727" s="368" t="s">
        <v>19</v>
      </c>
      <c r="C727" s="368"/>
    </row>
    <row r="728" spans="1:3">
      <c r="A728" s="100" t="s">
        <v>20</v>
      </c>
      <c r="B728" s="368" t="s">
        <v>21</v>
      </c>
      <c r="C728" s="368"/>
    </row>
    <row r="729" spans="1:3">
      <c r="A729" s="100" t="s">
        <v>22</v>
      </c>
      <c r="B729" s="368" t="s">
        <v>23</v>
      </c>
      <c r="C729" s="368"/>
    </row>
    <row r="730" spans="1:3">
      <c r="A730" s="100" t="s">
        <v>24</v>
      </c>
      <c r="B730" s="368" t="s">
        <v>25</v>
      </c>
      <c r="C730" s="368"/>
    </row>
    <row r="731" spans="1:3">
      <c r="A731" s="100" t="s">
        <v>26</v>
      </c>
      <c r="B731" s="368" t="s">
        <v>27</v>
      </c>
      <c r="C731" s="368"/>
    </row>
    <row r="732" spans="1:3">
      <c r="A732" s="100" t="s">
        <v>28</v>
      </c>
      <c r="B732" s="368" t="s">
        <v>29</v>
      </c>
      <c r="C732" s="368"/>
    </row>
    <row r="733" spans="1:3">
      <c r="A733" s="100" t="s">
        <v>30</v>
      </c>
      <c r="B733" s="368" t="s">
        <v>31</v>
      </c>
      <c r="C733" s="368"/>
    </row>
    <row r="734" spans="1:3">
      <c r="A734" s="100" t="s">
        <v>32</v>
      </c>
      <c r="B734" s="368" t="s">
        <v>33</v>
      </c>
      <c r="C734" s="368"/>
    </row>
    <row r="735" spans="1:3">
      <c r="A735" s="100" t="s">
        <v>34</v>
      </c>
      <c r="B735" s="368" t="s">
        <v>35</v>
      </c>
      <c r="C735" s="368"/>
    </row>
    <row r="736" spans="1:3">
      <c r="A736" s="100" t="s">
        <v>38</v>
      </c>
      <c r="B736" s="368" t="s">
        <v>39</v>
      </c>
      <c r="C736" s="368"/>
    </row>
    <row r="737" spans="1:3">
      <c r="A737" s="100" t="s">
        <v>40</v>
      </c>
      <c r="B737" s="368" t="s">
        <v>41</v>
      </c>
      <c r="C737" s="368"/>
    </row>
    <row r="738" spans="1:3">
      <c r="A738" s="100" t="s">
        <v>373</v>
      </c>
      <c r="B738" s="368" t="s">
        <v>2443</v>
      </c>
      <c r="C738" s="368"/>
    </row>
    <row r="739" spans="1:3">
      <c r="A739" s="100" t="s">
        <v>103</v>
      </c>
      <c r="B739" s="368" t="s">
        <v>2444</v>
      </c>
      <c r="C739" s="368"/>
    </row>
    <row r="740" spans="1:3">
      <c r="A740" s="100" t="s">
        <v>1615</v>
      </c>
      <c r="B740" s="368" t="s">
        <v>2445</v>
      </c>
      <c r="C740" s="368"/>
    </row>
    <row r="741" spans="1:3">
      <c r="A741" s="100" t="s">
        <v>1616</v>
      </c>
      <c r="B741" s="368" t="s">
        <v>2446</v>
      </c>
      <c r="C741" s="368"/>
    </row>
    <row r="742" spans="1:3">
      <c r="A742" s="100" t="s">
        <v>1617</v>
      </c>
      <c r="B742" s="368" t="s">
        <v>1618</v>
      </c>
      <c r="C742" s="368"/>
    </row>
    <row r="743" spans="1:3">
      <c r="A743" s="100" t="s">
        <v>1705</v>
      </c>
      <c r="B743" s="368" t="s">
        <v>2447</v>
      </c>
      <c r="C743" s="368"/>
    </row>
    <row r="744" spans="1:3">
      <c r="A744" s="100" t="s">
        <v>1717</v>
      </c>
      <c r="B744" s="368" t="s">
        <v>1718</v>
      </c>
      <c r="C744" s="368"/>
    </row>
    <row r="745" spans="1:3">
      <c r="A745" s="100" t="s">
        <v>1719</v>
      </c>
      <c r="B745" s="368" t="s">
        <v>2448</v>
      </c>
      <c r="C745" s="368"/>
    </row>
    <row r="746" spans="1:3">
      <c r="A746" s="100" t="s">
        <v>1720</v>
      </c>
      <c r="B746" s="368" t="s">
        <v>2449</v>
      </c>
      <c r="C746" s="368"/>
    </row>
    <row r="747" spans="1:3">
      <c r="A747" s="100" t="s">
        <v>1723</v>
      </c>
      <c r="B747" s="368" t="s">
        <v>1724</v>
      </c>
      <c r="C747" s="368"/>
    </row>
    <row r="748" spans="1:3">
      <c r="A748" s="100" t="s">
        <v>1585</v>
      </c>
      <c r="B748" s="368" t="s">
        <v>2450</v>
      </c>
      <c r="C748" s="368"/>
    </row>
    <row r="749" spans="1:3">
      <c r="A749" s="100" t="s">
        <v>1609</v>
      </c>
      <c r="B749" s="368" t="s">
        <v>1610</v>
      </c>
      <c r="C749" s="368"/>
    </row>
    <row r="750" spans="1:3">
      <c r="A750" s="100" t="s">
        <v>1632</v>
      </c>
      <c r="B750" s="368" t="s">
        <v>2451</v>
      </c>
      <c r="C750" s="368"/>
    </row>
    <row r="751" spans="1:3">
      <c r="A751" s="100" t="s">
        <v>1636</v>
      </c>
      <c r="B751" s="368" t="s">
        <v>1637</v>
      </c>
      <c r="C751" s="368"/>
    </row>
    <row r="752" spans="1:3">
      <c r="A752" s="100" t="s">
        <v>1715</v>
      </c>
      <c r="B752" s="368" t="s">
        <v>1716</v>
      </c>
      <c r="C752" s="368"/>
    </row>
    <row r="753" spans="1:3">
      <c r="A753" s="100" t="s">
        <v>1622</v>
      </c>
      <c r="B753" s="368" t="s">
        <v>1623</v>
      </c>
      <c r="C753" s="368"/>
    </row>
    <row r="754" spans="1:3">
      <c r="A754" s="100" t="s">
        <v>820</v>
      </c>
      <c r="B754" s="368" t="s">
        <v>2452</v>
      </c>
      <c r="C754" s="368"/>
    </row>
    <row r="755" spans="1:3">
      <c r="A755" s="100" t="s">
        <v>1708</v>
      </c>
      <c r="B755" s="368" t="s">
        <v>2453</v>
      </c>
      <c r="C755" s="368"/>
    </row>
    <row r="756" spans="1:3">
      <c r="A756" s="100" t="s">
        <v>2068</v>
      </c>
      <c r="B756" s="368" t="s">
        <v>2454</v>
      </c>
      <c r="C756" s="368"/>
    </row>
    <row r="757" spans="1:3">
      <c r="A757" s="100" t="s">
        <v>2069</v>
      </c>
      <c r="B757" s="368" t="s">
        <v>2455</v>
      </c>
      <c r="C757" s="368"/>
    </row>
    <row r="758" spans="1:3">
      <c r="A758" s="100" t="s">
        <v>2070</v>
      </c>
      <c r="B758" s="368" t="s">
        <v>2456</v>
      </c>
      <c r="C758" s="368"/>
    </row>
    <row r="759" spans="1:3">
      <c r="A759" s="100" t="s">
        <v>2071</v>
      </c>
      <c r="B759" s="368" t="s">
        <v>2457</v>
      </c>
      <c r="C759" s="368"/>
    </row>
    <row r="760" spans="1:3">
      <c r="A760" s="100" t="s">
        <v>1713</v>
      </c>
      <c r="B760" s="368" t="s">
        <v>1714</v>
      </c>
      <c r="C760" s="368"/>
    </row>
    <row r="761" spans="1:3">
      <c r="A761" s="100" t="s">
        <v>2072</v>
      </c>
      <c r="B761" s="368" t="s">
        <v>502</v>
      </c>
      <c r="C761" s="368"/>
    </row>
    <row r="762" spans="1:3">
      <c r="A762" s="100" t="s">
        <v>2073</v>
      </c>
      <c r="B762" s="368" t="s">
        <v>2458</v>
      </c>
      <c r="C762" s="368"/>
    </row>
    <row r="763" spans="1:3">
      <c r="A763" s="100" t="s">
        <v>2074</v>
      </c>
      <c r="B763" s="368" t="s">
        <v>2459</v>
      </c>
      <c r="C763" s="368"/>
    </row>
    <row r="764" spans="1:3">
      <c r="A764" s="100" t="s">
        <v>2075</v>
      </c>
      <c r="B764" s="368" t="s">
        <v>2460</v>
      </c>
      <c r="C764" s="368"/>
    </row>
    <row r="765" spans="1:3">
      <c r="A765" s="100" t="s">
        <v>2076</v>
      </c>
      <c r="B765" s="368" t="s">
        <v>2461</v>
      </c>
      <c r="C765" s="368"/>
    </row>
    <row r="766" spans="1:3">
      <c r="A766" s="100" t="s">
        <v>2077</v>
      </c>
      <c r="B766" s="368" t="s">
        <v>2462</v>
      </c>
      <c r="C766" s="368"/>
    </row>
    <row r="767" spans="1:3">
      <c r="A767" s="100" t="s">
        <v>1706</v>
      </c>
      <c r="B767" s="368" t="s">
        <v>1707</v>
      </c>
      <c r="C767" s="368"/>
    </row>
  </sheetData>
  <sheetProtection autoFilter="0"/>
  <autoFilter ref="A5:B767"/>
  <mergeCells count="763"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8:C38"/>
    <mergeCell ref="B37:C37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3:C93"/>
    <mergeCell ref="B92:C92"/>
    <mergeCell ref="B94:C94"/>
    <mergeCell ref="B95:C95"/>
    <mergeCell ref="B114:C114"/>
    <mergeCell ref="B115:C115"/>
    <mergeCell ref="B116:C116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7:C117"/>
    <mergeCell ref="B142:C142"/>
    <mergeCell ref="B144:C144"/>
    <mergeCell ref="B130:C130"/>
    <mergeCell ref="B135:C135"/>
    <mergeCell ref="B136:C136"/>
    <mergeCell ref="B138:C138"/>
    <mergeCell ref="B139:C139"/>
    <mergeCell ref="B141:C141"/>
    <mergeCell ref="B143:C143"/>
    <mergeCell ref="B131:C131"/>
    <mergeCell ref="B133:C133"/>
    <mergeCell ref="B132:C132"/>
    <mergeCell ref="B134:C134"/>
    <mergeCell ref="B137:C137"/>
    <mergeCell ref="B140:C140"/>
    <mergeCell ref="B129:C129"/>
    <mergeCell ref="B118:C118"/>
    <mergeCell ref="B119:C119"/>
    <mergeCell ref="B120:C120"/>
    <mergeCell ref="B121:C121"/>
    <mergeCell ref="B122:C122"/>
    <mergeCell ref="B123:C123"/>
    <mergeCell ref="B124:C12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25:C125"/>
    <mergeCell ref="B126:C126"/>
    <mergeCell ref="B127:C127"/>
    <mergeCell ref="B128:C128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62:C762"/>
    <mergeCell ref="B751:C751"/>
    <mergeCell ref="B752:C752"/>
    <mergeCell ref="B753:C753"/>
    <mergeCell ref="B754:C754"/>
    <mergeCell ref="B755:C755"/>
    <mergeCell ref="B756:C756"/>
    <mergeCell ref="B763:C763"/>
    <mergeCell ref="B764:C764"/>
    <mergeCell ref="B765:C765"/>
    <mergeCell ref="B766:C766"/>
    <mergeCell ref="B767:C767"/>
    <mergeCell ref="B757:C757"/>
    <mergeCell ref="B758:C758"/>
    <mergeCell ref="B759:C759"/>
    <mergeCell ref="B760:C760"/>
    <mergeCell ref="B761:C761"/>
  </mergeCells>
  <phoneticPr fontId="35" type="noConversion"/>
  <pageMargins left="0.74803149606299213" right="0.74803149606299213" top="0.98425196850393704" bottom="0.98425196850393704" header="0.51181102362204722" footer="0.51181102362204722"/>
  <pageSetup paperSize="9" scale="64" orientation="portrait" r:id="rId1"/>
  <headerFooter alignWithMargins="0">
    <oddFooter>&amp;L&amp;D&amp;R&amp;Z&amp;F&amp;A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695"/>
  <sheetViews>
    <sheetView topLeftCell="A212" zoomScale="70" zoomScaleNormal="70" workbookViewId="0">
      <selection activeCell="C223" sqref="C223"/>
    </sheetView>
  </sheetViews>
  <sheetFormatPr defaultRowHeight="12.75"/>
  <cols>
    <col min="1" max="3" width="12.7109375" style="225" customWidth="1"/>
    <col min="4" max="4" width="18" style="225" bestFit="1" customWidth="1"/>
    <col min="5" max="5" width="29.85546875" style="225" customWidth="1"/>
    <col min="6" max="6" width="9.140625" style="225"/>
    <col min="7" max="7" width="76.5703125" style="225" bestFit="1" customWidth="1"/>
    <col min="8" max="8" width="26.140625" style="225" bestFit="1" customWidth="1"/>
    <col min="9" max="16384" width="9.140625" style="225"/>
  </cols>
  <sheetData>
    <row r="1" spans="1:14" ht="15">
      <c r="A1" s="268"/>
      <c r="B1" s="268"/>
      <c r="C1" s="268"/>
      <c r="D1" s="268"/>
      <c r="E1" s="268"/>
      <c r="F1" s="268"/>
      <c r="G1" s="268"/>
      <c r="H1" s="268"/>
      <c r="I1" s="268"/>
    </row>
    <row r="2" spans="1:14" ht="15.75">
      <c r="A2" s="281" t="s">
        <v>2687</v>
      </c>
      <c r="B2" s="268"/>
      <c r="C2" s="268"/>
      <c r="D2" s="268"/>
      <c r="E2" s="268"/>
      <c r="F2" s="268"/>
      <c r="G2" s="268"/>
      <c r="H2" s="268"/>
      <c r="I2" s="268"/>
    </row>
    <row r="3" spans="1:14" ht="15.75" thickBot="1">
      <c r="A3" s="268"/>
      <c r="B3" s="268"/>
      <c r="C3" s="268"/>
      <c r="D3" s="268"/>
      <c r="E3" s="268"/>
      <c r="F3" s="268"/>
      <c r="G3" s="268"/>
      <c r="H3" s="268"/>
      <c r="I3" s="268"/>
    </row>
    <row r="4" spans="1:14" ht="30.75" thickBot="1">
      <c r="A4" s="280" t="s">
        <v>2686</v>
      </c>
      <c r="B4" s="280" t="s">
        <v>2472</v>
      </c>
      <c r="C4" s="280" t="s">
        <v>2685</v>
      </c>
      <c r="D4" s="267" t="s">
        <v>2684</v>
      </c>
      <c r="E4" s="267" t="s">
        <v>2683</v>
      </c>
      <c r="F4" s="267" t="s">
        <v>2682</v>
      </c>
      <c r="G4" s="279" t="s">
        <v>2681</v>
      </c>
      <c r="H4" s="279" t="s">
        <v>2680</v>
      </c>
      <c r="I4" s="268"/>
    </row>
    <row r="5" spans="1:14" ht="25.5">
      <c r="A5" s="272">
        <v>1000</v>
      </c>
      <c r="B5" s="272">
        <v>0</v>
      </c>
      <c r="C5" s="272">
        <v>1000000</v>
      </c>
      <c r="D5" s="271">
        <v>5111100000</v>
      </c>
      <c r="E5" s="273" t="s">
        <v>1760</v>
      </c>
      <c r="F5" s="271" t="b">
        <v>1</v>
      </c>
      <c r="G5" s="271" t="s">
        <v>2679</v>
      </c>
      <c r="H5" s="272">
        <v>1000000</v>
      </c>
      <c r="I5" s="272">
        <v>1000</v>
      </c>
      <c r="J5" s="316">
        <v>0</v>
      </c>
      <c r="K5" s="225" t="str">
        <f t="shared" ref="K5:K68" si="0">CONCATENATE(I5,"-",TEXT(J5,"000"))</f>
        <v>1000-000</v>
      </c>
      <c r="N5" s="225" t="str">
        <f>VLOOKUP(A5,'Account codes'!A$1:C$208,3,FALSE)</f>
        <v>Y</v>
      </c>
    </row>
    <row r="6" spans="1:14" ht="25.5">
      <c r="A6" s="272">
        <v>1000</v>
      </c>
      <c r="B6" s="272">
        <v>207</v>
      </c>
      <c r="C6" s="272">
        <v>1000207</v>
      </c>
      <c r="D6" s="271">
        <v>5111101700</v>
      </c>
      <c r="E6" s="273" t="s">
        <v>1761</v>
      </c>
      <c r="F6" s="271" t="b">
        <v>1</v>
      </c>
      <c r="G6" s="271" t="s">
        <v>2703</v>
      </c>
      <c r="H6" s="272">
        <v>1000207</v>
      </c>
      <c r="I6" s="272">
        <v>1000</v>
      </c>
      <c r="J6" s="316">
        <v>207</v>
      </c>
      <c r="K6" s="225" t="str">
        <f t="shared" si="0"/>
        <v>1000-207</v>
      </c>
      <c r="N6" s="225" t="str">
        <f>VLOOKUP(A6,'Account codes'!A$1:C$208,3,FALSE)</f>
        <v>Y</v>
      </c>
    </row>
    <row r="7" spans="1:14" ht="25.5">
      <c r="A7" s="272">
        <v>1000</v>
      </c>
      <c r="B7" s="272">
        <v>621</v>
      </c>
      <c r="C7" s="272">
        <v>1000621</v>
      </c>
      <c r="D7" s="271">
        <v>5111101701</v>
      </c>
      <c r="E7" s="273" t="s">
        <v>1762</v>
      </c>
      <c r="F7" s="271" t="b">
        <v>1</v>
      </c>
      <c r="G7" s="271" t="s">
        <v>2704</v>
      </c>
      <c r="H7" s="272">
        <v>1000621</v>
      </c>
      <c r="I7" s="272">
        <v>1000</v>
      </c>
      <c r="J7" s="316">
        <v>621</v>
      </c>
      <c r="K7" s="225" t="str">
        <f t="shared" si="0"/>
        <v>1000-621</v>
      </c>
      <c r="N7" s="225" t="str">
        <f>VLOOKUP(A7,'Account codes'!A$1:C$208,3,FALSE)</f>
        <v>Y</v>
      </c>
    </row>
    <row r="8" spans="1:14" ht="25.5">
      <c r="A8" s="272">
        <v>1000</v>
      </c>
      <c r="B8" s="272">
        <v>622</v>
      </c>
      <c r="C8" s="272">
        <v>1000622</v>
      </c>
      <c r="D8" s="271">
        <v>5111101702</v>
      </c>
      <c r="E8" s="273" t="s">
        <v>1763</v>
      </c>
      <c r="F8" s="271" t="b">
        <v>1</v>
      </c>
      <c r="G8" s="271" t="s">
        <v>2705</v>
      </c>
      <c r="H8" s="272">
        <v>1000622</v>
      </c>
      <c r="I8" s="272">
        <v>1000</v>
      </c>
      <c r="J8" s="316">
        <v>622</v>
      </c>
      <c r="K8" s="225" t="str">
        <f t="shared" si="0"/>
        <v>1000-622</v>
      </c>
      <c r="N8" s="225" t="str">
        <f>VLOOKUP(A8,'Account codes'!A$1:C$208,3,FALSE)</f>
        <v>Y</v>
      </c>
    </row>
    <row r="9" spans="1:14" ht="25.5">
      <c r="A9" s="272">
        <v>1000</v>
      </c>
      <c r="B9" s="272">
        <v>626</v>
      </c>
      <c r="C9" s="272">
        <v>1000626</v>
      </c>
      <c r="D9" s="271">
        <v>5111101703</v>
      </c>
      <c r="E9" s="273" t="s">
        <v>1764</v>
      </c>
      <c r="F9" s="271" t="b">
        <v>1</v>
      </c>
      <c r="G9" s="271" t="s">
        <v>2706</v>
      </c>
      <c r="H9" s="272">
        <v>1000626</v>
      </c>
      <c r="I9" s="272">
        <v>1000</v>
      </c>
      <c r="J9" s="316">
        <v>626</v>
      </c>
      <c r="K9" s="225" t="str">
        <f t="shared" si="0"/>
        <v>1000-626</v>
      </c>
      <c r="N9" s="225" t="str">
        <f>VLOOKUP(A9,'Account codes'!A$1:C$208,3,FALSE)</f>
        <v>Y</v>
      </c>
    </row>
    <row r="10" spans="1:14" ht="25.5">
      <c r="A10" s="272">
        <v>1000</v>
      </c>
      <c r="B10" s="272">
        <v>628</v>
      </c>
      <c r="C10" s="272">
        <v>1000628</v>
      </c>
      <c r="D10" s="271">
        <v>5111101704</v>
      </c>
      <c r="E10" s="273" t="s">
        <v>1765</v>
      </c>
      <c r="F10" s="271" t="b">
        <v>0</v>
      </c>
      <c r="G10" s="271" t="s">
        <v>2707</v>
      </c>
      <c r="H10" s="272">
        <v>1000628</v>
      </c>
      <c r="I10" s="272">
        <v>1000</v>
      </c>
      <c r="J10" s="316">
        <v>628</v>
      </c>
      <c r="K10" s="225" t="str">
        <f t="shared" si="0"/>
        <v>1000-628</v>
      </c>
      <c r="N10" s="225" t="str">
        <f>VLOOKUP(A10,'Account codes'!A$1:C$208,3,FALSE)</f>
        <v>Y</v>
      </c>
    </row>
    <row r="11" spans="1:14" ht="38.25">
      <c r="A11" s="272">
        <v>1000</v>
      </c>
      <c r="B11" s="272">
        <v>634</v>
      </c>
      <c r="C11" s="272">
        <v>1000634</v>
      </c>
      <c r="D11" s="271">
        <v>5111101705</v>
      </c>
      <c r="E11" s="273" t="s">
        <v>1766</v>
      </c>
      <c r="F11" s="271" t="b">
        <v>1</v>
      </c>
      <c r="G11" s="271" t="s">
        <v>2708</v>
      </c>
      <c r="H11" s="272">
        <v>1000634</v>
      </c>
      <c r="I11" s="272">
        <v>1000</v>
      </c>
      <c r="J11" s="316">
        <v>634</v>
      </c>
      <c r="K11" s="225" t="str">
        <f t="shared" si="0"/>
        <v>1000-634</v>
      </c>
      <c r="N11" s="225" t="str">
        <f>VLOOKUP(A11,'Account codes'!A$1:C$208,3,FALSE)</f>
        <v>Y</v>
      </c>
    </row>
    <row r="12" spans="1:14" ht="25.5">
      <c r="A12" s="272">
        <v>1000</v>
      </c>
      <c r="B12" s="272">
        <v>636</v>
      </c>
      <c r="C12" s="272">
        <v>1000636</v>
      </c>
      <c r="D12" s="271">
        <v>5111101706</v>
      </c>
      <c r="E12" s="273" t="s">
        <v>1767</v>
      </c>
      <c r="F12" s="271" t="b">
        <v>1</v>
      </c>
      <c r="G12" s="271" t="s">
        <v>2709</v>
      </c>
      <c r="H12" s="272">
        <v>1000636</v>
      </c>
      <c r="I12" s="272">
        <v>1000</v>
      </c>
      <c r="J12" s="316">
        <v>636</v>
      </c>
      <c r="K12" s="225" t="str">
        <f t="shared" si="0"/>
        <v>1000-636</v>
      </c>
      <c r="N12" s="225" t="str">
        <f>VLOOKUP(A12,'Account codes'!A$1:C$208,3,FALSE)</f>
        <v>Y</v>
      </c>
    </row>
    <row r="13" spans="1:14" ht="25.5">
      <c r="A13" s="272">
        <v>1000</v>
      </c>
      <c r="B13" s="272">
        <v>640</v>
      </c>
      <c r="C13" s="272">
        <v>1000640</v>
      </c>
      <c r="D13" s="271">
        <v>5111101707</v>
      </c>
      <c r="E13" s="273" t="s">
        <v>1768</v>
      </c>
      <c r="F13" s="271" t="b">
        <v>1</v>
      </c>
      <c r="G13" s="271" t="s">
        <v>2710</v>
      </c>
      <c r="H13" s="272">
        <v>1000640</v>
      </c>
      <c r="I13" s="272">
        <v>1000</v>
      </c>
      <c r="J13" s="316">
        <v>640</v>
      </c>
      <c r="K13" s="225" t="str">
        <f t="shared" si="0"/>
        <v>1000-640</v>
      </c>
      <c r="N13" s="225" t="str">
        <f>VLOOKUP(A13,'Account codes'!A$1:C$208,3,FALSE)</f>
        <v>Y</v>
      </c>
    </row>
    <row r="14" spans="1:14" ht="25.5">
      <c r="A14" s="272">
        <v>1002</v>
      </c>
      <c r="B14" s="272">
        <v>0</v>
      </c>
      <c r="C14" s="272">
        <v>1002000</v>
      </c>
      <c r="D14" s="271">
        <v>5111400000</v>
      </c>
      <c r="E14" s="273" t="s">
        <v>1769</v>
      </c>
      <c r="F14" s="271" t="b">
        <v>1</v>
      </c>
      <c r="G14" s="271" t="s">
        <v>2678</v>
      </c>
      <c r="H14" s="272">
        <v>1002000</v>
      </c>
      <c r="I14" s="272">
        <v>1002</v>
      </c>
      <c r="J14" s="316">
        <v>0</v>
      </c>
      <c r="K14" s="225" t="str">
        <f t="shared" si="0"/>
        <v>1002-000</v>
      </c>
      <c r="N14" s="225" t="str">
        <f>VLOOKUP(A14,'Account codes'!A$1:C$208,3,FALSE)</f>
        <v>Y</v>
      </c>
    </row>
    <row r="15" spans="1:14" ht="25.5">
      <c r="A15" s="272">
        <v>1002</v>
      </c>
      <c r="B15" s="272">
        <v>207</v>
      </c>
      <c r="C15" s="272">
        <v>1002207</v>
      </c>
      <c r="D15" s="271">
        <v>5111401700</v>
      </c>
      <c r="E15" s="273" t="s">
        <v>1770</v>
      </c>
      <c r="F15" s="271" t="b">
        <v>1</v>
      </c>
      <c r="G15" s="271" t="s">
        <v>2711</v>
      </c>
      <c r="H15" s="272">
        <v>1002207</v>
      </c>
      <c r="I15" s="272">
        <v>1002</v>
      </c>
      <c r="J15" s="316">
        <v>207</v>
      </c>
      <c r="K15" s="225" t="str">
        <f t="shared" si="0"/>
        <v>1002-207</v>
      </c>
      <c r="N15" s="225" t="str">
        <f>VLOOKUP(A15,'Account codes'!A$1:C$208,3,FALSE)</f>
        <v>Y</v>
      </c>
    </row>
    <row r="16" spans="1:14" ht="25.5">
      <c r="A16" s="272">
        <v>1002</v>
      </c>
      <c r="B16" s="272">
        <v>621</v>
      </c>
      <c r="C16" s="272">
        <v>1002621</v>
      </c>
      <c r="D16" s="271">
        <v>5111401701</v>
      </c>
      <c r="E16" s="273" t="s">
        <v>1771</v>
      </c>
      <c r="F16" s="271" t="b">
        <v>1</v>
      </c>
      <c r="G16" s="271" t="s">
        <v>2712</v>
      </c>
      <c r="H16" s="272">
        <v>1002621</v>
      </c>
      <c r="I16" s="272">
        <v>1002</v>
      </c>
      <c r="J16" s="316">
        <v>621</v>
      </c>
      <c r="K16" s="225" t="str">
        <f t="shared" si="0"/>
        <v>1002-621</v>
      </c>
      <c r="N16" s="225" t="str">
        <f>VLOOKUP(A16,'Account codes'!A$1:C$208,3,FALSE)</f>
        <v>Y</v>
      </c>
    </row>
    <row r="17" spans="1:14" ht="25.5">
      <c r="A17" s="272">
        <v>1002</v>
      </c>
      <c r="B17" s="272">
        <v>622</v>
      </c>
      <c r="C17" s="272">
        <v>1002622</v>
      </c>
      <c r="D17" s="271">
        <v>5111401702</v>
      </c>
      <c r="E17" s="273" t="s">
        <v>1772</v>
      </c>
      <c r="F17" s="271" t="b">
        <v>1</v>
      </c>
      <c r="G17" s="271" t="s">
        <v>2713</v>
      </c>
      <c r="H17" s="272">
        <v>1002622</v>
      </c>
      <c r="I17" s="272">
        <v>1002</v>
      </c>
      <c r="J17" s="316">
        <v>622</v>
      </c>
      <c r="K17" s="225" t="str">
        <f t="shared" si="0"/>
        <v>1002-622</v>
      </c>
      <c r="N17" s="225" t="str">
        <f>VLOOKUP(A17,'Account codes'!A$1:C$208,3,FALSE)</f>
        <v>Y</v>
      </c>
    </row>
    <row r="18" spans="1:14" ht="25.5">
      <c r="A18" s="272">
        <v>1002</v>
      </c>
      <c r="B18" s="272">
        <v>626</v>
      </c>
      <c r="C18" s="272">
        <v>1002626</v>
      </c>
      <c r="D18" s="271">
        <v>5111401703</v>
      </c>
      <c r="E18" s="273" t="s">
        <v>1773</v>
      </c>
      <c r="F18" s="271" t="b">
        <v>1</v>
      </c>
      <c r="G18" s="271" t="s">
        <v>2714</v>
      </c>
      <c r="H18" s="272">
        <v>1002626</v>
      </c>
      <c r="I18" s="272">
        <v>1002</v>
      </c>
      <c r="J18" s="316">
        <v>626</v>
      </c>
      <c r="K18" s="225" t="str">
        <f t="shared" si="0"/>
        <v>1002-626</v>
      </c>
      <c r="N18" s="225" t="str">
        <f>VLOOKUP(A18,'Account codes'!A$1:C$208,3,FALSE)</f>
        <v>Y</v>
      </c>
    </row>
    <row r="19" spans="1:14" ht="25.5">
      <c r="A19" s="272">
        <v>1002</v>
      </c>
      <c r="B19" s="272">
        <v>628</v>
      </c>
      <c r="C19" s="272">
        <v>1002628</v>
      </c>
      <c r="D19" s="271">
        <v>5111401704</v>
      </c>
      <c r="E19" s="273" t="s">
        <v>1774</v>
      </c>
      <c r="F19" s="271" t="b">
        <v>1</v>
      </c>
      <c r="G19" s="271" t="s">
        <v>2715</v>
      </c>
      <c r="H19" s="272">
        <v>1002628</v>
      </c>
      <c r="I19" s="272">
        <v>1002</v>
      </c>
      <c r="J19" s="316">
        <v>628</v>
      </c>
      <c r="K19" s="225" t="str">
        <f t="shared" si="0"/>
        <v>1002-628</v>
      </c>
      <c r="N19" s="225" t="str">
        <f>VLOOKUP(A19,'Account codes'!A$1:C$208,3,FALSE)</f>
        <v>Y</v>
      </c>
    </row>
    <row r="20" spans="1:14" ht="38.25">
      <c r="A20" s="272">
        <v>1002</v>
      </c>
      <c r="B20" s="272">
        <v>634</v>
      </c>
      <c r="C20" s="272">
        <v>1002634</v>
      </c>
      <c r="D20" s="271">
        <v>5111401705</v>
      </c>
      <c r="E20" s="273" t="s">
        <v>1775</v>
      </c>
      <c r="F20" s="271" t="b">
        <v>1</v>
      </c>
      <c r="G20" s="271" t="s">
        <v>2716</v>
      </c>
      <c r="H20" s="272">
        <v>1002634</v>
      </c>
      <c r="I20" s="272">
        <v>1002</v>
      </c>
      <c r="J20" s="316">
        <v>634</v>
      </c>
      <c r="K20" s="225" t="str">
        <f t="shared" si="0"/>
        <v>1002-634</v>
      </c>
      <c r="N20" s="225" t="str">
        <f>VLOOKUP(A20,'Account codes'!A$1:C$208,3,FALSE)</f>
        <v>Y</v>
      </c>
    </row>
    <row r="21" spans="1:14" ht="25.5">
      <c r="A21" s="272">
        <v>1002</v>
      </c>
      <c r="B21" s="272">
        <v>636</v>
      </c>
      <c r="C21" s="272">
        <v>1002636</v>
      </c>
      <c r="D21" s="271">
        <v>5111401706</v>
      </c>
      <c r="E21" s="273" t="s">
        <v>1776</v>
      </c>
      <c r="F21" s="271" t="b">
        <v>1</v>
      </c>
      <c r="G21" s="271" t="s">
        <v>2717</v>
      </c>
      <c r="H21" s="272">
        <v>1002636</v>
      </c>
      <c r="I21" s="272">
        <v>1002</v>
      </c>
      <c r="J21" s="316">
        <v>636</v>
      </c>
      <c r="K21" s="225" t="str">
        <f t="shared" si="0"/>
        <v>1002-636</v>
      </c>
      <c r="N21" s="225" t="str">
        <f>VLOOKUP(A21,'Account codes'!A$1:C$208,3,FALSE)</f>
        <v>Y</v>
      </c>
    </row>
    <row r="22" spans="1:14" ht="25.5">
      <c r="A22" s="272">
        <v>1002</v>
      </c>
      <c r="B22" s="272">
        <v>640</v>
      </c>
      <c r="C22" s="272">
        <v>1002640</v>
      </c>
      <c r="D22" s="271">
        <v>5111401707</v>
      </c>
      <c r="E22" s="273" t="s">
        <v>1777</v>
      </c>
      <c r="F22" s="271" t="b">
        <v>1</v>
      </c>
      <c r="G22" s="271" t="s">
        <v>2718</v>
      </c>
      <c r="H22" s="272">
        <v>1002640</v>
      </c>
      <c r="I22" s="272">
        <v>1002</v>
      </c>
      <c r="J22" s="316">
        <v>640</v>
      </c>
      <c r="K22" s="225" t="str">
        <f t="shared" si="0"/>
        <v>1002-640</v>
      </c>
      <c r="N22" s="225" t="str">
        <f>VLOOKUP(A22,'Account codes'!A$1:C$208,3,FALSE)</f>
        <v>Y</v>
      </c>
    </row>
    <row r="23" spans="1:14" ht="39">
      <c r="A23" s="267" t="s">
        <v>2479</v>
      </c>
      <c r="B23" s="268" t="s">
        <v>2478</v>
      </c>
      <c r="C23" s="268">
        <v>1003628</v>
      </c>
      <c r="D23" s="225">
        <v>5117100001</v>
      </c>
      <c r="E23" s="269" t="s">
        <v>2028</v>
      </c>
      <c r="F23" s="271" t="b">
        <v>1</v>
      </c>
      <c r="G23" s="271"/>
      <c r="H23" s="268">
        <v>1003628</v>
      </c>
      <c r="I23" s="272">
        <v>1003</v>
      </c>
      <c r="J23" s="316">
        <v>628</v>
      </c>
      <c r="K23" s="225" t="str">
        <f t="shared" si="0"/>
        <v>1003-628</v>
      </c>
      <c r="N23" s="225" t="e">
        <f>VLOOKUP(A23,'Account codes'!A$1:C$208,3,FALSE)</f>
        <v>#N/A</v>
      </c>
    </row>
    <row r="24" spans="1:14" ht="25.5">
      <c r="A24" s="272">
        <v>1004</v>
      </c>
      <c r="B24" s="272">
        <v>207</v>
      </c>
      <c r="C24" s="272">
        <v>1004207</v>
      </c>
      <c r="D24" s="271">
        <v>5111501700</v>
      </c>
      <c r="E24" s="273" t="s">
        <v>1778</v>
      </c>
      <c r="F24" s="271" t="b">
        <v>1</v>
      </c>
      <c r="G24" s="271" t="s">
        <v>2719</v>
      </c>
      <c r="H24" s="272">
        <v>1004207</v>
      </c>
      <c r="I24" s="272">
        <v>1004</v>
      </c>
      <c r="J24" s="316">
        <v>207</v>
      </c>
      <c r="K24" s="225" t="str">
        <f t="shared" si="0"/>
        <v>1004-207</v>
      </c>
      <c r="N24" s="225" t="str">
        <f>VLOOKUP(A24,'Account codes'!A$1:C$208,3,FALSE)</f>
        <v>Y</v>
      </c>
    </row>
    <row r="25" spans="1:14" ht="25.5">
      <c r="A25" s="272">
        <v>1004</v>
      </c>
      <c r="B25" s="272">
        <v>621</v>
      </c>
      <c r="C25" s="272">
        <v>1004621</v>
      </c>
      <c r="D25" s="271">
        <v>5111501701</v>
      </c>
      <c r="E25" s="273" t="s">
        <v>1779</v>
      </c>
      <c r="F25" s="271" t="b">
        <v>1</v>
      </c>
      <c r="G25" s="271" t="s">
        <v>2720</v>
      </c>
      <c r="H25" s="272">
        <v>1004621</v>
      </c>
      <c r="I25" s="272">
        <v>1004</v>
      </c>
      <c r="J25" s="316">
        <v>621</v>
      </c>
      <c r="K25" s="225" t="str">
        <f t="shared" si="0"/>
        <v>1004-621</v>
      </c>
      <c r="N25" s="225" t="str">
        <f>VLOOKUP(A25,'Account codes'!A$1:C$208,3,FALSE)</f>
        <v>Y</v>
      </c>
    </row>
    <row r="26" spans="1:14" ht="25.5">
      <c r="A26" s="272">
        <v>1004</v>
      </c>
      <c r="B26" s="272">
        <v>622</v>
      </c>
      <c r="C26" s="272">
        <v>1004622</v>
      </c>
      <c r="D26" s="271">
        <v>5111501702</v>
      </c>
      <c r="E26" s="273" t="s">
        <v>1780</v>
      </c>
      <c r="F26" s="271" t="b">
        <v>1</v>
      </c>
      <c r="G26" s="271" t="s">
        <v>2721</v>
      </c>
      <c r="H26" s="272">
        <v>1004622</v>
      </c>
      <c r="I26" s="272">
        <v>1004</v>
      </c>
      <c r="J26" s="316">
        <v>622</v>
      </c>
      <c r="K26" s="225" t="str">
        <f t="shared" si="0"/>
        <v>1004-622</v>
      </c>
      <c r="N26" s="225" t="str">
        <f>VLOOKUP(A26,'Account codes'!A$1:C$208,3,FALSE)</f>
        <v>Y</v>
      </c>
    </row>
    <row r="27" spans="1:14" ht="25.5">
      <c r="A27" s="272">
        <v>1004</v>
      </c>
      <c r="B27" s="272">
        <v>626</v>
      </c>
      <c r="C27" s="272">
        <v>1004626</v>
      </c>
      <c r="D27" s="271">
        <v>5111501703</v>
      </c>
      <c r="E27" s="273" t="s">
        <v>1781</v>
      </c>
      <c r="F27" s="271" t="b">
        <v>1</v>
      </c>
      <c r="G27" s="271" t="s">
        <v>2722</v>
      </c>
      <c r="H27" s="272">
        <v>1004626</v>
      </c>
      <c r="I27" s="272">
        <v>1004</v>
      </c>
      <c r="J27" s="316">
        <v>626</v>
      </c>
      <c r="K27" s="225" t="str">
        <f t="shared" si="0"/>
        <v>1004-626</v>
      </c>
      <c r="N27" s="225" t="str">
        <f>VLOOKUP(A27,'Account codes'!A$1:C$208,3,FALSE)</f>
        <v>Y</v>
      </c>
    </row>
    <row r="28" spans="1:14" ht="25.5">
      <c r="A28" s="272">
        <v>1004</v>
      </c>
      <c r="B28" s="272">
        <v>628</v>
      </c>
      <c r="C28" s="272">
        <v>1004628</v>
      </c>
      <c r="D28" s="271">
        <v>5111501704</v>
      </c>
      <c r="E28" s="273" t="s">
        <v>1782</v>
      </c>
      <c r="F28" s="271" t="b">
        <v>1</v>
      </c>
      <c r="G28" s="271" t="s">
        <v>2723</v>
      </c>
      <c r="H28" s="272">
        <v>1004628</v>
      </c>
      <c r="I28" s="272">
        <v>1004</v>
      </c>
      <c r="J28" s="316">
        <v>628</v>
      </c>
      <c r="K28" s="225" t="str">
        <f t="shared" si="0"/>
        <v>1004-628</v>
      </c>
      <c r="N28" s="225" t="str">
        <f>VLOOKUP(A28,'Account codes'!A$1:C$208,3,FALSE)</f>
        <v>Y</v>
      </c>
    </row>
    <row r="29" spans="1:14" ht="25.5">
      <c r="A29" s="272">
        <v>1004</v>
      </c>
      <c r="B29" s="272">
        <v>634</v>
      </c>
      <c r="C29" s="272">
        <v>1004634</v>
      </c>
      <c r="D29" s="271">
        <v>5111501705</v>
      </c>
      <c r="E29" s="273" t="s">
        <v>1783</v>
      </c>
      <c r="F29" s="271" t="b">
        <v>1</v>
      </c>
      <c r="G29" s="271" t="s">
        <v>2724</v>
      </c>
      <c r="H29" s="272">
        <v>1004634</v>
      </c>
      <c r="I29" s="272">
        <v>1004</v>
      </c>
      <c r="J29" s="316">
        <v>634</v>
      </c>
      <c r="K29" s="225" t="str">
        <f t="shared" si="0"/>
        <v>1004-634</v>
      </c>
      <c r="N29" s="225" t="str">
        <f>VLOOKUP(A29,'Account codes'!A$1:C$208,3,FALSE)</f>
        <v>Y</v>
      </c>
    </row>
    <row r="30" spans="1:14" ht="25.5">
      <c r="A30" s="272">
        <v>1004</v>
      </c>
      <c r="B30" s="272">
        <v>636</v>
      </c>
      <c r="C30" s="272">
        <v>1004636</v>
      </c>
      <c r="D30" s="271">
        <v>5111501706</v>
      </c>
      <c r="E30" s="273" t="s">
        <v>1784</v>
      </c>
      <c r="F30" s="271" t="b">
        <v>1</v>
      </c>
      <c r="G30" s="271" t="s">
        <v>2725</v>
      </c>
      <c r="H30" s="272">
        <v>1004636</v>
      </c>
      <c r="I30" s="272">
        <v>1004</v>
      </c>
      <c r="J30" s="316">
        <v>636</v>
      </c>
      <c r="K30" s="225" t="str">
        <f t="shared" si="0"/>
        <v>1004-636</v>
      </c>
      <c r="N30" s="225" t="str">
        <f>VLOOKUP(A30,'Account codes'!A$1:C$208,3,FALSE)</f>
        <v>Y</v>
      </c>
    </row>
    <row r="31" spans="1:14" ht="25.5">
      <c r="A31" s="272">
        <v>1004</v>
      </c>
      <c r="B31" s="272">
        <v>640</v>
      </c>
      <c r="C31" s="272">
        <v>1004640</v>
      </c>
      <c r="D31" s="271">
        <v>5111501707</v>
      </c>
      <c r="E31" s="273" t="s">
        <v>1785</v>
      </c>
      <c r="F31" s="271" t="b">
        <v>1</v>
      </c>
      <c r="G31" s="271" t="s">
        <v>2726</v>
      </c>
      <c r="H31" s="272">
        <v>1004640</v>
      </c>
      <c r="I31" s="272">
        <v>1004</v>
      </c>
      <c r="J31" s="316">
        <v>640</v>
      </c>
      <c r="K31" s="225" t="str">
        <f t="shared" si="0"/>
        <v>1004-640</v>
      </c>
      <c r="N31" s="225" t="str">
        <f>VLOOKUP(A31,'Account codes'!A$1:C$208,3,FALSE)</f>
        <v>Y</v>
      </c>
    </row>
    <row r="32" spans="1:14" ht="38.25">
      <c r="A32" s="272">
        <v>1006</v>
      </c>
      <c r="B32" s="272">
        <v>0</v>
      </c>
      <c r="C32" s="272">
        <v>1006000</v>
      </c>
      <c r="D32" s="271">
        <v>5111200000</v>
      </c>
      <c r="E32" s="273" t="s">
        <v>1786</v>
      </c>
      <c r="F32" s="271" t="b">
        <v>1</v>
      </c>
      <c r="G32" s="271" t="s">
        <v>2676</v>
      </c>
      <c r="H32" s="272">
        <v>1006000</v>
      </c>
      <c r="I32" s="272">
        <v>1006</v>
      </c>
      <c r="J32" s="316">
        <v>0</v>
      </c>
      <c r="K32" s="225" t="str">
        <f t="shared" si="0"/>
        <v>1006-000</v>
      </c>
      <c r="N32" s="225" t="str">
        <f>VLOOKUP(A32,'Account codes'!A$1:C$208,3,FALSE)</f>
        <v>Y</v>
      </c>
    </row>
    <row r="33" spans="1:14" ht="38.25">
      <c r="A33" s="272">
        <v>1006</v>
      </c>
      <c r="B33" s="272">
        <v>207</v>
      </c>
      <c r="C33" s="272">
        <v>1006207</v>
      </c>
      <c r="D33" s="271">
        <v>5111201700</v>
      </c>
      <c r="E33" s="273" t="s">
        <v>1787</v>
      </c>
      <c r="F33" s="271" t="b">
        <v>1</v>
      </c>
      <c r="G33" s="271" t="s">
        <v>2727</v>
      </c>
      <c r="H33" s="272">
        <v>1006207</v>
      </c>
      <c r="I33" s="272">
        <v>1006</v>
      </c>
      <c r="J33" s="316">
        <v>207</v>
      </c>
      <c r="K33" s="225" t="str">
        <f t="shared" si="0"/>
        <v>1006-207</v>
      </c>
      <c r="N33" s="225" t="str">
        <f>VLOOKUP(A33,'Account codes'!A$1:C$208,3,FALSE)</f>
        <v>Y</v>
      </c>
    </row>
    <row r="34" spans="1:14" ht="38.25">
      <c r="A34" s="272">
        <v>1006</v>
      </c>
      <c r="B34" s="272">
        <v>621</v>
      </c>
      <c r="C34" s="272">
        <v>1006621</v>
      </c>
      <c r="D34" s="271">
        <v>5111201701</v>
      </c>
      <c r="E34" s="273" t="s">
        <v>2677</v>
      </c>
      <c r="F34" s="271" t="b">
        <v>1</v>
      </c>
      <c r="G34" s="271" t="s">
        <v>2728</v>
      </c>
      <c r="H34" s="272">
        <v>1006621</v>
      </c>
      <c r="I34" s="272">
        <v>1006</v>
      </c>
      <c r="J34" s="316">
        <v>621</v>
      </c>
      <c r="K34" s="225" t="str">
        <f t="shared" si="0"/>
        <v>1006-621</v>
      </c>
      <c r="N34" s="225" t="str">
        <f>VLOOKUP(A34,'Account codes'!A$1:C$208,3,FALSE)</f>
        <v>Y</v>
      </c>
    </row>
    <row r="35" spans="1:14" ht="38.25">
      <c r="A35" s="272">
        <v>1006</v>
      </c>
      <c r="B35" s="272">
        <v>622</v>
      </c>
      <c r="C35" s="272">
        <v>1006622</v>
      </c>
      <c r="D35" s="271">
        <v>5111201702</v>
      </c>
      <c r="E35" s="273" t="s">
        <v>1789</v>
      </c>
      <c r="F35" s="271" t="b">
        <v>1</v>
      </c>
      <c r="G35" s="271" t="s">
        <v>2729</v>
      </c>
      <c r="H35" s="272">
        <v>1006622</v>
      </c>
      <c r="I35" s="272">
        <v>1006</v>
      </c>
      <c r="J35" s="316">
        <v>622</v>
      </c>
      <c r="K35" s="225" t="str">
        <f t="shared" si="0"/>
        <v>1006-622</v>
      </c>
      <c r="N35" s="225" t="str">
        <f>VLOOKUP(A35,'Account codes'!A$1:C$208,3,FALSE)</f>
        <v>Y</v>
      </c>
    </row>
    <row r="36" spans="1:14" ht="38.25">
      <c r="A36" s="272">
        <v>1006</v>
      </c>
      <c r="B36" s="272">
        <v>626</v>
      </c>
      <c r="C36" s="272">
        <v>1006626</v>
      </c>
      <c r="D36" s="271">
        <v>5111201703</v>
      </c>
      <c r="E36" s="273" t="s">
        <v>1790</v>
      </c>
      <c r="F36" s="271" t="b">
        <v>1</v>
      </c>
      <c r="G36" s="271" t="s">
        <v>2730</v>
      </c>
      <c r="H36" s="272">
        <v>1006626</v>
      </c>
      <c r="I36" s="272">
        <v>1006</v>
      </c>
      <c r="J36" s="316">
        <v>626</v>
      </c>
      <c r="K36" s="225" t="str">
        <f t="shared" si="0"/>
        <v>1006-626</v>
      </c>
      <c r="N36" s="225" t="str">
        <f>VLOOKUP(A36,'Account codes'!A$1:C$208,3,FALSE)</f>
        <v>Y</v>
      </c>
    </row>
    <row r="37" spans="1:14" ht="38.25">
      <c r="A37" s="272">
        <v>1006</v>
      </c>
      <c r="B37" s="272">
        <v>628</v>
      </c>
      <c r="C37" s="272">
        <v>1006628</v>
      </c>
      <c r="D37" s="271">
        <v>5111201704</v>
      </c>
      <c r="E37" s="273" t="s">
        <v>1791</v>
      </c>
      <c r="F37" s="271" t="b">
        <v>1</v>
      </c>
      <c r="G37" s="271" t="s">
        <v>2731</v>
      </c>
      <c r="H37" s="272">
        <v>1006628</v>
      </c>
      <c r="I37" s="272">
        <v>1006</v>
      </c>
      <c r="J37" s="316">
        <v>628</v>
      </c>
      <c r="K37" s="225" t="str">
        <f t="shared" si="0"/>
        <v>1006-628</v>
      </c>
      <c r="N37" s="225" t="str">
        <f>VLOOKUP(A37,'Account codes'!A$1:C$208,3,FALSE)</f>
        <v>Y</v>
      </c>
    </row>
    <row r="38" spans="1:14" ht="51">
      <c r="A38" s="272">
        <v>1006</v>
      </c>
      <c r="B38" s="272">
        <v>634</v>
      </c>
      <c r="C38" s="272">
        <v>1006634</v>
      </c>
      <c r="D38" s="271">
        <v>5111201705</v>
      </c>
      <c r="E38" s="273" t="s">
        <v>1792</v>
      </c>
      <c r="F38" s="271" t="b">
        <v>1</v>
      </c>
      <c r="G38" s="271" t="s">
        <v>2732</v>
      </c>
      <c r="H38" s="272">
        <v>1006634</v>
      </c>
      <c r="I38" s="272">
        <v>1006</v>
      </c>
      <c r="J38" s="316">
        <v>634</v>
      </c>
      <c r="K38" s="225" t="str">
        <f t="shared" si="0"/>
        <v>1006-634</v>
      </c>
      <c r="N38" s="225" t="str">
        <f>VLOOKUP(A38,'Account codes'!A$1:C$208,3,FALSE)</f>
        <v>Y</v>
      </c>
    </row>
    <row r="39" spans="1:14" ht="51">
      <c r="A39" s="272">
        <v>1006</v>
      </c>
      <c r="B39" s="272">
        <v>636</v>
      </c>
      <c r="C39" s="272">
        <v>1006636</v>
      </c>
      <c r="D39" s="271">
        <v>5111201706</v>
      </c>
      <c r="E39" s="273" t="s">
        <v>1793</v>
      </c>
      <c r="F39" s="271" t="b">
        <v>1</v>
      </c>
      <c r="G39" s="271" t="s">
        <v>2733</v>
      </c>
      <c r="H39" s="272">
        <v>1006636</v>
      </c>
      <c r="I39" s="272">
        <v>1006</v>
      </c>
      <c r="J39" s="316">
        <v>636</v>
      </c>
      <c r="K39" s="225" t="str">
        <f t="shared" si="0"/>
        <v>1006-636</v>
      </c>
      <c r="N39" s="225" t="str">
        <f>VLOOKUP(A39,'Account codes'!A$1:C$208,3,FALSE)</f>
        <v>Y</v>
      </c>
    </row>
    <row r="40" spans="1:14" ht="51">
      <c r="A40" s="272">
        <v>1006</v>
      </c>
      <c r="B40" s="272">
        <v>640</v>
      </c>
      <c r="C40" s="272">
        <v>1006640</v>
      </c>
      <c r="D40" s="271">
        <v>5111201707</v>
      </c>
      <c r="E40" s="273" t="s">
        <v>1794</v>
      </c>
      <c r="F40" s="271" t="b">
        <v>1</v>
      </c>
      <c r="G40" s="271" t="s">
        <v>2734</v>
      </c>
      <c r="H40" s="272">
        <v>1006640</v>
      </c>
      <c r="I40" s="272">
        <v>1006</v>
      </c>
      <c r="J40" s="316">
        <v>640</v>
      </c>
      <c r="K40" s="225" t="str">
        <f t="shared" si="0"/>
        <v>1006-640</v>
      </c>
      <c r="N40" s="225" t="str">
        <f>VLOOKUP(A40,'Account codes'!A$1:C$208,3,FALSE)</f>
        <v>Y</v>
      </c>
    </row>
    <row r="41" spans="1:14" ht="25.5">
      <c r="A41" s="272">
        <v>1006</v>
      </c>
      <c r="B41" s="272">
        <v>690</v>
      </c>
      <c r="C41" s="272">
        <v>1006690</v>
      </c>
      <c r="D41" s="271">
        <v>5111300000</v>
      </c>
      <c r="E41" s="273" t="s">
        <v>1795</v>
      </c>
      <c r="F41" s="271" t="b">
        <v>1</v>
      </c>
      <c r="G41" s="271" t="s">
        <v>2735</v>
      </c>
      <c r="H41" s="272">
        <v>1006690</v>
      </c>
      <c r="I41" s="272">
        <v>1006</v>
      </c>
      <c r="J41" s="316">
        <v>690</v>
      </c>
      <c r="K41" s="225" t="str">
        <f t="shared" si="0"/>
        <v>1006-690</v>
      </c>
      <c r="N41" s="225" t="str">
        <f>VLOOKUP(A41,'Account codes'!A$1:C$208,3,FALSE)</f>
        <v>Y</v>
      </c>
    </row>
    <row r="42" spans="1:14" ht="39">
      <c r="A42" s="287">
        <v>1006</v>
      </c>
      <c r="B42" s="268" t="s">
        <v>2480</v>
      </c>
      <c r="C42" s="270">
        <v>1006674</v>
      </c>
      <c r="D42" s="225">
        <v>5111200000</v>
      </c>
      <c r="E42" s="269" t="s">
        <v>1786</v>
      </c>
      <c r="F42" s="271" t="b">
        <v>1</v>
      </c>
      <c r="G42" s="271" t="s">
        <v>2872</v>
      </c>
      <c r="H42" s="270">
        <v>1006674</v>
      </c>
      <c r="I42" s="272">
        <v>1006</v>
      </c>
      <c r="J42" s="316">
        <v>674</v>
      </c>
      <c r="K42" s="225" t="str">
        <f t="shared" si="0"/>
        <v>1006-674</v>
      </c>
      <c r="N42" s="225" t="str">
        <f>VLOOKUP(A42,'Account codes'!A$1:C$208,3,FALSE)</f>
        <v>Y</v>
      </c>
    </row>
    <row r="43" spans="1:14" ht="25.5">
      <c r="A43" s="272">
        <v>1010</v>
      </c>
      <c r="B43" s="272">
        <v>0</v>
      </c>
      <c r="C43" s="272">
        <v>1010000</v>
      </c>
      <c r="D43" s="271">
        <v>5111300000</v>
      </c>
      <c r="E43" s="273" t="s">
        <v>1795</v>
      </c>
      <c r="F43" s="271" t="b">
        <v>1</v>
      </c>
      <c r="G43" s="271" t="s">
        <v>2675</v>
      </c>
      <c r="H43" s="272">
        <v>1010000</v>
      </c>
      <c r="I43" s="272">
        <v>1010</v>
      </c>
      <c r="J43" s="316">
        <v>0</v>
      </c>
      <c r="K43" s="225" t="str">
        <f t="shared" si="0"/>
        <v>1010-000</v>
      </c>
      <c r="N43" s="225" t="str">
        <f>VLOOKUP(A43,'Account codes'!A$1:C$208,3,FALSE)</f>
        <v>Y</v>
      </c>
    </row>
    <row r="44" spans="1:14" ht="38.25">
      <c r="A44" s="272">
        <v>1010</v>
      </c>
      <c r="B44" s="272">
        <v>621</v>
      </c>
      <c r="C44" s="272">
        <v>1010621</v>
      </c>
      <c r="D44" s="271">
        <v>5111301700</v>
      </c>
      <c r="E44" s="273" t="s">
        <v>1796</v>
      </c>
      <c r="F44" s="271" t="b">
        <v>1</v>
      </c>
      <c r="G44" s="271" t="s">
        <v>2736</v>
      </c>
      <c r="H44" s="272">
        <v>1010621</v>
      </c>
      <c r="I44" s="272">
        <v>1010</v>
      </c>
      <c r="J44" s="316">
        <v>621</v>
      </c>
      <c r="K44" s="225" t="str">
        <f t="shared" si="0"/>
        <v>1010-621</v>
      </c>
      <c r="N44" s="225" t="str">
        <f>VLOOKUP(A44,'Account codes'!A$1:C$208,3,FALSE)</f>
        <v>Y</v>
      </c>
    </row>
    <row r="45" spans="1:14" ht="38.25">
      <c r="A45" s="272">
        <v>1010</v>
      </c>
      <c r="B45" s="272">
        <v>622</v>
      </c>
      <c r="C45" s="272">
        <v>1010622</v>
      </c>
      <c r="D45" s="271">
        <v>5111301701</v>
      </c>
      <c r="E45" s="273" t="s">
        <v>1797</v>
      </c>
      <c r="F45" s="271" t="b">
        <v>1</v>
      </c>
      <c r="G45" s="271" t="s">
        <v>2737</v>
      </c>
      <c r="H45" s="272">
        <v>1010622</v>
      </c>
      <c r="I45" s="272">
        <v>1010</v>
      </c>
      <c r="J45" s="316">
        <v>622</v>
      </c>
      <c r="K45" s="225" t="str">
        <f t="shared" si="0"/>
        <v>1010-622</v>
      </c>
      <c r="N45" s="225" t="str">
        <f>VLOOKUP(A45,'Account codes'!A$1:C$208,3,FALSE)</f>
        <v>Y</v>
      </c>
    </row>
    <row r="46" spans="1:14" ht="38.25">
      <c r="A46" s="272">
        <v>1010</v>
      </c>
      <c r="B46" s="272">
        <v>626</v>
      </c>
      <c r="C46" s="272">
        <v>1010626</v>
      </c>
      <c r="D46" s="271">
        <v>5111301702</v>
      </c>
      <c r="E46" s="273" t="s">
        <v>1798</v>
      </c>
      <c r="F46" s="271" t="b">
        <v>1</v>
      </c>
      <c r="G46" s="271" t="s">
        <v>2738</v>
      </c>
      <c r="H46" s="272">
        <v>1010626</v>
      </c>
      <c r="I46" s="272">
        <v>1010</v>
      </c>
      <c r="J46" s="316">
        <v>626</v>
      </c>
      <c r="K46" s="225" t="str">
        <f t="shared" si="0"/>
        <v>1010-626</v>
      </c>
      <c r="N46" s="225" t="str">
        <f>VLOOKUP(A46,'Account codes'!A$1:C$208,3,FALSE)</f>
        <v>Y</v>
      </c>
    </row>
    <row r="47" spans="1:14" ht="38.25">
      <c r="A47" s="272">
        <v>1010</v>
      </c>
      <c r="B47" s="272">
        <v>628</v>
      </c>
      <c r="C47" s="272">
        <v>1010628</v>
      </c>
      <c r="D47" s="271">
        <v>5111301703</v>
      </c>
      <c r="E47" s="273" t="s">
        <v>1799</v>
      </c>
      <c r="F47" s="271" t="b">
        <v>1</v>
      </c>
      <c r="G47" s="271" t="s">
        <v>2739</v>
      </c>
      <c r="H47" s="272">
        <v>1010628</v>
      </c>
      <c r="I47" s="272">
        <v>1010</v>
      </c>
      <c r="J47" s="316">
        <v>628</v>
      </c>
      <c r="K47" s="225" t="str">
        <f t="shared" si="0"/>
        <v>1010-628</v>
      </c>
      <c r="N47" s="225" t="str">
        <f>VLOOKUP(A47,'Account codes'!A$1:C$208,3,FALSE)</f>
        <v>Y</v>
      </c>
    </row>
    <row r="48" spans="1:14" ht="38.25">
      <c r="A48" s="272">
        <v>1010</v>
      </c>
      <c r="B48" s="272">
        <v>634</v>
      </c>
      <c r="C48" s="272">
        <v>1010634</v>
      </c>
      <c r="D48" s="271">
        <v>5111301704</v>
      </c>
      <c r="E48" s="273" t="s">
        <v>1800</v>
      </c>
      <c r="F48" s="271" t="b">
        <v>1</v>
      </c>
      <c r="G48" s="271" t="s">
        <v>2740</v>
      </c>
      <c r="H48" s="272">
        <v>1010634</v>
      </c>
      <c r="I48" s="272">
        <v>1010</v>
      </c>
      <c r="J48" s="316">
        <v>634</v>
      </c>
      <c r="K48" s="225" t="str">
        <f t="shared" si="0"/>
        <v>1010-634</v>
      </c>
      <c r="N48" s="225" t="str">
        <f>VLOOKUP(A48,'Account codes'!A$1:C$208,3,FALSE)</f>
        <v>Y</v>
      </c>
    </row>
    <row r="49" spans="1:14" ht="38.25">
      <c r="A49" s="272">
        <v>1010</v>
      </c>
      <c r="B49" s="272">
        <v>636</v>
      </c>
      <c r="C49" s="272">
        <v>1010636</v>
      </c>
      <c r="D49" s="271">
        <v>5111301705</v>
      </c>
      <c r="E49" s="273" t="s">
        <v>1801</v>
      </c>
      <c r="F49" s="271" t="b">
        <v>1</v>
      </c>
      <c r="G49" s="271" t="s">
        <v>2741</v>
      </c>
      <c r="H49" s="272">
        <v>1010636</v>
      </c>
      <c r="I49" s="272">
        <v>1010</v>
      </c>
      <c r="J49" s="316">
        <v>636</v>
      </c>
      <c r="K49" s="225" t="str">
        <f t="shared" si="0"/>
        <v>1010-636</v>
      </c>
      <c r="N49" s="225" t="str">
        <f>VLOOKUP(A49,'Account codes'!A$1:C$208,3,FALSE)</f>
        <v>Y</v>
      </c>
    </row>
    <row r="50" spans="1:14" ht="38.25">
      <c r="A50" s="272">
        <v>1010</v>
      </c>
      <c r="B50" s="272">
        <v>640</v>
      </c>
      <c r="C50" s="272">
        <v>1010640</v>
      </c>
      <c r="D50" s="271">
        <v>5111301706</v>
      </c>
      <c r="E50" s="273" t="s">
        <v>1802</v>
      </c>
      <c r="F50" s="271" t="b">
        <v>1</v>
      </c>
      <c r="G50" s="271" t="s">
        <v>2742</v>
      </c>
      <c r="H50" s="272">
        <v>1010640</v>
      </c>
      <c r="I50" s="272">
        <v>1010</v>
      </c>
      <c r="J50" s="316">
        <v>640</v>
      </c>
      <c r="K50" s="225" t="str">
        <f t="shared" si="0"/>
        <v>1010-640</v>
      </c>
      <c r="N50" s="225" t="str">
        <f>VLOOKUP(A50,'Account codes'!A$1:C$208,3,FALSE)</f>
        <v>Y</v>
      </c>
    </row>
    <row r="51" spans="1:14" ht="25.5">
      <c r="A51" s="272">
        <v>1026</v>
      </c>
      <c r="B51" s="272">
        <v>0</v>
      </c>
      <c r="C51" s="272">
        <v>1026000</v>
      </c>
      <c r="D51" s="271">
        <v>5111600000</v>
      </c>
      <c r="E51" s="273" t="s">
        <v>1803</v>
      </c>
      <c r="F51" s="271" t="b">
        <v>1</v>
      </c>
      <c r="G51" s="271" t="s">
        <v>2673</v>
      </c>
      <c r="H51" s="272">
        <v>1026000</v>
      </c>
      <c r="I51" s="272">
        <v>1026</v>
      </c>
      <c r="J51" s="316">
        <v>0</v>
      </c>
      <c r="K51" s="225" t="str">
        <f t="shared" si="0"/>
        <v>1026-000</v>
      </c>
      <c r="N51" s="225" t="str">
        <f>VLOOKUP(A51,'Account codes'!A$1:C$208,3,FALSE)</f>
        <v>Y</v>
      </c>
    </row>
    <row r="52" spans="1:14" ht="25.5">
      <c r="A52" s="272">
        <v>1026</v>
      </c>
      <c r="B52" s="272">
        <v>621</v>
      </c>
      <c r="C52" s="272">
        <v>1026621</v>
      </c>
      <c r="D52" s="271">
        <v>5111601700</v>
      </c>
      <c r="E52" s="273" t="s">
        <v>1804</v>
      </c>
      <c r="F52" s="271" t="b">
        <v>1</v>
      </c>
      <c r="G52" s="271" t="s">
        <v>2743</v>
      </c>
      <c r="H52" s="272">
        <v>1026621</v>
      </c>
      <c r="I52" s="272">
        <v>1026</v>
      </c>
      <c r="J52" s="316">
        <v>621</v>
      </c>
      <c r="K52" s="225" t="str">
        <f t="shared" si="0"/>
        <v>1026-621</v>
      </c>
      <c r="N52" s="225" t="str">
        <f>VLOOKUP(A52,'Account codes'!A$1:C$208,3,FALSE)</f>
        <v>Y</v>
      </c>
    </row>
    <row r="53" spans="1:14" ht="25.5">
      <c r="A53" s="272">
        <v>1026</v>
      </c>
      <c r="B53" s="272">
        <v>622</v>
      </c>
      <c r="C53" s="272">
        <v>1026622</v>
      </c>
      <c r="D53" s="271">
        <v>5111601701</v>
      </c>
      <c r="E53" s="273" t="s">
        <v>2674</v>
      </c>
      <c r="F53" s="271" t="b">
        <v>1</v>
      </c>
      <c r="G53" s="271" t="s">
        <v>2874</v>
      </c>
      <c r="H53" s="272">
        <v>1026622</v>
      </c>
      <c r="I53" s="272">
        <v>1026</v>
      </c>
      <c r="J53" s="316">
        <v>622</v>
      </c>
      <c r="K53" s="225" t="str">
        <f t="shared" si="0"/>
        <v>1026-622</v>
      </c>
      <c r="N53" s="225" t="str">
        <f>VLOOKUP(A53,'Account codes'!A$1:C$208,3,FALSE)</f>
        <v>Y</v>
      </c>
    </row>
    <row r="54" spans="1:14" ht="25.5">
      <c r="A54" s="272">
        <v>1026</v>
      </c>
      <c r="B54" s="272">
        <v>626</v>
      </c>
      <c r="C54" s="272">
        <v>1026626</v>
      </c>
      <c r="D54" s="271">
        <v>5111601702</v>
      </c>
      <c r="E54" s="273" t="s">
        <v>1807</v>
      </c>
      <c r="F54" s="271" t="b">
        <v>1</v>
      </c>
      <c r="G54" s="271" t="s">
        <v>2744</v>
      </c>
      <c r="H54" s="272">
        <v>1026626</v>
      </c>
      <c r="I54" s="272">
        <v>1026</v>
      </c>
      <c r="J54" s="316">
        <v>626</v>
      </c>
      <c r="K54" s="225" t="str">
        <f t="shared" si="0"/>
        <v>1026-626</v>
      </c>
      <c r="N54" s="225" t="str">
        <f>VLOOKUP(A54,'Account codes'!A$1:C$208,3,FALSE)</f>
        <v>Y</v>
      </c>
    </row>
    <row r="55" spans="1:14" ht="25.5">
      <c r="A55" s="272">
        <v>1026</v>
      </c>
      <c r="B55" s="272">
        <v>628</v>
      </c>
      <c r="C55" s="272">
        <v>1026628</v>
      </c>
      <c r="D55" s="271">
        <v>5111601703</v>
      </c>
      <c r="E55" s="273" t="s">
        <v>1808</v>
      </c>
      <c r="F55" s="271" t="b">
        <v>1</v>
      </c>
      <c r="G55" s="271" t="s">
        <v>2745</v>
      </c>
      <c r="H55" s="272">
        <v>1026628</v>
      </c>
      <c r="I55" s="272">
        <v>1026</v>
      </c>
      <c r="J55" s="316">
        <v>628</v>
      </c>
      <c r="K55" s="225" t="str">
        <f t="shared" si="0"/>
        <v>1026-628</v>
      </c>
      <c r="N55" s="225" t="str">
        <f>VLOOKUP(A55,'Account codes'!A$1:C$208,3,FALSE)</f>
        <v>Y</v>
      </c>
    </row>
    <row r="56" spans="1:14" ht="25.5">
      <c r="A56" s="272">
        <v>1026</v>
      </c>
      <c r="B56" s="272">
        <v>634</v>
      </c>
      <c r="C56" s="272">
        <v>1026634</v>
      </c>
      <c r="D56" s="271">
        <v>5111601704</v>
      </c>
      <c r="E56" s="273" t="s">
        <v>1809</v>
      </c>
      <c r="F56" s="271" t="b">
        <v>1</v>
      </c>
      <c r="G56" s="271" t="s">
        <v>2746</v>
      </c>
      <c r="H56" s="272">
        <v>1026634</v>
      </c>
      <c r="I56" s="272">
        <v>1026</v>
      </c>
      <c r="J56" s="316">
        <v>634</v>
      </c>
      <c r="K56" s="225" t="str">
        <f t="shared" si="0"/>
        <v>1026-634</v>
      </c>
      <c r="N56" s="225" t="str">
        <f>VLOOKUP(A56,'Account codes'!A$1:C$208,3,FALSE)</f>
        <v>Y</v>
      </c>
    </row>
    <row r="57" spans="1:14" ht="25.5">
      <c r="A57" s="272">
        <v>1026</v>
      </c>
      <c r="B57" s="272">
        <v>636</v>
      </c>
      <c r="C57" s="272">
        <v>1026636</v>
      </c>
      <c r="D57" s="271">
        <v>5111601705</v>
      </c>
      <c r="E57" s="273" t="s">
        <v>1810</v>
      </c>
      <c r="F57" s="271" t="b">
        <v>1</v>
      </c>
      <c r="G57" s="271" t="s">
        <v>2747</v>
      </c>
      <c r="H57" s="272">
        <v>1026636</v>
      </c>
      <c r="I57" s="272">
        <v>1026</v>
      </c>
      <c r="J57" s="316">
        <v>636</v>
      </c>
      <c r="K57" s="225" t="str">
        <f t="shared" si="0"/>
        <v>1026-636</v>
      </c>
      <c r="N57" s="225" t="str">
        <f>VLOOKUP(A57,'Account codes'!A$1:C$208,3,FALSE)</f>
        <v>Y</v>
      </c>
    </row>
    <row r="58" spans="1:14" ht="25.5">
      <c r="A58" s="272">
        <v>1026</v>
      </c>
      <c r="B58" s="272">
        <v>640</v>
      </c>
      <c r="C58" s="272">
        <v>1026640</v>
      </c>
      <c r="D58" s="271">
        <v>5111601706</v>
      </c>
      <c r="E58" s="273" t="s">
        <v>2672</v>
      </c>
      <c r="F58" s="271" t="b">
        <v>1</v>
      </c>
      <c r="G58" s="271" t="s">
        <v>2748</v>
      </c>
      <c r="H58" s="272">
        <v>1026640</v>
      </c>
      <c r="I58" s="272">
        <v>1026</v>
      </c>
      <c r="J58" s="316">
        <v>640</v>
      </c>
      <c r="K58" s="225" t="str">
        <f t="shared" si="0"/>
        <v>1026-640</v>
      </c>
      <c r="N58" s="225" t="str">
        <f>VLOOKUP(A58,'Account codes'!A$1:C$208,3,FALSE)</f>
        <v>Y</v>
      </c>
    </row>
    <row r="59" spans="1:14" ht="25.5">
      <c r="A59" s="272">
        <v>1026</v>
      </c>
      <c r="B59" s="272" t="s">
        <v>2488</v>
      </c>
      <c r="C59" s="272">
        <v>1026207</v>
      </c>
      <c r="D59" s="271">
        <v>5111601704</v>
      </c>
      <c r="E59" s="269" t="s">
        <v>1809</v>
      </c>
      <c r="F59" s="271" t="b">
        <v>1</v>
      </c>
      <c r="G59" s="271" t="s">
        <v>2873</v>
      </c>
      <c r="H59" s="272">
        <v>1026207</v>
      </c>
      <c r="I59" s="272">
        <v>1026</v>
      </c>
      <c r="J59" s="316">
        <v>207</v>
      </c>
      <c r="K59" s="225" t="str">
        <f t="shared" si="0"/>
        <v>1026-207</v>
      </c>
      <c r="N59" s="225" t="str">
        <f>VLOOKUP(A59,'Account codes'!A$1:C$208,3,FALSE)</f>
        <v>Y</v>
      </c>
    </row>
    <row r="60" spans="1:14" ht="150" customHeight="1">
      <c r="A60" s="272">
        <v>1028</v>
      </c>
      <c r="B60" s="272">
        <v>634</v>
      </c>
      <c r="C60" s="272">
        <v>1028634</v>
      </c>
      <c r="D60" s="271">
        <v>5224100010</v>
      </c>
      <c r="E60" s="273" t="s">
        <v>1811</v>
      </c>
      <c r="F60" s="271" t="b">
        <v>1</v>
      </c>
      <c r="G60" s="271" t="s">
        <v>2749</v>
      </c>
      <c r="H60" s="272">
        <v>1028634</v>
      </c>
      <c r="I60" s="272">
        <v>1028</v>
      </c>
      <c r="J60" s="316">
        <v>634</v>
      </c>
      <c r="K60" s="225" t="str">
        <f t="shared" si="0"/>
        <v>1028-634</v>
      </c>
      <c r="N60" s="225" t="str">
        <f>VLOOKUP(A60,'Account codes'!A$1:C$208,3,FALSE)</f>
        <v>Y</v>
      </c>
    </row>
    <row r="61" spans="1:14" ht="26.25">
      <c r="A61" s="287">
        <v>1030</v>
      </c>
      <c r="B61" s="268" t="s">
        <v>55</v>
      </c>
      <c r="C61" s="268">
        <v>1030000</v>
      </c>
      <c r="D61" s="225">
        <v>5111100000</v>
      </c>
      <c r="E61" s="269" t="s">
        <v>1760</v>
      </c>
      <c r="F61" s="271" t="b">
        <v>1</v>
      </c>
      <c r="G61" s="271" t="s">
        <v>2875</v>
      </c>
      <c r="H61" s="268">
        <v>1030000</v>
      </c>
      <c r="I61" s="272">
        <v>1030</v>
      </c>
      <c r="J61" s="316">
        <v>0</v>
      </c>
      <c r="K61" s="225" t="str">
        <f t="shared" si="0"/>
        <v>1030-000</v>
      </c>
      <c r="N61" s="225" t="str">
        <f>VLOOKUP(A61,'Account codes'!A$1:C$208,3,FALSE)</f>
        <v>Y</v>
      </c>
    </row>
    <row r="62" spans="1:14" ht="26.25">
      <c r="A62" s="287">
        <v>1037</v>
      </c>
      <c r="B62" s="268" t="s">
        <v>55</v>
      </c>
      <c r="C62" s="268">
        <v>1037000</v>
      </c>
      <c r="D62" s="225">
        <v>5111100000</v>
      </c>
      <c r="E62" s="269" t="s">
        <v>1760</v>
      </c>
      <c r="F62" s="271" t="b">
        <v>1</v>
      </c>
      <c r="G62" s="271" t="s">
        <v>2876</v>
      </c>
      <c r="H62" s="268">
        <v>1037000</v>
      </c>
      <c r="I62" s="272">
        <v>1037</v>
      </c>
      <c r="J62" s="316">
        <v>0</v>
      </c>
      <c r="K62" s="225" t="str">
        <f t="shared" si="0"/>
        <v>1037-000</v>
      </c>
      <c r="N62" s="225" t="str">
        <f>VLOOKUP(A62,'Account codes'!A$1:C$208,3,FALSE)</f>
        <v>Y</v>
      </c>
    </row>
    <row r="63" spans="1:14" ht="38.25">
      <c r="A63" s="272">
        <v>1038</v>
      </c>
      <c r="B63" s="272">
        <v>0</v>
      </c>
      <c r="C63" s="272">
        <v>1038000</v>
      </c>
      <c r="D63" s="271">
        <v>5111101708</v>
      </c>
      <c r="E63" s="273" t="s">
        <v>1812</v>
      </c>
      <c r="F63" s="271" t="b">
        <v>1</v>
      </c>
      <c r="G63" s="271" t="s">
        <v>2671</v>
      </c>
      <c r="H63" s="272">
        <v>1038000</v>
      </c>
      <c r="I63" s="272">
        <v>1038</v>
      </c>
      <c r="J63" s="316">
        <v>0</v>
      </c>
      <c r="K63" s="225" t="str">
        <f t="shared" si="0"/>
        <v>1038-000</v>
      </c>
      <c r="N63" s="225" t="str">
        <f>VLOOKUP(A63,'Account codes'!A$1:C$208,3,FALSE)</f>
        <v>Y</v>
      </c>
    </row>
    <row r="64" spans="1:14" ht="38.25">
      <c r="A64" s="272">
        <v>1038</v>
      </c>
      <c r="B64" s="272">
        <v>628</v>
      </c>
      <c r="C64" s="272">
        <v>1038628</v>
      </c>
      <c r="D64" s="271">
        <v>5111101704</v>
      </c>
      <c r="E64" s="273" t="s">
        <v>2670</v>
      </c>
      <c r="F64" s="271" t="b">
        <v>1</v>
      </c>
      <c r="G64" s="271" t="s">
        <v>2750</v>
      </c>
      <c r="H64" s="272">
        <v>1038628</v>
      </c>
      <c r="I64" s="272">
        <v>1038</v>
      </c>
      <c r="J64" s="316">
        <v>628</v>
      </c>
      <c r="K64" s="225" t="str">
        <f t="shared" si="0"/>
        <v>1038-628</v>
      </c>
      <c r="N64" s="225" t="str">
        <f>VLOOKUP(A64,'Account codes'!A$1:C$208,3,FALSE)</f>
        <v>Y</v>
      </c>
    </row>
    <row r="65" spans="1:14" ht="38.25">
      <c r="A65" s="272">
        <v>1038</v>
      </c>
      <c r="B65" s="272">
        <v>643</v>
      </c>
      <c r="C65" s="272">
        <v>1038643</v>
      </c>
      <c r="D65" s="271">
        <v>5111101708</v>
      </c>
      <c r="E65" s="273" t="s">
        <v>1812</v>
      </c>
      <c r="F65" s="271" t="b">
        <v>1</v>
      </c>
      <c r="G65" s="271" t="s">
        <v>2669</v>
      </c>
      <c r="H65" s="272">
        <v>1038643</v>
      </c>
      <c r="I65" s="272">
        <v>1038</v>
      </c>
      <c r="J65" s="316">
        <v>643</v>
      </c>
      <c r="K65" s="225" t="str">
        <f t="shared" si="0"/>
        <v>1038-643</v>
      </c>
      <c r="N65" s="225" t="str">
        <f>VLOOKUP(A65,'Account codes'!A$1:C$208,3,FALSE)</f>
        <v>Y</v>
      </c>
    </row>
    <row r="66" spans="1:14" ht="38.25">
      <c r="A66" s="272">
        <v>1038</v>
      </c>
      <c r="B66" s="272">
        <v>644</v>
      </c>
      <c r="C66" s="272">
        <v>1038644</v>
      </c>
      <c r="D66" s="271">
        <v>5111101708</v>
      </c>
      <c r="E66" s="273" t="s">
        <v>1812</v>
      </c>
      <c r="F66" s="271" t="b">
        <v>1</v>
      </c>
      <c r="G66" s="271" t="s">
        <v>2668</v>
      </c>
      <c r="H66" s="272">
        <v>1038644</v>
      </c>
      <c r="I66" s="272">
        <v>1038</v>
      </c>
      <c r="J66" s="316">
        <v>644</v>
      </c>
      <c r="K66" s="225" t="str">
        <f t="shared" si="0"/>
        <v>1038-644</v>
      </c>
      <c r="N66" s="225" t="str">
        <f>VLOOKUP(A66,'Account codes'!A$1:C$208,3,FALSE)</f>
        <v>Y</v>
      </c>
    </row>
    <row r="67" spans="1:14" ht="38.25">
      <c r="A67" s="272">
        <v>1051</v>
      </c>
      <c r="B67" s="272">
        <v>628</v>
      </c>
      <c r="C67" s="272">
        <v>1051628</v>
      </c>
      <c r="D67" s="271">
        <v>5219700002</v>
      </c>
      <c r="E67" s="273" t="s">
        <v>1813</v>
      </c>
      <c r="F67" s="271" t="b">
        <v>1</v>
      </c>
      <c r="G67" s="271" t="s">
        <v>2751</v>
      </c>
      <c r="H67" s="272">
        <v>1051628</v>
      </c>
      <c r="I67" s="272">
        <v>1051</v>
      </c>
      <c r="J67" s="316">
        <v>628</v>
      </c>
      <c r="K67" s="225" t="str">
        <f t="shared" si="0"/>
        <v>1051-628</v>
      </c>
      <c r="N67" s="225" t="str">
        <f>VLOOKUP(A67,'Account codes'!A$1:C$208,3,FALSE)</f>
        <v>Y</v>
      </c>
    </row>
    <row r="68" spans="1:14" ht="38.25">
      <c r="A68" s="272">
        <v>1051</v>
      </c>
      <c r="B68" s="272">
        <v>700</v>
      </c>
      <c r="C68" s="272">
        <v>1051700</v>
      </c>
      <c r="D68" s="271">
        <v>5219700002</v>
      </c>
      <c r="E68" s="278" t="s">
        <v>1813</v>
      </c>
      <c r="F68" s="271" t="b">
        <v>1</v>
      </c>
      <c r="G68" s="271" t="s">
        <v>2752</v>
      </c>
      <c r="H68" s="272">
        <v>1051700</v>
      </c>
      <c r="I68" s="272">
        <v>1051</v>
      </c>
      <c r="J68" s="316">
        <v>700</v>
      </c>
      <c r="K68" s="225" t="str">
        <f t="shared" si="0"/>
        <v>1051-700</v>
      </c>
      <c r="N68" s="225" t="str">
        <f>VLOOKUP(A68,'Account codes'!A$1:C$208,3,FALSE)</f>
        <v>Y</v>
      </c>
    </row>
    <row r="69" spans="1:14" ht="38.25">
      <c r="A69" s="272">
        <v>1051</v>
      </c>
      <c r="B69" s="272">
        <v>705</v>
      </c>
      <c r="C69" s="272">
        <v>1051705</v>
      </c>
      <c r="D69" s="271">
        <v>5219700002</v>
      </c>
      <c r="E69" s="278" t="s">
        <v>1813</v>
      </c>
      <c r="F69" s="271" t="b">
        <v>1</v>
      </c>
      <c r="G69" s="271" t="s">
        <v>2753</v>
      </c>
      <c r="H69" s="272">
        <v>1051705</v>
      </c>
      <c r="I69" s="272">
        <v>1051</v>
      </c>
      <c r="J69" s="316">
        <v>705</v>
      </c>
      <c r="K69" s="225" t="str">
        <f t="shared" ref="K69:K132" si="1">CONCATENATE(I69,"-",TEXT(J69,"000"))</f>
        <v>1051-705</v>
      </c>
      <c r="N69" s="225" t="str">
        <f>VLOOKUP(A69,'Account codes'!A$1:C$208,3,FALSE)</f>
        <v>Y</v>
      </c>
    </row>
    <row r="70" spans="1:14" ht="38.25">
      <c r="A70" s="272">
        <v>1051</v>
      </c>
      <c r="B70" s="272">
        <v>707</v>
      </c>
      <c r="C70" s="272">
        <v>1051707</v>
      </c>
      <c r="D70" s="271">
        <v>5219700002</v>
      </c>
      <c r="E70" s="278" t="s">
        <v>1813</v>
      </c>
      <c r="F70" s="271" t="b">
        <v>1</v>
      </c>
      <c r="G70" s="271" t="s">
        <v>2754</v>
      </c>
      <c r="H70" s="272">
        <v>1051707</v>
      </c>
      <c r="I70" s="272">
        <v>1051</v>
      </c>
      <c r="J70" s="316">
        <v>707</v>
      </c>
      <c r="K70" s="225" t="str">
        <f t="shared" si="1"/>
        <v>1051-707</v>
      </c>
      <c r="N70" s="225" t="str">
        <f>VLOOKUP(A70,'Account codes'!A$1:C$208,3,FALSE)</f>
        <v>Y</v>
      </c>
    </row>
    <row r="71" spans="1:14" ht="38.25">
      <c r="A71" s="272">
        <v>1051</v>
      </c>
      <c r="B71" s="272">
        <v>710</v>
      </c>
      <c r="C71" s="272">
        <v>1051710</v>
      </c>
      <c r="D71" s="271">
        <v>5219700002</v>
      </c>
      <c r="E71" s="278" t="s">
        <v>1813</v>
      </c>
      <c r="F71" s="271" t="b">
        <v>1</v>
      </c>
      <c r="G71" s="271" t="s">
        <v>2755</v>
      </c>
      <c r="H71" s="272">
        <v>1051710</v>
      </c>
      <c r="I71" s="272">
        <v>1051</v>
      </c>
      <c r="J71" s="316">
        <v>710</v>
      </c>
      <c r="K71" s="225" t="str">
        <f t="shared" si="1"/>
        <v>1051-710</v>
      </c>
      <c r="N71" s="225" t="str">
        <f>VLOOKUP(A71,'Account codes'!A$1:C$208,3,FALSE)</f>
        <v>Y</v>
      </c>
    </row>
    <row r="72" spans="1:14" ht="38.25">
      <c r="A72" s="272">
        <v>1051</v>
      </c>
      <c r="B72" s="272">
        <v>728</v>
      </c>
      <c r="C72" s="272">
        <v>1051728</v>
      </c>
      <c r="D72" s="271">
        <v>5219700000</v>
      </c>
      <c r="E72" s="278" t="s">
        <v>1814</v>
      </c>
      <c r="F72" s="271" t="b">
        <v>1</v>
      </c>
      <c r="G72" s="271" t="s">
        <v>2756</v>
      </c>
      <c r="H72" s="272">
        <v>1051728</v>
      </c>
      <c r="I72" s="272">
        <v>1051</v>
      </c>
      <c r="J72" s="316">
        <v>728</v>
      </c>
      <c r="K72" s="225" t="str">
        <f t="shared" si="1"/>
        <v>1051-728</v>
      </c>
      <c r="N72" s="225" t="str">
        <f>VLOOKUP(A72,'Account codes'!A$1:C$208,3,FALSE)</f>
        <v>Y</v>
      </c>
    </row>
    <row r="73" spans="1:14" ht="38.25">
      <c r="A73" s="272">
        <v>1051</v>
      </c>
      <c r="B73" s="272">
        <v>751</v>
      </c>
      <c r="C73" s="272">
        <v>1051751</v>
      </c>
      <c r="D73" s="271">
        <v>5219700000</v>
      </c>
      <c r="E73" s="273" t="s">
        <v>1814</v>
      </c>
      <c r="F73" s="271" t="b">
        <v>1</v>
      </c>
      <c r="G73" s="271" t="s">
        <v>2757</v>
      </c>
      <c r="H73" s="272">
        <v>1051751</v>
      </c>
      <c r="I73" s="272">
        <v>1051</v>
      </c>
      <c r="J73" s="316">
        <v>751</v>
      </c>
      <c r="K73" s="225" t="str">
        <f t="shared" si="1"/>
        <v>1051-751</v>
      </c>
      <c r="N73" s="225" t="str">
        <f>VLOOKUP(A73,'Account codes'!A$1:C$208,3,FALSE)</f>
        <v>Y</v>
      </c>
    </row>
    <row r="74" spans="1:14" ht="38.25">
      <c r="A74" s="272">
        <v>1051</v>
      </c>
      <c r="B74" s="272">
        <v>756</v>
      </c>
      <c r="C74" s="272">
        <v>1051756</v>
      </c>
      <c r="D74" s="271">
        <v>5219200000</v>
      </c>
      <c r="E74" s="273" t="s">
        <v>1815</v>
      </c>
      <c r="F74" s="271" t="b">
        <v>1</v>
      </c>
      <c r="G74" s="271" t="s">
        <v>2758</v>
      </c>
      <c r="H74" s="272">
        <v>1051756</v>
      </c>
      <c r="I74" s="272">
        <v>1051</v>
      </c>
      <c r="J74" s="316">
        <v>756</v>
      </c>
      <c r="K74" s="225" t="str">
        <f t="shared" si="1"/>
        <v>1051-756</v>
      </c>
      <c r="N74" s="225" t="str">
        <f>VLOOKUP(A74,'Account codes'!A$1:C$208,3,FALSE)</f>
        <v>Y</v>
      </c>
    </row>
    <row r="75" spans="1:14" ht="38.25">
      <c r="A75" s="272">
        <v>1051</v>
      </c>
      <c r="B75" s="272">
        <v>757</v>
      </c>
      <c r="C75" s="272">
        <v>1051757</v>
      </c>
      <c r="D75" s="271">
        <v>5219100000</v>
      </c>
      <c r="E75" s="273" t="s">
        <v>1816</v>
      </c>
      <c r="F75" s="271" t="b">
        <v>1</v>
      </c>
      <c r="G75" s="271" t="s">
        <v>2759</v>
      </c>
      <c r="H75" s="272">
        <v>1051757</v>
      </c>
      <c r="I75" s="272">
        <v>1051</v>
      </c>
      <c r="J75" s="316">
        <v>757</v>
      </c>
      <c r="K75" s="225" t="str">
        <f t="shared" si="1"/>
        <v>1051-757</v>
      </c>
      <c r="N75" s="225" t="str">
        <f>VLOOKUP(A75,'Account codes'!A$1:C$208,3,FALSE)</f>
        <v>Y</v>
      </c>
    </row>
    <row r="76" spans="1:14" ht="38.25">
      <c r="A76" s="272">
        <v>1051</v>
      </c>
      <c r="B76" s="272">
        <v>758</v>
      </c>
      <c r="C76" s="272">
        <v>1051758</v>
      </c>
      <c r="D76" s="271">
        <v>5219700000</v>
      </c>
      <c r="E76" s="273" t="s">
        <v>1814</v>
      </c>
      <c r="F76" s="271" t="b">
        <v>1</v>
      </c>
      <c r="G76" s="271" t="s">
        <v>2760</v>
      </c>
      <c r="H76" s="272">
        <v>1051758</v>
      </c>
      <c r="I76" s="272">
        <v>1051</v>
      </c>
      <c r="J76" s="316">
        <v>758</v>
      </c>
      <c r="K76" s="225" t="str">
        <f t="shared" si="1"/>
        <v>1051-758</v>
      </c>
      <c r="N76" s="225" t="str">
        <f>VLOOKUP(A76,'Account codes'!A$1:C$208,3,FALSE)</f>
        <v>Y</v>
      </c>
    </row>
    <row r="77" spans="1:14" ht="38.25">
      <c r="A77" s="272">
        <v>1051</v>
      </c>
      <c r="B77" s="272">
        <v>759</v>
      </c>
      <c r="C77" s="272">
        <v>1051759</v>
      </c>
      <c r="D77" s="271">
        <v>5219300000</v>
      </c>
      <c r="E77" s="273" t="s">
        <v>1817</v>
      </c>
      <c r="F77" s="271" t="b">
        <v>1</v>
      </c>
      <c r="G77" s="271" t="s">
        <v>2761</v>
      </c>
      <c r="H77" s="272">
        <v>1051759</v>
      </c>
      <c r="I77" s="272">
        <v>1051</v>
      </c>
      <c r="J77" s="316">
        <v>759</v>
      </c>
      <c r="K77" s="225" t="str">
        <f t="shared" si="1"/>
        <v>1051-759</v>
      </c>
      <c r="N77" s="225" t="str">
        <f>VLOOKUP(A77,'Account codes'!A$1:C$208,3,FALSE)</f>
        <v>Y</v>
      </c>
    </row>
    <row r="78" spans="1:14" ht="38.25">
      <c r="A78" s="272">
        <v>1051</v>
      </c>
      <c r="B78" s="272">
        <v>763</v>
      </c>
      <c r="C78" s="272">
        <v>1051763</v>
      </c>
      <c r="D78" s="271">
        <v>5219700000</v>
      </c>
      <c r="E78" s="273" t="s">
        <v>1814</v>
      </c>
      <c r="F78" s="271" t="b">
        <v>1</v>
      </c>
      <c r="G78" s="271" t="s">
        <v>2762</v>
      </c>
      <c r="H78" s="272">
        <v>1051763</v>
      </c>
      <c r="I78" s="272">
        <v>1051</v>
      </c>
      <c r="J78" s="316">
        <v>763</v>
      </c>
      <c r="K78" s="225" t="str">
        <f t="shared" si="1"/>
        <v>1051-763</v>
      </c>
      <c r="N78" s="225" t="str">
        <f>VLOOKUP(A78,'Account codes'!A$1:C$208,3,FALSE)</f>
        <v>Y</v>
      </c>
    </row>
    <row r="79" spans="1:14" ht="38.25">
      <c r="A79" s="272">
        <v>1051</v>
      </c>
      <c r="B79" s="272">
        <v>764</v>
      </c>
      <c r="C79" s="272">
        <v>1051764</v>
      </c>
      <c r="D79" s="271">
        <v>5219700000</v>
      </c>
      <c r="E79" s="273" t="s">
        <v>1814</v>
      </c>
      <c r="F79" s="271" t="b">
        <v>1</v>
      </c>
      <c r="G79" s="271" t="s">
        <v>2763</v>
      </c>
      <c r="H79" s="272">
        <v>1051764</v>
      </c>
      <c r="I79" s="272">
        <v>1051</v>
      </c>
      <c r="J79" s="316">
        <v>764</v>
      </c>
      <c r="K79" s="225" t="str">
        <f t="shared" si="1"/>
        <v>1051-764</v>
      </c>
      <c r="N79" s="225" t="str">
        <f>VLOOKUP(A79,'Account codes'!A$1:C$208,3,FALSE)</f>
        <v>Y</v>
      </c>
    </row>
    <row r="80" spans="1:14" ht="38.25">
      <c r="A80" s="272">
        <v>1051</v>
      </c>
      <c r="B80" s="272">
        <v>765</v>
      </c>
      <c r="C80" s="272">
        <v>1051765</v>
      </c>
      <c r="D80" s="271">
        <v>5219700000</v>
      </c>
      <c r="E80" s="273" t="s">
        <v>1814</v>
      </c>
      <c r="F80" s="271" t="b">
        <v>1</v>
      </c>
      <c r="G80" s="271" t="s">
        <v>2764</v>
      </c>
      <c r="H80" s="272">
        <v>1051765</v>
      </c>
      <c r="I80" s="272">
        <v>1051</v>
      </c>
      <c r="J80" s="316">
        <v>765</v>
      </c>
      <c r="K80" s="225" t="str">
        <f t="shared" si="1"/>
        <v>1051-765</v>
      </c>
      <c r="N80" s="225" t="str">
        <f>VLOOKUP(A80,'Account codes'!A$1:C$208,3,FALSE)</f>
        <v>Y</v>
      </c>
    </row>
    <row r="81" spans="1:14" ht="38.25">
      <c r="A81" s="272">
        <v>1051</v>
      </c>
      <c r="B81" s="272">
        <v>766</v>
      </c>
      <c r="C81" s="272">
        <v>1051766</v>
      </c>
      <c r="D81" s="271">
        <v>5219700002</v>
      </c>
      <c r="E81" s="273" t="s">
        <v>1813</v>
      </c>
      <c r="F81" s="271" t="b">
        <v>1</v>
      </c>
      <c r="G81" s="271" t="s">
        <v>2765</v>
      </c>
      <c r="H81" s="272">
        <v>1051766</v>
      </c>
      <c r="I81" s="272">
        <v>1051</v>
      </c>
      <c r="J81" s="316">
        <v>766</v>
      </c>
      <c r="K81" s="225" t="str">
        <f t="shared" si="1"/>
        <v>1051-766</v>
      </c>
      <c r="N81" s="225" t="str">
        <f>VLOOKUP(A81,'Account codes'!A$1:C$208,3,FALSE)</f>
        <v>Y</v>
      </c>
    </row>
    <row r="82" spans="1:14" ht="38.25">
      <c r="A82" s="272">
        <v>1051</v>
      </c>
      <c r="B82" s="272">
        <v>767</v>
      </c>
      <c r="C82" s="272">
        <v>1051767</v>
      </c>
      <c r="D82" s="271">
        <v>5219700002</v>
      </c>
      <c r="E82" s="273" t="s">
        <v>1813</v>
      </c>
      <c r="F82" s="271" t="b">
        <v>1</v>
      </c>
      <c r="G82" s="271" t="s">
        <v>2766</v>
      </c>
      <c r="H82" s="272">
        <v>1051767</v>
      </c>
      <c r="I82" s="272">
        <v>1051</v>
      </c>
      <c r="J82" s="316">
        <v>767</v>
      </c>
      <c r="K82" s="225" t="str">
        <f t="shared" si="1"/>
        <v>1051-767</v>
      </c>
      <c r="N82" s="225" t="str">
        <f>VLOOKUP(A82,'Account codes'!A$1:C$208,3,FALSE)</f>
        <v>Y</v>
      </c>
    </row>
    <row r="83" spans="1:14" ht="39">
      <c r="A83" s="287">
        <v>1051</v>
      </c>
      <c r="B83" s="268" t="s">
        <v>2491</v>
      </c>
      <c r="C83" s="270">
        <v>1051704</v>
      </c>
      <c r="D83" s="268">
        <v>5219700002</v>
      </c>
      <c r="E83" s="269" t="s">
        <v>1813</v>
      </c>
      <c r="F83" s="271" t="b">
        <v>1</v>
      </c>
      <c r="G83" s="271" t="s">
        <v>2877</v>
      </c>
      <c r="H83" s="270">
        <v>1051704</v>
      </c>
      <c r="I83" s="272">
        <v>1051</v>
      </c>
      <c r="J83" s="316">
        <v>704</v>
      </c>
      <c r="K83" s="225" t="str">
        <f t="shared" si="1"/>
        <v>1051-704</v>
      </c>
      <c r="N83" s="225" t="str">
        <f>VLOOKUP(A83,'Account codes'!A$1:C$208,3,FALSE)</f>
        <v>Y</v>
      </c>
    </row>
    <row r="84" spans="1:14" ht="38.25">
      <c r="A84" s="272">
        <v>1057</v>
      </c>
      <c r="B84" s="272">
        <v>0</v>
      </c>
      <c r="C84" s="272">
        <v>1057000</v>
      </c>
      <c r="D84" s="271">
        <v>5219700003</v>
      </c>
      <c r="E84" s="273" t="s">
        <v>1818</v>
      </c>
      <c r="F84" s="271" t="b">
        <v>1</v>
      </c>
      <c r="G84" s="271" t="s">
        <v>2667</v>
      </c>
      <c r="H84" s="272">
        <v>1057000</v>
      </c>
      <c r="I84" s="272">
        <v>1057</v>
      </c>
      <c r="J84" s="316">
        <v>0</v>
      </c>
      <c r="K84" s="225" t="str">
        <f t="shared" si="1"/>
        <v>1057-000</v>
      </c>
      <c r="N84" s="225" t="str">
        <f>VLOOKUP(A84,'Account codes'!A$1:C$208,3,FALSE)</f>
        <v>Y</v>
      </c>
    </row>
    <row r="85" spans="1:14" ht="38.25">
      <c r="A85" s="272">
        <v>1057</v>
      </c>
      <c r="B85" s="272">
        <v>707</v>
      </c>
      <c r="C85" s="272">
        <v>1057707</v>
      </c>
      <c r="D85" s="271">
        <v>5219700002</v>
      </c>
      <c r="E85" s="273" t="s">
        <v>1813</v>
      </c>
      <c r="F85" s="271" t="b">
        <v>1</v>
      </c>
      <c r="G85" s="271" t="s">
        <v>2767</v>
      </c>
      <c r="H85" s="272">
        <v>1057707</v>
      </c>
      <c r="I85" s="272">
        <v>1057</v>
      </c>
      <c r="J85" s="316">
        <v>707</v>
      </c>
      <c r="K85" s="225" t="str">
        <f t="shared" si="1"/>
        <v>1057-707</v>
      </c>
      <c r="N85" s="225" t="str">
        <f>VLOOKUP(A85,'Account codes'!A$1:C$208,3,FALSE)</f>
        <v>Y</v>
      </c>
    </row>
    <row r="86" spans="1:14" ht="38.25">
      <c r="A86" s="272">
        <v>1057</v>
      </c>
      <c r="B86" s="272">
        <v>756</v>
      </c>
      <c r="C86" s="272">
        <v>1057756</v>
      </c>
      <c r="D86" s="271">
        <v>5219200001</v>
      </c>
      <c r="E86" s="273" t="s">
        <v>1819</v>
      </c>
      <c r="F86" s="271" t="b">
        <v>1</v>
      </c>
      <c r="G86" s="271" t="s">
        <v>2768</v>
      </c>
      <c r="H86" s="272">
        <v>1057756</v>
      </c>
      <c r="I86" s="272">
        <v>1057</v>
      </c>
      <c r="J86" s="316">
        <v>756</v>
      </c>
      <c r="K86" s="225" t="str">
        <f t="shared" si="1"/>
        <v>1057-756</v>
      </c>
      <c r="N86" s="225" t="str">
        <f>VLOOKUP(A86,'Account codes'!A$1:C$208,3,FALSE)</f>
        <v>Y</v>
      </c>
    </row>
    <row r="87" spans="1:14" ht="38.25">
      <c r="A87" s="272">
        <v>1057</v>
      </c>
      <c r="B87" s="272">
        <v>757</v>
      </c>
      <c r="C87" s="272">
        <v>1057757</v>
      </c>
      <c r="D87" s="271">
        <v>5219100001</v>
      </c>
      <c r="E87" s="273" t="s">
        <v>1820</v>
      </c>
      <c r="F87" s="271" t="b">
        <v>1</v>
      </c>
      <c r="G87" s="271" t="s">
        <v>2769</v>
      </c>
      <c r="H87" s="272">
        <v>1057757</v>
      </c>
      <c r="I87" s="272">
        <v>1057</v>
      </c>
      <c r="J87" s="316">
        <v>757</v>
      </c>
      <c r="K87" s="225" t="str">
        <f t="shared" si="1"/>
        <v>1057-757</v>
      </c>
      <c r="N87" s="225" t="str">
        <f>VLOOKUP(A87,'Account codes'!A$1:C$208,3,FALSE)</f>
        <v>Y</v>
      </c>
    </row>
    <row r="88" spans="1:14" ht="38.25">
      <c r="A88" s="272">
        <v>1057</v>
      </c>
      <c r="B88" s="272">
        <v>758</v>
      </c>
      <c r="C88" s="272">
        <v>1057758</v>
      </c>
      <c r="D88" s="271">
        <v>5219700001</v>
      </c>
      <c r="E88" s="273" t="s">
        <v>1821</v>
      </c>
      <c r="F88" s="271" t="b">
        <v>1</v>
      </c>
      <c r="G88" s="271" t="s">
        <v>2770</v>
      </c>
      <c r="H88" s="272">
        <v>1057758</v>
      </c>
      <c r="I88" s="272">
        <v>1057</v>
      </c>
      <c r="J88" s="316">
        <v>758</v>
      </c>
      <c r="K88" s="225" t="str">
        <f t="shared" si="1"/>
        <v>1057-758</v>
      </c>
      <c r="N88" s="225" t="str">
        <f>VLOOKUP(A88,'Account codes'!A$1:C$208,3,FALSE)</f>
        <v>Y</v>
      </c>
    </row>
    <row r="89" spans="1:14" ht="38.25">
      <c r="A89" s="272">
        <v>1057</v>
      </c>
      <c r="B89" s="272">
        <v>763</v>
      </c>
      <c r="C89" s="272">
        <v>1057763</v>
      </c>
      <c r="D89" s="271">
        <v>5219700001</v>
      </c>
      <c r="E89" s="273" t="s">
        <v>1821</v>
      </c>
      <c r="F89" s="271" t="b">
        <v>1</v>
      </c>
      <c r="G89" s="271" t="s">
        <v>2771</v>
      </c>
      <c r="H89" s="272">
        <v>1057763</v>
      </c>
      <c r="I89" s="272">
        <v>1057</v>
      </c>
      <c r="J89" s="316">
        <v>763</v>
      </c>
      <c r="K89" s="225" t="str">
        <f t="shared" si="1"/>
        <v>1057-763</v>
      </c>
      <c r="N89" s="225" t="str">
        <f>VLOOKUP(A89,'Account codes'!A$1:C$208,3,FALSE)</f>
        <v>Y</v>
      </c>
    </row>
    <row r="90" spans="1:14" ht="38.25">
      <c r="A90" s="272">
        <v>1057</v>
      </c>
      <c r="B90" s="272">
        <v>765</v>
      </c>
      <c r="C90" s="272">
        <v>1057765</v>
      </c>
      <c r="D90" s="271">
        <v>5219700001</v>
      </c>
      <c r="E90" s="273" t="s">
        <v>1821</v>
      </c>
      <c r="F90" s="271" t="b">
        <v>1</v>
      </c>
      <c r="G90" s="271" t="s">
        <v>2772</v>
      </c>
      <c r="H90" s="272">
        <v>1057765</v>
      </c>
      <c r="I90" s="272">
        <v>1057</v>
      </c>
      <c r="J90" s="316">
        <v>765</v>
      </c>
      <c r="K90" s="225" t="str">
        <f t="shared" si="1"/>
        <v>1057-765</v>
      </c>
      <c r="N90" s="225" t="str">
        <f>VLOOKUP(A90,'Account codes'!A$1:C$208,3,FALSE)</f>
        <v>Y</v>
      </c>
    </row>
    <row r="91" spans="1:14" ht="39">
      <c r="A91" s="287">
        <v>1057</v>
      </c>
      <c r="B91" s="268" t="s">
        <v>2490</v>
      </c>
      <c r="C91" s="270">
        <v>1057700</v>
      </c>
      <c r="D91" s="268">
        <v>5219700002</v>
      </c>
      <c r="E91" s="269" t="s">
        <v>1813</v>
      </c>
      <c r="F91" s="271" t="b">
        <v>1</v>
      </c>
      <c r="G91" s="271" t="s">
        <v>2878</v>
      </c>
      <c r="H91" s="270">
        <v>1057700</v>
      </c>
      <c r="I91" s="272">
        <v>1057</v>
      </c>
      <c r="J91" s="316">
        <v>700</v>
      </c>
      <c r="K91" s="225" t="str">
        <f t="shared" si="1"/>
        <v>1057-700</v>
      </c>
      <c r="N91" s="225" t="str">
        <f>VLOOKUP(A91,'Account codes'!A$1:C$208,3,FALSE)</f>
        <v>Y</v>
      </c>
    </row>
    <row r="92" spans="1:14" ht="39">
      <c r="A92" s="287">
        <v>1057</v>
      </c>
      <c r="B92" s="268" t="s">
        <v>2489</v>
      </c>
      <c r="C92" s="270">
        <v>1057764</v>
      </c>
      <c r="D92" s="268">
        <v>5219700002</v>
      </c>
      <c r="E92" s="269" t="s">
        <v>1813</v>
      </c>
      <c r="F92" s="271" t="b">
        <v>1</v>
      </c>
      <c r="G92" s="271" t="s">
        <v>2879</v>
      </c>
      <c r="H92" s="270">
        <v>1057764</v>
      </c>
      <c r="I92" s="272">
        <v>1057</v>
      </c>
      <c r="J92" s="316">
        <v>764</v>
      </c>
      <c r="K92" s="225" t="str">
        <f t="shared" si="1"/>
        <v>1057-764</v>
      </c>
      <c r="N92" s="225" t="str">
        <f>VLOOKUP(A92,'Account codes'!A$1:C$208,3,FALSE)</f>
        <v>Y</v>
      </c>
    </row>
    <row r="93" spans="1:14" ht="38.25">
      <c r="A93" s="272">
        <v>1059</v>
      </c>
      <c r="B93" s="272">
        <v>0</v>
      </c>
      <c r="C93" s="272">
        <v>1059000</v>
      </c>
      <c r="D93" s="271">
        <v>5219700001</v>
      </c>
      <c r="E93" s="273" t="s">
        <v>1821</v>
      </c>
      <c r="F93" s="271" t="b">
        <v>1</v>
      </c>
      <c r="G93" s="271" t="s">
        <v>2666</v>
      </c>
      <c r="H93" s="272">
        <v>1059000</v>
      </c>
      <c r="I93" s="272">
        <v>1059</v>
      </c>
      <c r="J93" s="316">
        <v>0</v>
      </c>
      <c r="K93" s="225" t="str">
        <f t="shared" si="1"/>
        <v>1059-000</v>
      </c>
      <c r="N93" s="225" t="str">
        <f>VLOOKUP(A93,'Account codes'!A$1:C$208,3,FALSE)</f>
        <v>Y</v>
      </c>
    </row>
    <row r="94" spans="1:14" ht="38.25">
      <c r="A94" s="272">
        <v>1059</v>
      </c>
      <c r="B94" s="272">
        <v>756</v>
      </c>
      <c r="C94" s="272">
        <v>1059756</v>
      </c>
      <c r="D94" s="271">
        <v>5219200001</v>
      </c>
      <c r="E94" s="273" t="s">
        <v>1819</v>
      </c>
      <c r="F94" s="271" t="b">
        <v>1</v>
      </c>
      <c r="G94" s="271" t="s">
        <v>2773</v>
      </c>
      <c r="H94" s="272">
        <v>1059756</v>
      </c>
      <c r="I94" s="272">
        <v>1059</v>
      </c>
      <c r="J94" s="316">
        <v>756</v>
      </c>
      <c r="K94" s="225" t="str">
        <f t="shared" si="1"/>
        <v>1059-756</v>
      </c>
      <c r="N94" s="225" t="str">
        <f>VLOOKUP(A94,'Account codes'!A$1:C$208,3,FALSE)</f>
        <v>Y</v>
      </c>
    </row>
    <row r="95" spans="1:14" ht="38.25">
      <c r="A95" s="272">
        <v>1059</v>
      </c>
      <c r="B95" s="272">
        <v>757</v>
      </c>
      <c r="C95" s="272">
        <v>1059757</v>
      </c>
      <c r="D95" s="271">
        <v>5219100001</v>
      </c>
      <c r="E95" s="273" t="s">
        <v>1820</v>
      </c>
      <c r="F95" s="271" t="b">
        <v>1</v>
      </c>
      <c r="G95" s="271" t="s">
        <v>2774</v>
      </c>
      <c r="H95" s="272">
        <v>1059757</v>
      </c>
      <c r="I95" s="272">
        <v>1059</v>
      </c>
      <c r="J95" s="316">
        <v>757</v>
      </c>
      <c r="K95" s="225" t="str">
        <f t="shared" si="1"/>
        <v>1059-757</v>
      </c>
      <c r="N95" s="225" t="str">
        <f>VLOOKUP(A95,'Account codes'!A$1:C$208,3,FALSE)</f>
        <v>Y</v>
      </c>
    </row>
    <row r="96" spans="1:14" ht="38.25">
      <c r="A96" s="272">
        <v>1059</v>
      </c>
      <c r="B96" s="272">
        <v>758</v>
      </c>
      <c r="C96" s="272">
        <v>1059758</v>
      </c>
      <c r="D96" s="271">
        <v>5219700001</v>
      </c>
      <c r="E96" s="273" t="s">
        <v>1821</v>
      </c>
      <c r="F96" s="271" t="b">
        <v>1</v>
      </c>
      <c r="G96" s="271" t="s">
        <v>2775</v>
      </c>
      <c r="H96" s="272">
        <v>1059758</v>
      </c>
      <c r="I96" s="272">
        <v>1059</v>
      </c>
      <c r="J96" s="316">
        <v>758</v>
      </c>
      <c r="K96" s="225" t="str">
        <f t="shared" si="1"/>
        <v>1059-758</v>
      </c>
      <c r="N96" s="225" t="str">
        <f>VLOOKUP(A96,'Account codes'!A$1:C$208,3,FALSE)</f>
        <v>Y</v>
      </c>
    </row>
    <row r="97" spans="1:14" ht="38.25">
      <c r="A97" s="272">
        <v>1059</v>
      </c>
      <c r="B97" s="272">
        <v>763</v>
      </c>
      <c r="C97" s="272">
        <v>1059763</v>
      </c>
      <c r="D97" s="271">
        <v>5219700001</v>
      </c>
      <c r="E97" s="273" t="s">
        <v>1821</v>
      </c>
      <c r="F97" s="271" t="b">
        <v>1</v>
      </c>
      <c r="G97" s="271" t="s">
        <v>2776</v>
      </c>
      <c r="H97" s="272">
        <v>1059763</v>
      </c>
      <c r="I97" s="272">
        <v>1059</v>
      </c>
      <c r="J97" s="316">
        <v>763</v>
      </c>
      <c r="K97" s="225" t="str">
        <f t="shared" si="1"/>
        <v>1059-763</v>
      </c>
      <c r="N97" s="225" t="str">
        <f>VLOOKUP(A97,'Account codes'!A$1:C$208,3,FALSE)</f>
        <v>Y</v>
      </c>
    </row>
    <row r="98" spans="1:14" ht="25.5">
      <c r="A98" s="272">
        <v>1066</v>
      </c>
      <c r="B98" s="272">
        <v>0</v>
      </c>
      <c r="C98" s="272">
        <v>1066000</v>
      </c>
      <c r="D98" s="271">
        <v>5111700000</v>
      </c>
      <c r="E98" s="273" t="s">
        <v>1822</v>
      </c>
      <c r="F98" s="271" t="b">
        <v>1</v>
      </c>
      <c r="G98" s="271" t="s">
        <v>2665</v>
      </c>
      <c r="H98" s="272">
        <v>1066000</v>
      </c>
      <c r="I98" s="272">
        <v>1066</v>
      </c>
      <c r="J98" s="316">
        <v>0</v>
      </c>
      <c r="K98" s="225" t="str">
        <f t="shared" si="1"/>
        <v>1066-000</v>
      </c>
      <c r="N98" s="225" t="str">
        <f>VLOOKUP(A98,'Account codes'!A$1:C$208,3,FALSE)</f>
        <v>Y</v>
      </c>
    </row>
    <row r="99" spans="1:14" ht="25.5">
      <c r="A99" s="272">
        <v>1066</v>
      </c>
      <c r="B99" s="272">
        <v>628</v>
      </c>
      <c r="C99" s="272">
        <v>1066628</v>
      </c>
      <c r="D99" s="271">
        <v>5111700000</v>
      </c>
      <c r="E99" s="273" t="s">
        <v>1822</v>
      </c>
      <c r="F99" s="271" t="b">
        <v>1</v>
      </c>
      <c r="G99" s="271" t="s">
        <v>2777</v>
      </c>
      <c r="H99" s="272">
        <v>1066628</v>
      </c>
      <c r="I99" s="272">
        <v>1066</v>
      </c>
      <c r="J99" s="316">
        <v>628</v>
      </c>
      <c r="K99" s="225" t="str">
        <f t="shared" si="1"/>
        <v>1066-628</v>
      </c>
      <c r="N99" s="225" t="str">
        <f>VLOOKUP(A99,'Account codes'!A$1:C$208,3,FALSE)</f>
        <v>Y</v>
      </c>
    </row>
    <row r="100" spans="1:14" ht="25.5">
      <c r="A100" s="272">
        <v>1066</v>
      </c>
      <c r="B100" s="272">
        <v>634</v>
      </c>
      <c r="C100" s="272">
        <v>1066634</v>
      </c>
      <c r="D100" s="271">
        <v>5111700000</v>
      </c>
      <c r="E100" s="273" t="s">
        <v>1822</v>
      </c>
      <c r="F100" s="271" t="b">
        <v>1</v>
      </c>
      <c r="G100" s="271" t="s">
        <v>2778</v>
      </c>
      <c r="H100" s="272">
        <v>1066634</v>
      </c>
      <c r="I100" s="272">
        <v>1066</v>
      </c>
      <c r="J100" s="316">
        <v>634</v>
      </c>
      <c r="K100" s="225" t="str">
        <f t="shared" si="1"/>
        <v>1066-634</v>
      </c>
      <c r="N100" s="225" t="str">
        <f>VLOOKUP(A100,'Account codes'!A$1:C$208,3,FALSE)</f>
        <v>Y</v>
      </c>
    </row>
    <row r="101" spans="1:14" ht="25.5">
      <c r="A101" s="272">
        <v>1066</v>
      </c>
      <c r="B101" s="272">
        <v>694</v>
      </c>
      <c r="C101" s="272">
        <v>1066694</v>
      </c>
      <c r="D101" s="271">
        <v>5111700000</v>
      </c>
      <c r="E101" s="276" t="s">
        <v>1822</v>
      </c>
      <c r="F101" s="271" t="b">
        <v>1</v>
      </c>
      <c r="G101" s="271" t="s">
        <v>2665</v>
      </c>
      <c r="H101" s="272">
        <v>1066694</v>
      </c>
      <c r="I101" s="272">
        <v>1066</v>
      </c>
      <c r="J101" s="316">
        <v>694</v>
      </c>
      <c r="K101" s="225" t="str">
        <f t="shared" si="1"/>
        <v>1066-694</v>
      </c>
      <c r="N101" s="225" t="str">
        <f>VLOOKUP(A101,'Account codes'!A$1:C$208,3,FALSE)</f>
        <v>Y</v>
      </c>
    </row>
    <row r="102" spans="1:14" ht="51">
      <c r="A102" s="275">
        <v>1069</v>
      </c>
      <c r="B102" s="275">
        <v>0</v>
      </c>
      <c r="C102" s="275">
        <v>1069000</v>
      </c>
      <c r="D102" s="271">
        <v>5811400003</v>
      </c>
      <c r="E102" s="273" t="s">
        <v>1823</v>
      </c>
      <c r="F102" s="271" t="b">
        <v>1</v>
      </c>
      <c r="G102" s="271" t="s">
        <v>2664</v>
      </c>
      <c r="H102" s="275">
        <v>1069000</v>
      </c>
      <c r="I102" s="272">
        <v>1069</v>
      </c>
      <c r="J102" s="316">
        <v>0</v>
      </c>
      <c r="K102" s="225" t="str">
        <f t="shared" si="1"/>
        <v>1069-000</v>
      </c>
      <c r="N102" s="225" t="str">
        <f>VLOOKUP(A102,'Account codes'!A$1:C$208,3,FALSE)</f>
        <v>Y</v>
      </c>
    </row>
    <row r="103" spans="1:14" ht="51">
      <c r="A103" s="272">
        <v>1069</v>
      </c>
      <c r="B103" s="272">
        <v>621</v>
      </c>
      <c r="C103" s="272">
        <v>1069621</v>
      </c>
      <c r="D103" s="271">
        <v>5811400003</v>
      </c>
      <c r="E103" s="273" t="s">
        <v>1823</v>
      </c>
      <c r="F103" s="271" t="b">
        <v>1</v>
      </c>
      <c r="G103" s="271" t="s">
        <v>2779</v>
      </c>
      <c r="H103" s="272">
        <v>1069621</v>
      </c>
      <c r="I103" s="272">
        <v>1069</v>
      </c>
      <c r="J103" s="316">
        <v>621</v>
      </c>
      <c r="K103" s="225" t="str">
        <f t="shared" si="1"/>
        <v>1069-621</v>
      </c>
      <c r="N103" s="225" t="str">
        <f>VLOOKUP(A103,'Account codes'!A$1:C$208,3,FALSE)</f>
        <v>Y</v>
      </c>
    </row>
    <row r="104" spans="1:14" ht="51">
      <c r="A104" s="272">
        <v>1069</v>
      </c>
      <c r="B104" s="272">
        <v>622</v>
      </c>
      <c r="C104" s="272">
        <v>1069622</v>
      </c>
      <c r="D104" s="271">
        <v>5811400003</v>
      </c>
      <c r="E104" s="273" t="s">
        <v>1823</v>
      </c>
      <c r="F104" s="271" t="b">
        <v>1</v>
      </c>
      <c r="G104" s="271" t="s">
        <v>2780</v>
      </c>
      <c r="H104" s="272">
        <v>1069622</v>
      </c>
      <c r="I104" s="272">
        <v>1069</v>
      </c>
      <c r="J104" s="316">
        <v>622</v>
      </c>
      <c r="K104" s="225" t="str">
        <f t="shared" si="1"/>
        <v>1069-622</v>
      </c>
      <c r="N104" s="225" t="str">
        <f>VLOOKUP(A104,'Account codes'!A$1:C$208,3,FALSE)</f>
        <v>Y</v>
      </c>
    </row>
    <row r="105" spans="1:14" ht="51">
      <c r="A105" s="272">
        <v>1069</v>
      </c>
      <c r="B105" s="272">
        <v>626</v>
      </c>
      <c r="C105" s="272">
        <v>1069626</v>
      </c>
      <c r="D105" s="271">
        <v>5811400003</v>
      </c>
      <c r="E105" s="273" t="s">
        <v>1823</v>
      </c>
      <c r="F105" s="271" t="b">
        <v>1</v>
      </c>
      <c r="G105" s="271" t="s">
        <v>2781</v>
      </c>
      <c r="H105" s="272">
        <v>1069626</v>
      </c>
      <c r="I105" s="272">
        <v>1069</v>
      </c>
      <c r="J105" s="316">
        <v>626</v>
      </c>
      <c r="K105" s="225" t="str">
        <f t="shared" si="1"/>
        <v>1069-626</v>
      </c>
      <c r="N105" s="225" t="str">
        <f>VLOOKUP(A105,'Account codes'!A$1:C$208,3,FALSE)</f>
        <v>Y</v>
      </c>
    </row>
    <row r="106" spans="1:14" ht="51">
      <c r="A106" s="272">
        <v>1069</v>
      </c>
      <c r="B106" s="272">
        <v>634</v>
      </c>
      <c r="C106" s="272">
        <v>1069634</v>
      </c>
      <c r="D106" s="271">
        <v>5811400003</v>
      </c>
      <c r="E106" s="273" t="s">
        <v>1823</v>
      </c>
      <c r="F106" s="271" t="b">
        <v>1</v>
      </c>
      <c r="G106" s="271" t="s">
        <v>2782</v>
      </c>
      <c r="H106" s="272">
        <v>1069634</v>
      </c>
      <c r="I106" s="272">
        <v>1069</v>
      </c>
      <c r="J106" s="316">
        <v>634</v>
      </c>
      <c r="K106" s="225" t="str">
        <f t="shared" si="1"/>
        <v>1069-634</v>
      </c>
      <c r="N106" s="225" t="str">
        <f>VLOOKUP(A106,'Account codes'!A$1:C$208,3,FALSE)</f>
        <v>Y</v>
      </c>
    </row>
    <row r="107" spans="1:14" ht="51">
      <c r="A107" s="272">
        <v>1069</v>
      </c>
      <c r="B107" s="272">
        <v>636</v>
      </c>
      <c r="C107" s="272">
        <v>1069636</v>
      </c>
      <c r="D107" s="271">
        <v>5811400003</v>
      </c>
      <c r="E107" s="273" t="s">
        <v>1823</v>
      </c>
      <c r="F107" s="271" t="b">
        <v>1</v>
      </c>
      <c r="G107" s="271" t="s">
        <v>2783</v>
      </c>
      <c r="H107" s="272">
        <v>1069636</v>
      </c>
      <c r="I107" s="272">
        <v>1069</v>
      </c>
      <c r="J107" s="316">
        <v>636</v>
      </c>
      <c r="K107" s="225" t="str">
        <f t="shared" si="1"/>
        <v>1069-636</v>
      </c>
      <c r="N107" s="225" t="str">
        <f>VLOOKUP(A107,'Account codes'!A$1:C$208,3,FALSE)</f>
        <v>Y</v>
      </c>
    </row>
    <row r="108" spans="1:14" ht="51">
      <c r="A108" s="272">
        <v>1069</v>
      </c>
      <c r="B108" s="272">
        <v>640</v>
      </c>
      <c r="C108" s="272">
        <v>1069640</v>
      </c>
      <c r="D108" s="271">
        <v>5811400003</v>
      </c>
      <c r="E108" s="273" t="s">
        <v>1823</v>
      </c>
      <c r="F108" s="271" t="b">
        <v>1</v>
      </c>
      <c r="G108" s="271" t="s">
        <v>2784</v>
      </c>
      <c r="H108" s="272">
        <v>1069640</v>
      </c>
      <c r="I108" s="272">
        <v>1069</v>
      </c>
      <c r="J108" s="316">
        <v>640</v>
      </c>
      <c r="K108" s="225" t="str">
        <f t="shared" si="1"/>
        <v>1069-640</v>
      </c>
      <c r="N108" s="225" t="str">
        <f>VLOOKUP(A108,'Account codes'!A$1:C$208,3,FALSE)</f>
        <v>Y</v>
      </c>
    </row>
    <row r="109" spans="1:14" ht="51.75">
      <c r="A109" s="287">
        <v>1069</v>
      </c>
      <c r="B109" s="268" t="s">
        <v>2478</v>
      </c>
      <c r="C109" s="270">
        <v>1069628</v>
      </c>
      <c r="D109" s="268">
        <v>5811400003</v>
      </c>
      <c r="E109" s="269" t="s">
        <v>1823</v>
      </c>
      <c r="F109" s="271" t="b">
        <v>1</v>
      </c>
      <c r="G109" s="271" t="s">
        <v>2880</v>
      </c>
      <c r="H109" s="270">
        <v>1069628</v>
      </c>
      <c r="I109" s="272">
        <v>1069</v>
      </c>
      <c r="J109" s="316">
        <v>628</v>
      </c>
      <c r="K109" s="225" t="str">
        <f t="shared" si="1"/>
        <v>1069-628</v>
      </c>
      <c r="N109" s="225" t="str">
        <f>VLOOKUP(A109,'Account codes'!A$1:C$208,3,FALSE)</f>
        <v>Y</v>
      </c>
    </row>
    <row r="110" spans="1:14" ht="51">
      <c r="A110" s="272">
        <v>1080</v>
      </c>
      <c r="B110" s="272">
        <v>0</v>
      </c>
      <c r="C110" s="272">
        <v>1080000</v>
      </c>
      <c r="D110" s="271">
        <v>5212100001</v>
      </c>
      <c r="E110" s="273" t="s">
        <v>1824</v>
      </c>
      <c r="F110" s="271" t="b">
        <v>1</v>
      </c>
      <c r="G110" s="271" t="s">
        <v>2663</v>
      </c>
      <c r="H110" s="272">
        <v>1080000</v>
      </c>
      <c r="I110" s="272">
        <v>1080</v>
      </c>
      <c r="J110" s="316">
        <v>0</v>
      </c>
      <c r="K110" s="225" t="str">
        <f t="shared" si="1"/>
        <v>1080-000</v>
      </c>
      <c r="N110" s="225" t="str">
        <f>VLOOKUP(A110,'Account codes'!A$1:C$208,3,FALSE)</f>
        <v>Y</v>
      </c>
    </row>
    <row r="111" spans="1:14" ht="38.25">
      <c r="A111" s="272">
        <v>1090</v>
      </c>
      <c r="B111" s="272">
        <v>612</v>
      </c>
      <c r="C111" s="272">
        <v>1090612</v>
      </c>
      <c r="D111" s="271">
        <v>5219600000</v>
      </c>
      <c r="E111" s="273" t="s">
        <v>1825</v>
      </c>
      <c r="F111" s="271" t="b">
        <v>1</v>
      </c>
      <c r="G111" s="271" t="s">
        <v>2785</v>
      </c>
      <c r="H111" s="272">
        <v>1090612</v>
      </c>
      <c r="I111" s="272">
        <v>1090</v>
      </c>
      <c r="J111" s="316">
        <v>612</v>
      </c>
      <c r="K111" s="225" t="str">
        <f t="shared" si="1"/>
        <v>1090-612</v>
      </c>
      <c r="N111" s="225" t="str">
        <f>VLOOKUP(A111,'Account codes'!A$1:C$208,3,FALSE)</f>
        <v>Y</v>
      </c>
    </row>
    <row r="112" spans="1:14" ht="38.25">
      <c r="A112" s="272">
        <v>1090</v>
      </c>
      <c r="B112" s="272">
        <v>650</v>
      </c>
      <c r="C112" s="272">
        <v>1090650</v>
      </c>
      <c r="D112" s="271">
        <v>5219600000</v>
      </c>
      <c r="E112" s="273" t="s">
        <v>1825</v>
      </c>
      <c r="F112" s="271" t="b">
        <v>1</v>
      </c>
      <c r="G112" s="271" t="s">
        <v>2786</v>
      </c>
      <c r="H112" s="272">
        <v>1090650</v>
      </c>
      <c r="I112" s="272">
        <v>1090</v>
      </c>
      <c r="J112" s="316">
        <v>650</v>
      </c>
      <c r="K112" s="225" t="str">
        <f t="shared" si="1"/>
        <v>1090-650</v>
      </c>
      <c r="N112" s="225" t="str">
        <f>VLOOKUP(A112,'Account codes'!A$1:C$208,3,FALSE)</f>
        <v>Y</v>
      </c>
    </row>
    <row r="113" spans="1:14" ht="38.25">
      <c r="A113" s="272">
        <v>1090</v>
      </c>
      <c r="B113" s="272">
        <v>656</v>
      </c>
      <c r="C113" s="272">
        <v>1090656</v>
      </c>
      <c r="D113" s="271">
        <v>5219600000</v>
      </c>
      <c r="E113" s="273" t="s">
        <v>1825</v>
      </c>
      <c r="F113" s="271" t="b">
        <v>1</v>
      </c>
      <c r="G113" s="271" t="s">
        <v>2787</v>
      </c>
      <c r="H113" s="272">
        <v>1090656</v>
      </c>
      <c r="I113" s="272">
        <v>1090</v>
      </c>
      <c r="J113" s="316">
        <v>656</v>
      </c>
      <c r="K113" s="225" t="str">
        <f t="shared" si="1"/>
        <v>1090-656</v>
      </c>
      <c r="N113" s="225" t="str">
        <f>VLOOKUP(A113,'Account codes'!A$1:C$208,3,FALSE)</f>
        <v>Y</v>
      </c>
    </row>
    <row r="114" spans="1:14" ht="38.25">
      <c r="A114" s="272">
        <v>1090</v>
      </c>
      <c r="B114" s="272">
        <v>690</v>
      </c>
      <c r="C114" s="272">
        <v>1090690</v>
      </c>
      <c r="D114" s="271">
        <v>5219600000</v>
      </c>
      <c r="E114" s="273" t="s">
        <v>1825</v>
      </c>
      <c r="F114" s="271" t="b">
        <v>1</v>
      </c>
      <c r="G114" s="271" t="s">
        <v>2788</v>
      </c>
      <c r="H114" s="272">
        <v>1090690</v>
      </c>
      <c r="I114" s="272">
        <v>1090</v>
      </c>
      <c r="J114" s="316">
        <v>690</v>
      </c>
      <c r="K114" s="225" t="str">
        <f t="shared" si="1"/>
        <v>1090-690</v>
      </c>
      <c r="N114" s="225" t="str">
        <f>VLOOKUP(A114,'Account codes'!A$1:C$208,3,FALSE)</f>
        <v>Y</v>
      </c>
    </row>
    <row r="115" spans="1:14" ht="38.25">
      <c r="A115" s="272">
        <v>1090</v>
      </c>
      <c r="B115" s="272">
        <v>691</v>
      </c>
      <c r="C115" s="272">
        <v>1090691</v>
      </c>
      <c r="D115" s="271">
        <v>5219600000</v>
      </c>
      <c r="E115" s="273" t="s">
        <v>1825</v>
      </c>
      <c r="F115" s="271" t="b">
        <v>1</v>
      </c>
      <c r="G115" s="271" t="s">
        <v>2789</v>
      </c>
      <c r="H115" s="272">
        <v>1090691</v>
      </c>
      <c r="I115" s="272">
        <v>1090</v>
      </c>
      <c r="J115" s="316">
        <v>691</v>
      </c>
      <c r="K115" s="225" t="str">
        <f t="shared" si="1"/>
        <v>1090-691</v>
      </c>
      <c r="N115" s="225" t="str">
        <f>VLOOKUP(A115,'Account codes'!A$1:C$208,3,FALSE)</f>
        <v>Y</v>
      </c>
    </row>
    <row r="116" spans="1:14" ht="38.25">
      <c r="A116" s="272">
        <v>1090</v>
      </c>
      <c r="B116" s="272">
        <v>692</v>
      </c>
      <c r="C116" s="272">
        <v>1090692</v>
      </c>
      <c r="D116" s="271">
        <v>5219600000</v>
      </c>
      <c r="E116" s="273" t="s">
        <v>1825</v>
      </c>
      <c r="F116" s="271" t="b">
        <v>1</v>
      </c>
      <c r="G116" s="271" t="s">
        <v>2790</v>
      </c>
      <c r="H116" s="272">
        <v>1090692</v>
      </c>
      <c r="I116" s="272">
        <v>1090</v>
      </c>
      <c r="J116" s="316">
        <v>692</v>
      </c>
      <c r="K116" s="225" t="str">
        <f t="shared" si="1"/>
        <v>1090-692</v>
      </c>
      <c r="N116" s="225" t="str">
        <f>VLOOKUP(A116,'Account codes'!A$1:C$208,3,FALSE)</f>
        <v>Y</v>
      </c>
    </row>
    <row r="117" spans="1:14" ht="38.25">
      <c r="A117" s="272">
        <v>1090</v>
      </c>
      <c r="B117" s="272">
        <v>694</v>
      </c>
      <c r="C117" s="272">
        <v>1090694</v>
      </c>
      <c r="D117" s="271">
        <v>5219600000</v>
      </c>
      <c r="E117" s="273" t="s">
        <v>1825</v>
      </c>
      <c r="F117" s="271" t="b">
        <v>1</v>
      </c>
      <c r="G117" s="271" t="s">
        <v>2791</v>
      </c>
      <c r="H117" s="272">
        <v>1090694</v>
      </c>
      <c r="I117" s="272">
        <v>1090</v>
      </c>
      <c r="J117" s="316">
        <v>694</v>
      </c>
      <c r="K117" s="225" t="str">
        <f t="shared" si="1"/>
        <v>1090-694</v>
      </c>
      <c r="N117" s="225" t="str">
        <f>VLOOKUP(A117,'Account codes'!A$1:C$208,3,FALSE)</f>
        <v>Y</v>
      </c>
    </row>
    <row r="118" spans="1:14" ht="38.25">
      <c r="A118" s="272">
        <v>1091</v>
      </c>
      <c r="B118" s="272">
        <v>690</v>
      </c>
      <c r="C118" s="272">
        <v>1091690</v>
      </c>
      <c r="D118" s="271">
        <v>5219600002</v>
      </c>
      <c r="E118" s="269" t="s">
        <v>1826</v>
      </c>
      <c r="F118" s="271" t="b">
        <v>1</v>
      </c>
      <c r="G118" s="271" t="s">
        <v>2792</v>
      </c>
      <c r="H118" s="272">
        <v>1091690</v>
      </c>
      <c r="I118" s="272">
        <v>1091</v>
      </c>
      <c r="J118" s="316">
        <v>690</v>
      </c>
      <c r="K118" s="225" t="str">
        <f t="shared" si="1"/>
        <v>1091-690</v>
      </c>
      <c r="N118" s="225" t="str">
        <f>VLOOKUP(A118,'Account codes'!A$1:C$208,3,FALSE)</f>
        <v>Y</v>
      </c>
    </row>
    <row r="119" spans="1:14" ht="38.25">
      <c r="A119" s="272">
        <v>1091</v>
      </c>
      <c r="B119" s="272">
        <v>691</v>
      </c>
      <c r="C119" s="272">
        <v>1091691</v>
      </c>
      <c r="D119" s="271">
        <v>5219600002</v>
      </c>
      <c r="E119" s="269" t="s">
        <v>1826</v>
      </c>
      <c r="F119" s="271" t="b">
        <v>1</v>
      </c>
      <c r="G119" s="271" t="s">
        <v>2793</v>
      </c>
      <c r="H119" s="272">
        <v>1091691</v>
      </c>
      <c r="I119" s="272">
        <v>1091</v>
      </c>
      <c r="J119" s="316">
        <v>691</v>
      </c>
      <c r="K119" s="225" t="str">
        <f t="shared" si="1"/>
        <v>1091-691</v>
      </c>
      <c r="N119" s="225" t="str">
        <f>VLOOKUP(A119,'Account codes'!A$1:C$208,3,FALSE)</f>
        <v>Y</v>
      </c>
    </row>
    <row r="120" spans="1:14" ht="38.25">
      <c r="A120" s="272">
        <v>1091</v>
      </c>
      <c r="B120" s="272">
        <v>694</v>
      </c>
      <c r="C120" s="272">
        <v>1091694</v>
      </c>
      <c r="D120" s="271">
        <v>5219600002</v>
      </c>
      <c r="E120" s="269" t="s">
        <v>1826</v>
      </c>
      <c r="F120" s="271" t="b">
        <v>1</v>
      </c>
      <c r="G120" s="271" t="s">
        <v>2794</v>
      </c>
      <c r="H120" s="272">
        <v>1091694</v>
      </c>
      <c r="I120" s="272">
        <v>1091</v>
      </c>
      <c r="J120" s="316">
        <v>694</v>
      </c>
      <c r="K120" s="225" t="str">
        <f t="shared" si="1"/>
        <v>1091-694</v>
      </c>
      <c r="N120" s="225" t="str">
        <f>VLOOKUP(A120,'Account codes'!A$1:C$208,3,FALSE)</f>
        <v>Y</v>
      </c>
    </row>
    <row r="121" spans="1:14" ht="38.25">
      <c r="A121" s="272">
        <v>1092</v>
      </c>
      <c r="B121" s="272">
        <v>0</v>
      </c>
      <c r="C121" s="272">
        <v>1092000</v>
      </c>
      <c r="D121" s="271">
        <v>5219600002</v>
      </c>
      <c r="E121" s="273" t="s">
        <v>1826</v>
      </c>
      <c r="F121" s="271" t="b">
        <v>1</v>
      </c>
      <c r="G121" s="271" t="s">
        <v>2662</v>
      </c>
      <c r="H121" s="272">
        <v>1092000</v>
      </c>
      <c r="I121" s="272">
        <v>1092</v>
      </c>
      <c r="J121" s="316">
        <v>0</v>
      </c>
      <c r="K121" s="225" t="str">
        <f t="shared" si="1"/>
        <v>1092-000</v>
      </c>
      <c r="N121" s="225" t="str">
        <f>VLOOKUP(A121,'Account codes'!A$1:C$208,3,FALSE)</f>
        <v>Y</v>
      </c>
    </row>
    <row r="122" spans="1:14" ht="38.25">
      <c r="A122" s="272">
        <v>1092</v>
      </c>
      <c r="B122" s="272">
        <v>690</v>
      </c>
      <c r="C122" s="272">
        <v>1092690</v>
      </c>
      <c r="D122" s="271">
        <v>5219600002</v>
      </c>
      <c r="E122" s="269" t="s">
        <v>1826</v>
      </c>
      <c r="F122" s="271" t="b">
        <v>1</v>
      </c>
      <c r="G122" s="271" t="s">
        <v>2795</v>
      </c>
      <c r="H122" s="272">
        <v>1092690</v>
      </c>
      <c r="I122" s="272">
        <v>1092</v>
      </c>
      <c r="J122" s="316">
        <v>690</v>
      </c>
      <c r="K122" s="225" t="str">
        <f t="shared" si="1"/>
        <v>1092-690</v>
      </c>
      <c r="N122" s="225" t="str">
        <f>VLOOKUP(A122,'Account codes'!A$1:C$208,3,FALSE)</f>
        <v>Y</v>
      </c>
    </row>
    <row r="123" spans="1:14" ht="38.25">
      <c r="A123" s="272">
        <v>1092</v>
      </c>
      <c r="B123" s="272">
        <v>691</v>
      </c>
      <c r="C123" s="272">
        <v>1092691</v>
      </c>
      <c r="D123" s="271">
        <v>5219600002</v>
      </c>
      <c r="E123" s="269" t="s">
        <v>1826</v>
      </c>
      <c r="F123" s="271" t="b">
        <v>1</v>
      </c>
      <c r="G123" s="271" t="s">
        <v>2796</v>
      </c>
      <c r="H123" s="272">
        <v>1092691</v>
      </c>
      <c r="I123" s="272">
        <v>1092</v>
      </c>
      <c r="J123" s="316">
        <v>691</v>
      </c>
      <c r="K123" s="225" t="str">
        <f t="shared" si="1"/>
        <v>1092-691</v>
      </c>
      <c r="N123" s="225" t="str">
        <f>VLOOKUP(A123,'Account codes'!A$1:C$208,3,FALSE)</f>
        <v>Y</v>
      </c>
    </row>
    <row r="124" spans="1:14" ht="38.25">
      <c r="A124" s="272">
        <v>1092</v>
      </c>
      <c r="B124" s="272">
        <v>694</v>
      </c>
      <c r="C124" s="272">
        <v>1092694</v>
      </c>
      <c r="D124" s="271">
        <v>5219600002</v>
      </c>
      <c r="E124" s="269" t="s">
        <v>1826</v>
      </c>
      <c r="F124" s="271" t="b">
        <v>1</v>
      </c>
      <c r="G124" s="271" t="s">
        <v>2797</v>
      </c>
      <c r="H124" s="272">
        <v>1092694</v>
      </c>
      <c r="I124" s="272">
        <v>1092</v>
      </c>
      <c r="J124" s="316">
        <v>694</v>
      </c>
      <c r="K124" s="225" t="str">
        <f t="shared" si="1"/>
        <v>1092-694</v>
      </c>
      <c r="N124" s="225" t="str">
        <f>VLOOKUP(A124,'Account codes'!A$1:C$208,3,FALSE)</f>
        <v>Y</v>
      </c>
    </row>
    <row r="125" spans="1:14" ht="38.25">
      <c r="A125" s="272">
        <v>1320</v>
      </c>
      <c r="B125" s="272">
        <v>0</v>
      </c>
      <c r="C125" s="272">
        <v>1320000</v>
      </c>
      <c r="D125" s="271">
        <v>5211300000</v>
      </c>
      <c r="E125" s="269" t="s">
        <v>1827</v>
      </c>
      <c r="F125" s="271" t="b">
        <v>1</v>
      </c>
      <c r="G125" s="271" t="s">
        <v>2661</v>
      </c>
      <c r="H125" s="272">
        <v>1320000</v>
      </c>
      <c r="I125" s="272">
        <v>1320</v>
      </c>
      <c r="J125" s="316">
        <v>0</v>
      </c>
      <c r="K125" s="225" t="str">
        <f t="shared" si="1"/>
        <v>1320-000</v>
      </c>
      <c r="N125" s="225" t="str">
        <f>VLOOKUP(A125,'Account codes'!A$1:C$208,3,FALSE)</f>
        <v>Y</v>
      </c>
    </row>
    <row r="126" spans="1:14" ht="38.25">
      <c r="A126" s="272">
        <v>1326</v>
      </c>
      <c r="B126" s="272">
        <v>0</v>
      </c>
      <c r="C126" s="272">
        <v>1326000</v>
      </c>
      <c r="D126" s="271">
        <v>5211300000</v>
      </c>
      <c r="E126" s="269" t="s">
        <v>1827</v>
      </c>
      <c r="F126" s="271" t="b">
        <v>1</v>
      </c>
      <c r="G126" s="271" t="s">
        <v>2660</v>
      </c>
      <c r="H126" s="272">
        <v>1326000</v>
      </c>
      <c r="I126" s="272">
        <v>1326</v>
      </c>
      <c r="J126" s="316">
        <v>0</v>
      </c>
      <c r="K126" s="225" t="str">
        <f t="shared" si="1"/>
        <v>1326-000</v>
      </c>
      <c r="N126" s="225" t="str">
        <f>VLOOKUP(A126,'Account codes'!A$1:C$208,3,FALSE)</f>
        <v>Y</v>
      </c>
    </row>
    <row r="127" spans="1:14" ht="38.25">
      <c r="A127" s="272">
        <v>1336</v>
      </c>
      <c r="B127" s="272">
        <v>0</v>
      </c>
      <c r="C127" s="272">
        <v>1336000</v>
      </c>
      <c r="D127" s="271">
        <v>5224101700</v>
      </c>
      <c r="E127" s="273" t="s">
        <v>1828</v>
      </c>
      <c r="F127" s="271" t="b">
        <v>1</v>
      </c>
      <c r="G127" s="271" t="s">
        <v>2659</v>
      </c>
      <c r="H127" s="272">
        <v>1336000</v>
      </c>
      <c r="I127" s="272">
        <v>1336</v>
      </c>
      <c r="J127" s="316">
        <v>0</v>
      </c>
      <c r="K127" s="225" t="str">
        <f t="shared" si="1"/>
        <v>1336-000</v>
      </c>
      <c r="N127" s="225" t="str">
        <f>VLOOKUP(A127,'Account codes'!A$1:C$208,3,FALSE)</f>
        <v>Y</v>
      </c>
    </row>
    <row r="128" spans="1:14" ht="38.25">
      <c r="A128" s="272">
        <v>1344</v>
      </c>
      <c r="B128" s="272">
        <v>0</v>
      </c>
      <c r="C128" s="272">
        <v>1344000</v>
      </c>
      <c r="D128" s="271">
        <v>5224100009</v>
      </c>
      <c r="E128" s="273" t="s">
        <v>1829</v>
      </c>
      <c r="F128" s="271" t="b">
        <v>1</v>
      </c>
      <c r="G128" s="271" t="s">
        <v>2658</v>
      </c>
      <c r="H128" s="272">
        <v>1344000</v>
      </c>
      <c r="I128" s="272">
        <v>1344</v>
      </c>
      <c r="J128" s="316">
        <v>0</v>
      </c>
      <c r="K128" s="225" t="str">
        <f t="shared" si="1"/>
        <v>1344-000</v>
      </c>
      <c r="N128" s="225" t="str">
        <f>VLOOKUP(A128,'Account codes'!A$1:C$208,3,FALSE)</f>
        <v>Y</v>
      </c>
    </row>
    <row r="129" spans="1:14" ht="51">
      <c r="A129" s="272">
        <v>1348</v>
      </c>
      <c r="B129" s="272">
        <v>0</v>
      </c>
      <c r="C129" s="272">
        <v>1348000</v>
      </c>
      <c r="D129" s="271">
        <v>5212100006</v>
      </c>
      <c r="E129" s="273" t="s">
        <v>1830</v>
      </c>
      <c r="F129" s="271" t="b">
        <v>1</v>
      </c>
      <c r="G129" s="271" t="s">
        <v>2657</v>
      </c>
      <c r="H129" s="272">
        <v>1348000</v>
      </c>
      <c r="I129" s="272">
        <v>1348</v>
      </c>
      <c r="J129" s="316">
        <v>0</v>
      </c>
      <c r="K129" s="225" t="str">
        <f t="shared" si="1"/>
        <v>1348-000</v>
      </c>
      <c r="N129" s="225" t="str">
        <f>VLOOKUP(A129,'Account codes'!A$1:C$208,3,FALSE)</f>
        <v>Y</v>
      </c>
    </row>
    <row r="130" spans="1:14" ht="38.25">
      <c r="A130" s="272">
        <v>1352</v>
      </c>
      <c r="B130" s="272">
        <v>0</v>
      </c>
      <c r="C130" s="272">
        <v>1352000</v>
      </c>
      <c r="D130" s="271">
        <v>5212100000</v>
      </c>
      <c r="E130" s="269" t="s">
        <v>1831</v>
      </c>
      <c r="F130" s="271" t="b">
        <v>1</v>
      </c>
      <c r="G130" s="271" t="s">
        <v>2656</v>
      </c>
      <c r="H130" s="272">
        <v>1352000</v>
      </c>
      <c r="I130" s="272">
        <v>1352</v>
      </c>
      <c r="J130" s="316">
        <v>0</v>
      </c>
      <c r="K130" s="225" t="str">
        <f t="shared" si="1"/>
        <v>1352-000</v>
      </c>
      <c r="N130" s="225" t="str">
        <f>VLOOKUP(A130,'Account codes'!A$1:C$208,3,FALSE)</f>
        <v>Y</v>
      </c>
    </row>
    <row r="131" spans="1:14" ht="51">
      <c r="A131" s="272">
        <v>1355</v>
      </c>
      <c r="B131" s="272">
        <v>0</v>
      </c>
      <c r="C131" s="272">
        <v>1355000</v>
      </c>
      <c r="D131" s="271">
        <v>5212100007</v>
      </c>
      <c r="E131" s="269" t="s">
        <v>1832</v>
      </c>
      <c r="F131" s="271" t="b">
        <v>1</v>
      </c>
      <c r="G131" s="271" t="s">
        <v>2655</v>
      </c>
      <c r="H131" s="272">
        <v>1355000</v>
      </c>
      <c r="I131" s="272">
        <v>1355</v>
      </c>
      <c r="J131" s="316">
        <v>0</v>
      </c>
      <c r="K131" s="225" t="str">
        <f t="shared" si="1"/>
        <v>1355-000</v>
      </c>
      <c r="N131" s="225" t="str">
        <f>VLOOKUP(A131,'Account codes'!A$1:C$208,3,FALSE)</f>
        <v>Y</v>
      </c>
    </row>
    <row r="132" spans="1:14" ht="51">
      <c r="A132" s="272">
        <v>1356</v>
      </c>
      <c r="B132" s="272">
        <v>0</v>
      </c>
      <c r="C132" s="272">
        <v>1356000</v>
      </c>
      <c r="D132" s="271">
        <v>5218100002</v>
      </c>
      <c r="E132" s="273" t="s">
        <v>1833</v>
      </c>
      <c r="F132" s="271" t="b">
        <v>1</v>
      </c>
      <c r="G132" s="271" t="s">
        <v>2654</v>
      </c>
      <c r="H132" s="272">
        <v>1356000</v>
      </c>
      <c r="I132" s="272">
        <v>1356</v>
      </c>
      <c r="J132" s="316">
        <v>0</v>
      </c>
      <c r="K132" s="225" t="str">
        <f t="shared" si="1"/>
        <v>1356-000</v>
      </c>
      <c r="N132" s="225" t="str">
        <f>VLOOKUP(A132,'Account codes'!A$1:C$208,3,FALSE)</f>
        <v>Y</v>
      </c>
    </row>
    <row r="133" spans="1:14" ht="38.25">
      <c r="A133" s="272">
        <v>1357</v>
      </c>
      <c r="B133" s="272">
        <v>0</v>
      </c>
      <c r="C133" s="272">
        <v>1357000</v>
      </c>
      <c r="D133" s="271">
        <v>5224101711</v>
      </c>
      <c r="E133" s="273" t="s">
        <v>1834</v>
      </c>
      <c r="F133" s="271" t="b">
        <v>1</v>
      </c>
      <c r="G133" s="271" t="s">
        <v>2653</v>
      </c>
      <c r="H133" s="272">
        <v>1357000</v>
      </c>
      <c r="I133" s="272">
        <v>1357</v>
      </c>
      <c r="J133" s="316">
        <v>0</v>
      </c>
      <c r="K133" s="225" t="str">
        <f t="shared" ref="K133:K196" si="2">CONCATENATE(I133,"-",TEXT(J133,"000"))</f>
        <v>1357-000</v>
      </c>
      <c r="N133" s="225" t="str">
        <f>VLOOKUP(A133,'Account codes'!A$1:C$208,3,FALSE)</f>
        <v>Y</v>
      </c>
    </row>
    <row r="134" spans="1:14" ht="38.25">
      <c r="A134" s="272">
        <v>1358</v>
      </c>
      <c r="B134" s="272">
        <v>0</v>
      </c>
      <c r="C134" s="272">
        <v>1358000</v>
      </c>
      <c r="D134" s="271">
        <v>5215200000</v>
      </c>
      <c r="E134" s="273" t="s">
        <v>1835</v>
      </c>
      <c r="F134" s="271" t="b">
        <v>1</v>
      </c>
      <c r="G134" s="271" t="s">
        <v>503</v>
      </c>
      <c r="H134" s="272">
        <v>1358000</v>
      </c>
      <c r="I134" s="272">
        <v>1358</v>
      </c>
      <c r="J134" s="316">
        <v>0</v>
      </c>
      <c r="K134" s="225" t="str">
        <f t="shared" si="2"/>
        <v>1358-000</v>
      </c>
      <c r="N134" s="225" t="str">
        <f>VLOOKUP(A134,'Account codes'!A$1:C$208,3,FALSE)</f>
        <v>Y</v>
      </c>
    </row>
    <row r="135" spans="1:14" ht="38.25">
      <c r="A135" s="272">
        <v>1362</v>
      </c>
      <c r="B135" s="272">
        <v>0</v>
      </c>
      <c r="C135" s="272">
        <v>1362000</v>
      </c>
      <c r="D135" s="271">
        <v>5224100004</v>
      </c>
      <c r="E135" s="273" t="s">
        <v>1836</v>
      </c>
      <c r="F135" s="271" t="b">
        <v>1</v>
      </c>
      <c r="G135" s="271" t="s">
        <v>2652</v>
      </c>
      <c r="H135" s="272">
        <v>1362000</v>
      </c>
      <c r="I135" s="272">
        <v>1362</v>
      </c>
      <c r="J135" s="316">
        <v>0</v>
      </c>
      <c r="K135" s="225" t="str">
        <f t="shared" si="2"/>
        <v>1362-000</v>
      </c>
      <c r="N135" s="225" t="str">
        <f>VLOOKUP(A135,'Account codes'!A$1:C$208,3,FALSE)</f>
        <v>Y</v>
      </c>
    </row>
    <row r="136" spans="1:14" ht="25.5">
      <c r="A136" s="272">
        <v>1364</v>
      </c>
      <c r="B136" s="272">
        <v>0</v>
      </c>
      <c r="C136" s="272">
        <v>1364000</v>
      </c>
      <c r="D136" s="271">
        <v>5913100000</v>
      </c>
      <c r="E136" s="273" t="s">
        <v>1837</v>
      </c>
      <c r="F136" s="271" t="b">
        <v>1</v>
      </c>
      <c r="G136" s="271" t="s">
        <v>2651</v>
      </c>
      <c r="H136" s="272">
        <v>1364000</v>
      </c>
      <c r="I136" s="272">
        <v>1364</v>
      </c>
      <c r="J136" s="316">
        <v>0</v>
      </c>
      <c r="K136" s="225" t="str">
        <f t="shared" si="2"/>
        <v>1364-000</v>
      </c>
      <c r="N136" s="225" t="str">
        <f>VLOOKUP(A136,'Account codes'!A$1:C$208,3,FALSE)</f>
        <v>Y</v>
      </c>
    </row>
    <row r="137" spans="1:14" ht="38.25">
      <c r="A137" s="272">
        <v>1368</v>
      </c>
      <c r="B137" s="272">
        <v>0</v>
      </c>
      <c r="C137" s="272">
        <v>1368000</v>
      </c>
      <c r="D137" s="271">
        <v>5211400000</v>
      </c>
      <c r="E137" s="273" t="s">
        <v>1838</v>
      </c>
      <c r="F137" s="271" t="b">
        <v>1</v>
      </c>
      <c r="G137" s="271" t="s">
        <v>2650</v>
      </c>
      <c r="H137" s="272">
        <v>1368000</v>
      </c>
      <c r="I137" s="272">
        <v>1368</v>
      </c>
      <c r="J137" s="316">
        <v>0</v>
      </c>
      <c r="K137" s="225" t="str">
        <f t="shared" si="2"/>
        <v>1368-000</v>
      </c>
      <c r="N137" s="225" t="str">
        <f>VLOOKUP(A137,'Account codes'!A$1:C$208,3,FALSE)</f>
        <v>Y</v>
      </c>
    </row>
    <row r="138" spans="1:14" ht="38.25">
      <c r="A138" s="272">
        <v>1384</v>
      </c>
      <c r="B138" s="272">
        <v>0</v>
      </c>
      <c r="C138" s="272">
        <v>1384000</v>
      </c>
      <c r="D138" s="271">
        <v>5215200000</v>
      </c>
      <c r="E138" s="273" t="s">
        <v>1835</v>
      </c>
      <c r="F138" s="271" t="b">
        <v>1</v>
      </c>
      <c r="G138" s="271" t="s">
        <v>2649</v>
      </c>
      <c r="H138" s="272">
        <v>1384000</v>
      </c>
      <c r="I138" s="272">
        <v>1384</v>
      </c>
      <c r="J138" s="316">
        <v>0</v>
      </c>
      <c r="K138" s="225" t="str">
        <f t="shared" si="2"/>
        <v>1384-000</v>
      </c>
      <c r="N138" s="225" t="str">
        <f>VLOOKUP(A138,'Account codes'!A$1:C$208,3,FALSE)</f>
        <v>Y</v>
      </c>
    </row>
    <row r="139" spans="1:14" ht="51">
      <c r="A139" s="272">
        <v>1386</v>
      </c>
      <c r="B139" s="272">
        <v>0</v>
      </c>
      <c r="C139" s="272">
        <v>1386000</v>
      </c>
      <c r="D139" s="271">
        <v>5212100002</v>
      </c>
      <c r="E139" s="273" t="s">
        <v>1839</v>
      </c>
      <c r="F139" s="271" t="b">
        <v>1</v>
      </c>
      <c r="G139" s="271" t="s">
        <v>2648</v>
      </c>
      <c r="H139" s="272">
        <v>1386000</v>
      </c>
      <c r="I139" s="272">
        <v>1386</v>
      </c>
      <c r="J139" s="316">
        <v>0</v>
      </c>
      <c r="K139" s="225" t="str">
        <f t="shared" si="2"/>
        <v>1386-000</v>
      </c>
      <c r="N139" s="225" t="str">
        <f>VLOOKUP(A139,'Account codes'!A$1:C$208,3,FALSE)</f>
        <v>Y</v>
      </c>
    </row>
    <row r="140" spans="1:14" ht="51">
      <c r="A140" s="272">
        <v>1390</v>
      </c>
      <c r="B140" s="272">
        <v>0</v>
      </c>
      <c r="C140" s="272">
        <v>1390000</v>
      </c>
      <c r="D140" s="271">
        <v>5212100002</v>
      </c>
      <c r="E140" s="273" t="s">
        <v>1839</v>
      </c>
      <c r="F140" s="271" t="b">
        <v>1</v>
      </c>
      <c r="G140" s="271" t="s">
        <v>2647</v>
      </c>
      <c r="H140" s="272">
        <v>1390000</v>
      </c>
      <c r="I140" s="272">
        <v>1390</v>
      </c>
      <c r="J140" s="316">
        <v>0</v>
      </c>
      <c r="K140" s="225" t="str">
        <f t="shared" si="2"/>
        <v>1390-000</v>
      </c>
      <c r="N140" s="225" t="str">
        <f>VLOOKUP(A140,'Account codes'!A$1:C$208,3,FALSE)</f>
        <v>Y</v>
      </c>
    </row>
    <row r="141" spans="1:14" ht="51">
      <c r="A141" s="272">
        <v>1392</v>
      </c>
      <c r="B141" s="272">
        <v>0</v>
      </c>
      <c r="C141" s="272">
        <v>1392000</v>
      </c>
      <c r="D141" s="271">
        <v>5211401700</v>
      </c>
      <c r="E141" s="273" t="s">
        <v>1840</v>
      </c>
      <c r="F141" s="271" t="b">
        <v>1</v>
      </c>
      <c r="G141" s="271" t="s">
        <v>2646</v>
      </c>
      <c r="H141" s="272">
        <v>1392000</v>
      </c>
      <c r="I141" s="272">
        <v>1392</v>
      </c>
      <c r="J141" s="316">
        <v>0</v>
      </c>
      <c r="K141" s="225" t="str">
        <f t="shared" si="2"/>
        <v>1392-000</v>
      </c>
      <c r="N141" s="225" t="str">
        <f>VLOOKUP(A141,'Account codes'!A$1:C$208,3,FALSE)</f>
        <v>Y</v>
      </c>
    </row>
    <row r="142" spans="1:14" ht="25.5">
      <c r="A142" s="272">
        <v>1397</v>
      </c>
      <c r="B142" s="272">
        <v>0</v>
      </c>
      <c r="C142" s="272">
        <v>1397000</v>
      </c>
      <c r="D142" s="271">
        <v>5111700000</v>
      </c>
      <c r="E142" s="273" t="s">
        <v>1822</v>
      </c>
      <c r="F142" s="271" t="b">
        <v>1</v>
      </c>
      <c r="G142" s="271" t="s">
        <v>2645</v>
      </c>
      <c r="H142" s="272">
        <v>1397000</v>
      </c>
      <c r="I142" s="272">
        <v>1397</v>
      </c>
      <c r="J142" s="316">
        <v>0</v>
      </c>
      <c r="K142" s="225" t="str">
        <f t="shared" si="2"/>
        <v>1397-000</v>
      </c>
      <c r="N142" s="225" t="str">
        <f>VLOOKUP(A142,'Account codes'!A$1:C$208,3,FALSE)</f>
        <v>Y</v>
      </c>
    </row>
    <row r="143" spans="1:14" ht="38.25">
      <c r="A143" s="272">
        <v>1398</v>
      </c>
      <c r="B143" s="272">
        <v>0</v>
      </c>
      <c r="C143" s="272">
        <v>1398000</v>
      </c>
      <c r="D143" s="271">
        <v>5224101701</v>
      </c>
      <c r="E143" s="273" t="s">
        <v>1841</v>
      </c>
      <c r="F143" s="271" t="b">
        <v>1</v>
      </c>
      <c r="G143" s="271" t="s">
        <v>154</v>
      </c>
      <c r="H143" s="272">
        <v>1398000</v>
      </c>
      <c r="I143" s="272">
        <v>1398</v>
      </c>
      <c r="J143" s="316">
        <v>0</v>
      </c>
      <c r="K143" s="225" t="str">
        <f t="shared" si="2"/>
        <v>1398-000</v>
      </c>
      <c r="N143" s="225" t="str">
        <f>VLOOKUP(A143,'Account codes'!A$1:C$208,3,FALSE)</f>
        <v>Y</v>
      </c>
    </row>
    <row r="144" spans="1:14" ht="25.5">
      <c r="A144" s="272">
        <v>1399</v>
      </c>
      <c r="B144" s="272">
        <v>0</v>
      </c>
      <c r="C144" s="272">
        <v>1399000</v>
      </c>
      <c r="D144" s="271">
        <v>5111700000</v>
      </c>
      <c r="E144" s="273" t="s">
        <v>1822</v>
      </c>
      <c r="F144" s="271" t="b">
        <v>1</v>
      </c>
      <c r="G144" s="271" t="s">
        <v>153</v>
      </c>
      <c r="H144" s="272">
        <v>1399000</v>
      </c>
      <c r="I144" s="272">
        <v>1399</v>
      </c>
      <c r="J144" s="316">
        <v>0</v>
      </c>
      <c r="K144" s="225" t="str">
        <f t="shared" si="2"/>
        <v>1399-000</v>
      </c>
      <c r="N144" s="225" t="str">
        <f>VLOOKUP(A144,'Account codes'!A$1:C$208,3,FALSE)</f>
        <v>Y</v>
      </c>
    </row>
    <row r="145" spans="1:14" ht="51">
      <c r="A145" s="272">
        <v>1414</v>
      </c>
      <c r="B145" s="272">
        <v>0</v>
      </c>
      <c r="C145" s="272">
        <v>1414000</v>
      </c>
      <c r="D145" s="271">
        <v>5811401700</v>
      </c>
      <c r="E145" s="269" t="s">
        <v>1842</v>
      </c>
      <c r="F145" s="271" t="b">
        <v>1</v>
      </c>
      <c r="G145" s="271" t="s">
        <v>2644</v>
      </c>
      <c r="H145" s="272">
        <v>1414000</v>
      </c>
      <c r="I145" s="272">
        <v>1414</v>
      </c>
      <c r="J145" s="316">
        <v>0</v>
      </c>
      <c r="K145" s="225" t="str">
        <f t="shared" si="2"/>
        <v>1414-000</v>
      </c>
      <c r="N145" s="225" t="str">
        <f>VLOOKUP(A145,'Account codes'!A$1:C$208,3,FALSE)</f>
        <v>Y</v>
      </c>
    </row>
    <row r="146" spans="1:14" ht="38.25">
      <c r="A146" s="272">
        <v>1415</v>
      </c>
      <c r="B146" s="272">
        <v>0</v>
      </c>
      <c r="C146" s="272">
        <v>1415000</v>
      </c>
      <c r="D146" s="271">
        <v>5811400001</v>
      </c>
      <c r="E146" s="269" t="s">
        <v>1843</v>
      </c>
      <c r="F146" s="271" t="b">
        <v>1</v>
      </c>
      <c r="G146" s="271" t="s">
        <v>2643</v>
      </c>
      <c r="H146" s="272">
        <v>1415000</v>
      </c>
      <c r="I146" s="272">
        <v>1415</v>
      </c>
      <c r="J146" s="316">
        <v>0</v>
      </c>
      <c r="K146" s="225" t="str">
        <f t="shared" si="2"/>
        <v>1415-000</v>
      </c>
      <c r="N146" s="225" t="str">
        <f>VLOOKUP(A146,'Account codes'!A$1:C$208,3,FALSE)</f>
        <v>Y</v>
      </c>
    </row>
    <row r="147" spans="1:14" ht="51">
      <c r="A147" s="272">
        <v>1416</v>
      </c>
      <c r="B147" s="272">
        <v>0</v>
      </c>
      <c r="C147" s="272">
        <v>1416000</v>
      </c>
      <c r="D147" s="271">
        <v>5215101700</v>
      </c>
      <c r="E147" s="273" t="s">
        <v>1844</v>
      </c>
      <c r="F147" s="271" t="b">
        <v>1</v>
      </c>
      <c r="G147" s="271" t="s">
        <v>2642</v>
      </c>
      <c r="H147" s="272">
        <v>1416000</v>
      </c>
      <c r="I147" s="272">
        <v>1416</v>
      </c>
      <c r="J147" s="316">
        <v>0</v>
      </c>
      <c r="K147" s="225" t="str">
        <f t="shared" si="2"/>
        <v>1416-000</v>
      </c>
      <c r="N147" s="225" t="str">
        <f>VLOOKUP(A147,'Account codes'!A$1:C$208,3,FALSE)</f>
        <v>Y</v>
      </c>
    </row>
    <row r="148" spans="1:14" ht="51">
      <c r="A148" s="272">
        <v>1424</v>
      </c>
      <c r="B148" s="272">
        <v>0</v>
      </c>
      <c r="C148" s="272">
        <v>1424000</v>
      </c>
      <c r="D148" s="271">
        <v>5215101701</v>
      </c>
      <c r="E148" s="273" t="s">
        <v>1845</v>
      </c>
      <c r="F148" s="271" t="b">
        <v>1</v>
      </c>
      <c r="G148" s="271" t="s">
        <v>2641</v>
      </c>
      <c r="H148" s="272">
        <v>1424000</v>
      </c>
      <c r="I148" s="272">
        <v>1424</v>
      </c>
      <c r="J148" s="316">
        <v>0</v>
      </c>
      <c r="K148" s="225" t="str">
        <f t="shared" si="2"/>
        <v>1424-000</v>
      </c>
      <c r="N148" s="225" t="str">
        <f>VLOOKUP(A148,'Account codes'!A$1:C$208,3,FALSE)</f>
        <v>Y</v>
      </c>
    </row>
    <row r="149" spans="1:14" ht="51">
      <c r="A149" s="272">
        <v>1430</v>
      </c>
      <c r="B149" s="272">
        <v>0</v>
      </c>
      <c r="C149" s="272">
        <v>1430000</v>
      </c>
      <c r="D149" s="271">
        <v>5215100003</v>
      </c>
      <c r="E149" s="273" t="s">
        <v>1846</v>
      </c>
      <c r="F149" s="271" t="b">
        <v>1</v>
      </c>
      <c r="G149" s="271" t="s">
        <v>2640</v>
      </c>
      <c r="H149" s="272">
        <v>1430000</v>
      </c>
      <c r="I149" s="272">
        <v>1430</v>
      </c>
      <c r="J149" s="316">
        <v>0</v>
      </c>
      <c r="K149" s="225" t="str">
        <f t="shared" si="2"/>
        <v>1430-000</v>
      </c>
      <c r="N149" s="225" t="str">
        <f>VLOOKUP(A149,'Account codes'!A$1:C$208,3,FALSE)</f>
        <v>Y</v>
      </c>
    </row>
    <row r="150" spans="1:14" ht="51">
      <c r="A150" s="272">
        <v>1442</v>
      </c>
      <c r="B150" s="272">
        <v>0</v>
      </c>
      <c r="C150" s="272">
        <v>1442000</v>
      </c>
      <c r="D150" s="271">
        <v>5215100007</v>
      </c>
      <c r="E150" s="273" t="s">
        <v>1847</v>
      </c>
      <c r="F150" s="271" t="b">
        <v>1</v>
      </c>
      <c r="G150" s="271" t="s">
        <v>2639</v>
      </c>
      <c r="H150" s="272">
        <v>1442000</v>
      </c>
      <c r="I150" s="272">
        <v>1442</v>
      </c>
      <c r="J150" s="316">
        <v>0</v>
      </c>
      <c r="K150" s="225" t="str">
        <f t="shared" si="2"/>
        <v>1442-000</v>
      </c>
      <c r="N150" s="225" t="str">
        <f>VLOOKUP(A150,'Account codes'!A$1:C$208,3,FALSE)</f>
        <v>Y</v>
      </c>
    </row>
    <row r="151" spans="1:14" ht="51">
      <c r="A151" s="272">
        <v>1460</v>
      </c>
      <c r="B151" s="272">
        <v>0</v>
      </c>
      <c r="C151" s="272">
        <v>1460000</v>
      </c>
      <c r="D151" s="271">
        <v>5222500000</v>
      </c>
      <c r="E151" s="273" t="s">
        <v>1848</v>
      </c>
      <c r="F151" s="271" t="b">
        <v>1</v>
      </c>
      <c r="G151" s="271" t="s">
        <v>2638</v>
      </c>
      <c r="H151" s="272">
        <v>1460000</v>
      </c>
      <c r="I151" s="272">
        <v>1460</v>
      </c>
      <c r="J151" s="316">
        <v>0</v>
      </c>
      <c r="K151" s="225" t="str">
        <f t="shared" si="2"/>
        <v>1460-000</v>
      </c>
      <c r="N151" s="225" t="str">
        <f>VLOOKUP(A151,'Account codes'!A$1:C$208,3,FALSE)</f>
        <v>Y</v>
      </c>
    </row>
    <row r="152" spans="1:14" ht="38.25">
      <c r="A152" s="272">
        <v>1462</v>
      </c>
      <c r="B152" s="272">
        <v>0</v>
      </c>
      <c r="C152" s="272">
        <v>1462000</v>
      </c>
      <c r="D152" s="271">
        <v>5215300000</v>
      </c>
      <c r="E152" s="273" t="s">
        <v>1849</v>
      </c>
      <c r="F152" s="274" t="b">
        <v>0</v>
      </c>
      <c r="G152" s="274" t="s">
        <v>2630</v>
      </c>
      <c r="H152" s="272">
        <v>1462000</v>
      </c>
      <c r="I152" s="272">
        <v>1462</v>
      </c>
      <c r="J152" s="316">
        <v>0</v>
      </c>
      <c r="K152" s="225" t="str">
        <f t="shared" si="2"/>
        <v>1462-000</v>
      </c>
      <c r="N152" s="225" t="str">
        <f>VLOOKUP(A152,'Account codes'!A$1:C$208,3,FALSE)</f>
        <v>Y</v>
      </c>
    </row>
    <row r="153" spans="1:14" ht="51">
      <c r="A153" s="272">
        <v>1463</v>
      </c>
      <c r="B153" s="272">
        <v>0</v>
      </c>
      <c r="C153" s="272">
        <v>1463000</v>
      </c>
      <c r="D153" s="271">
        <v>5215301700</v>
      </c>
      <c r="E153" s="273" t="s">
        <v>1850</v>
      </c>
      <c r="F153" s="271" t="b">
        <v>1</v>
      </c>
      <c r="G153" s="271" t="s">
        <v>2637</v>
      </c>
      <c r="H153" s="272">
        <v>1463000</v>
      </c>
      <c r="I153" s="272">
        <v>1463</v>
      </c>
      <c r="J153" s="316">
        <v>0</v>
      </c>
      <c r="K153" s="225" t="str">
        <f t="shared" si="2"/>
        <v>1463-000</v>
      </c>
      <c r="N153" s="225" t="str">
        <f>VLOOKUP(A153,'Account codes'!A$1:C$208,3,FALSE)</f>
        <v>Y</v>
      </c>
    </row>
    <row r="154" spans="1:14" ht="51">
      <c r="A154" s="272">
        <v>1465</v>
      </c>
      <c r="B154" s="272">
        <v>0</v>
      </c>
      <c r="C154" s="272">
        <v>1465000</v>
      </c>
      <c r="D154" s="271">
        <v>5117101700</v>
      </c>
      <c r="E154" s="273" t="s">
        <v>1851</v>
      </c>
      <c r="F154" s="271" t="b">
        <v>1</v>
      </c>
      <c r="G154" s="271" t="s">
        <v>2636</v>
      </c>
      <c r="H154" s="272">
        <v>1465000</v>
      </c>
      <c r="I154" s="272">
        <v>1465</v>
      </c>
      <c r="J154" s="316">
        <v>0</v>
      </c>
      <c r="K154" s="225" t="str">
        <f t="shared" si="2"/>
        <v>1465-000</v>
      </c>
      <c r="N154" s="225" t="str">
        <f>VLOOKUP(A154,'Account codes'!A$1:C$208,3,FALSE)</f>
        <v>Y</v>
      </c>
    </row>
    <row r="155" spans="1:14" ht="38.25">
      <c r="A155" s="272">
        <v>1498</v>
      </c>
      <c r="B155" s="272">
        <v>628</v>
      </c>
      <c r="C155" s="272">
        <v>1498628</v>
      </c>
      <c r="D155" s="271">
        <v>5218200000</v>
      </c>
      <c r="E155" s="273" t="s">
        <v>1852</v>
      </c>
      <c r="F155" s="271" t="b">
        <v>1</v>
      </c>
      <c r="G155" s="271" t="s">
        <v>2798</v>
      </c>
      <c r="H155" s="272">
        <v>1498628</v>
      </c>
      <c r="I155" s="272">
        <v>1498</v>
      </c>
      <c r="J155" s="316">
        <v>628</v>
      </c>
      <c r="K155" s="225" t="str">
        <f t="shared" si="2"/>
        <v>1498-628</v>
      </c>
      <c r="N155" s="225" t="str">
        <f>VLOOKUP(A155,'Account codes'!A$1:C$208,3,FALSE)</f>
        <v>Y</v>
      </c>
    </row>
    <row r="156" spans="1:14" ht="38.25">
      <c r="A156" s="272">
        <v>1498</v>
      </c>
      <c r="B156" s="272">
        <v>634</v>
      </c>
      <c r="C156" s="272">
        <v>1498634</v>
      </c>
      <c r="D156" s="271">
        <v>5218200000</v>
      </c>
      <c r="E156" s="273" t="s">
        <v>1852</v>
      </c>
      <c r="F156" s="271" t="b">
        <v>1</v>
      </c>
      <c r="G156" s="271" t="s">
        <v>2799</v>
      </c>
      <c r="H156" s="272">
        <v>1498634</v>
      </c>
      <c r="I156" s="272">
        <v>1498</v>
      </c>
      <c r="J156" s="316">
        <v>634</v>
      </c>
      <c r="K156" s="225" t="str">
        <f t="shared" si="2"/>
        <v>1498-634</v>
      </c>
      <c r="N156" s="225" t="str">
        <f>VLOOKUP(A156,'Account codes'!A$1:C$208,3,FALSE)</f>
        <v>Y</v>
      </c>
    </row>
    <row r="157" spans="1:14" ht="39">
      <c r="A157" s="287">
        <v>1498</v>
      </c>
      <c r="B157" s="268" t="s">
        <v>2488</v>
      </c>
      <c r="C157" s="270">
        <v>1498207</v>
      </c>
      <c r="D157" s="268">
        <v>5218200000</v>
      </c>
      <c r="E157" s="269" t="s">
        <v>1852</v>
      </c>
      <c r="F157" s="271" t="b">
        <v>1</v>
      </c>
      <c r="G157" s="271" t="s">
        <v>2881</v>
      </c>
      <c r="H157" s="270">
        <v>1498207</v>
      </c>
      <c r="I157" s="272">
        <v>1498</v>
      </c>
      <c r="J157" s="316">
        <v>207</v>
      </c>
      <c r="K157" s="225" t="str">
        <f t="shared" si="2"/>
        <v>1498-207</v>
      </c>
      <c r="N157" s="225" t="str">
        <f>VLOOKUP(A157,'Account codes'!A$1:C$208,3,FALSE)</f>
        <v>Y</v>
      </c>
    </row>
    <row r="158" spans="1:14" ht="39">
      <c r="A158" s="287">
        <v>1498</v>
      </c>
      <c r="B158" s="268" t="s">
        <v>55</v>
      </c>
      <c r="C158" s="268">
        <v>1498000</v>
      </c>
      <c r="D158" s="225">
        <v>5218200000</v>
      </c>
      <c r="E158" s="269" t="s">
        <v>1852</v>
      </c>
      <c r="F158" s="271" t="b">
        <v>1</v>
      </c>
      <c r="G158" s="271" t="s">
        <v>2881</v>
      </c>
      <c r="H158" s="268">
        <v>1498000</v>
      </c>
      <c r="I158" s="272">
        <v>1498</v>
      </c>
      <c r="J158" s="316">
        <v>0</v>
      </c>
      <c r="K158" s="225" t="str">
        <f t="shared" si="2"/>
        <v>1498-000</v>
      </c>
      <c r="N158" s="225" t="str">
        <f>VLOOKUP(A158,'Account codes'!A$1:C$208,3,FALSE)</f>
        <v>Y</v>
      </c>
    </row>
    <row r="159" spans="1:14" ht="38.25">
      <c r="A159" s="272">
        <v>1504</v>
      </c>
      <c r="B159" s="272">
        <v>0</v>
      </c>
      <c r="C159" s="272">
        <v>1504000</v>
      </c>
      <c r="D159" s="271">
        <v>5218200002</v>
      </c>
      <c r="E159" s="273" t="s">
        <v>1853</v>
      </c>
      <c r="F159" s="271" t="b">
        <v>1</v>
      </c>
      <c r="G159" s="271" t="s">
        <v>2635</v>
      </c>
      <c r="H159" s="272">
        <v>1504000</v>
      </c>
      <c r="I159" s="272">
        <v>1504</v>
      </c>
      <c r="J159" s="316">
        <v>0</v>
      </c>
      <c r="K159" s="225" t="str">
        <f t="shared" si="2"/>
        <v>1504-000</v>
      </c>
      <c r="N159" s="225" t="str">
        <f>VLOOKUP(A159,'Account codes'!A$1:C$208,3,FALSE)</f>
        <v>Y</v>
      </c>
    </row>
    <row r="160" spans="1:14" ht="39">
      <c r="A160" s="287">
        <v>1516</v>
      </c>
      <c r="B160" s="268" t="s">
        <v>55</v>
      </c>
      <c r="C160" s="268">
        <v>1516000</v>
      </c>
      <c r="D160" s="225">
        <v>5218200002</v>
      </c>
      <c r="E160" s="269" t="s">
        <v>1853</v>
      </c>
      <c r="F160" s="271" t="b">
        <v>1</v>
      </c>
      <c r="G160" s="271" t="s">
        <v>2882</v>
      </c>
      <c r="H160" s="268">
        <v>1516000</v>
      </c>
      <c r="I160" s="272">
        <v>1516</v>
      </c>
      <c r="J160" s="316">
        <v>0</v>
      </c>
      <c r="K160" s="225" t="str">
        <f t="shared" si="2"/>
        <v>1516-000</v>
      </c>
      <c r="N160" s="225" t="str">
        <f>VLOOKUP(A160,'Account codes'!A$1:C$208,3,FALSE)</f>
        <v>Y</v>
      </c>
    </row>
    <row r="161" spans="1:14" ht="38.25">
      <c r="A161" s="272">
        <v>1528</v>
      </c>
      <c r="B161" s="272">
        <v>0</v>
      </c>
      <c r="C161" s="272">
        <v>1528000</v>
      </c>
      <c r="D161" s="271">
        <v>5218200003</v>
      </c>
      <c r="E161" s="273" t="s">
        <v>1854</v>
      </c>
      <c r="F161" s="271" t="b">
        <v>1</v>
      </c>
      <c r="G161" s="271" t="s">
        <v>2634</v>
      </c>
      <c r="H161" s="272">
        <v>1528000</v>
      </c>
      <c r="I161" s="272">
        <v>1528</v>
      </c>
      <c r="J161" s="316">
        <v>0</v>
      </c>
      <c r="K161" s="225" t="str">
        <f t="shared" si="2"/>
        <v>1528-000</v>
      </c>
      <c r="N161" s="225" t="str">
        <f>VLOOKUP(A161,'Account codes'!A$1:C$208,3,FALSE)</f>
        <v>Y</v>
      </c>
    </row>
    <row r="162" spans="1:14" ht="38.25">
      <c r="A162" s="272">
        <v>1554</v>
      </c>
      <c r="B162" s="272">
        <v>0</v>
      </c>
      <c r="C162" s="272">
        <v>1554000</v>
      </c>
      <c r="D162" s="271">
        <v>5217100002</v>
      </c>
      <c r="E162" s="273" t="s">
        <v>1855</v>
      </c>
      <c r="F162" s="271" t="b">
        <v>1</v>
      </c>
      <c r="G162" s="271" t="s">
        <v>2633</v>
      </c>
      <c r="H162" s="272">
        <v>1554000</v>
      </c>
      <c r="I162" s="272">
        <v>1554</v>
      </c>
      <c r="J162" s="316">
        <v>0</v>
      </c>
      <c r="K162" s="225" t="str">
        <f t="shared" si="2"/>
        <v>1554-000</v>
      </c>
      <c r="N162" s="225" t="str">
        <f>VLOOKUP(A162,'Account codes'!A$1:C$208,3,FALSE)</f>
        <v>Y</v>
      </c>
    </row>
    <row r="163" spans="1:14" ht="38.25">
      <c r="A163" s="272">
        <v>1562</v>
      </c>
      <c r="B163" s="272">
        <v>0</v>
      </c>
      <c r="C163" s="272">
        <v>1562000</v>
      </c>
      <c r="D163" s="271">
        <v>5224101712</v>
      </c>
      <c r="E163" s="276" t="s">
        <v>1856</v>
      </c>
      <c r="F163" s="271" t="b">
        <v>1</v>
      </c>
      <c r="G163" s="271" t="s">
        <v>2632</v>
      </c>
      <c r="H163" s="272">
        <v>1562000</v>
      </c>
      <c r="I163" s="272">
        <v>1562</v>
      </c>
      <c r="J163" s="316">
        <v>0</v>
      </c>
      <c r="K163" s="225" t="str">
        <f t="shared" si="2"/>
        <v>1562-000</v>
      </c>
      <c r="N163" s="225" t="str">
        <f>VLOOKUP(A163,'Account codes'!A$1:C$208,3,FALSE)</f>
        <v>Y</v>
      </c>
    </row>
    <row r="164" spans="1:14" ht="51">
      <c r="A164" s="275">
        <v>1584</v>
      </c>
      <c r="B164" s="275">
        <v>0</v>
      </c>
      <c r="C164" s="275">
        <v>1584000</v>
      </c>
      <c r="D164" s="274">
        <v>5215100002</v>
      </c>
      <c r="E164" s="273" t="s">
        <v>1857</v>
      </c>
      <c r="F164" s="271" t="b">
        <v>1</v>
      </c>
      <c r="G164" s="271" t="s">
        <v>2631</v>
      </c>
      <c r="H164" s="275">
        <v>1584000</v>
      </c>
      <c r="I164" s="272">
        <v>1584</v>
      </c>
      <c r="J164" s="316">
        <v>0</v>
      </c>
      <c r="K164" s="225" t="str">
        <f t="shared" si="2"/>
        <v>1584-000</v>
      </c>
      <c r="N164" s="225" t="str">
        <f>VLOOKUP(A164,'Account codes'!A$1:C$208,3,FALSE)</f>
        <v>Y</v>
      </c>
    </row>
    <row r="165" spans="1:14" ht="51">
      <c r="A165" s="272">
        <v>1586</v>
      </c>
      <c r="B165" s="272">
        <v>0</v>
      </c>
      <c r="C165" s="272">
        <v>1586000</v>
      </c>
      <c r="D165" s="271">
        <v>5218300002</v>
      </c>
      <c r="E165" s="273" t="s">
        <v>1858</v>
      </c>
      <c r="F165" s="271" t="b">
        <v>1</v>
      </c>
      <c r="G165" s="271" t="s">
        <v>2629</v>
      </c>
      <c r="H165" s="272">
        <v>1586000</v>
      </c>
      <c r="I165" s="272">
        <v>1586</v>
      </c>
      <c r="J165" s="316">
        <v>0</v>
      </c>
      <c r="K165" s="225" t="str">
        <f t="shared" si="2"/>
        <v>1586-000</v>
      </c>
      <c r="N165" s="225" t="str">
        <f>VLOOKUP(A165,'Account codes'!A$1:C$208,3,FALSE)</f>
        <v>Y</v>
      </c>
    </row>
    <row r="166" spans="1:14" ht="51">
      <c r="A166" s="272">
        <v>1588</v>
      </c>
      <c r="B166" s="272">
        <v>0</v>
      </c>
      <c r="C166" s="272">
        <v>1588000</v>
      </c>
      <c r="D166" s="271">
        <v>5218300001</v>
      </c>
      <c r="E166" s="273" t="s">
        <v>1859</v>
      </c>
      <c r="F166" s="271" t="b">
        <v>1</v>
      </c>
      <c r="G166" s="271" t="s">
        <v>2628</v>
      </c>
      <c r="H166" s="272">
        <v>1588000</v>
      </c>
      <c r="I166" s="272">
        <v>1588</v>
      </c>
      <c r="J166" s="316">
        <v>0</v>
      </c>
      <c r="K166" s="225" t="str">
        <f t="shared" si="2"/>
        <v>1588-000</v>
      </c>
      <c r="N166" s="225" t="str">
        <f>VLOOKUP(A166,'Account codes'!A$1:C$208,3,FALSE)</f>
        <v>Y</v>
      </c>
    </row>
    <row r="167" spans="1:14" ht="38.25">
      <c r="A167" s="272">
        <v>1590</v>
      </c>
      <c r="B167" s="272">
        <v>0</v>
      </c>
      <c r="C167" s="272">
        <v>1590000</v>
      </c>
      <c r="D167" s="271">
        <v>5217100000</v>
      </c>
      <c r="E167" s="273" t="s">
        <v>1860</v>
      </c>
      <c r="F167" s="271" t="b">
        <v>1</v>
      </c>
      <c r="G167" s="271" t="s">
        <v>2584</v>
      </c>
      <c r="H167" s="272">
        <v>1590000</v>
      </c>
      <c r="I167" s="272">
        <v>1590</v>
      </c>
      <c r="J167" s="316">
        <v>0</v>
      </c>
      <c r="K167" s="225" t="str">
        <f t="shared" si="2"/>
        <v>1590-000</v>
      </c>
      <c r="N167" s="225" t="str">
        <f>VLOOKUP(A167,'Account codes'!A$1:C$208,3,FALSE)</f>
        <v>Y</v>
      </c>
    </row>
    <row r="168" spans="1:14" ht="38.25">
      <c r="A168" s="272">
        <v>1592</v>
      </c>
      <c r="B168" s="272">
        <v>0</v>
      </c>
      <c r="C168" s="272">
        <v>1592000</v>
      </c>
      <c r="D168" s="271">
        <v>5224100005</v>
      </c>
      <c r="E168" s="273" t="s">
        <v>1861</v>
      </c>
      <c r="F168" s="271" t="b">
        <v>1</v>
      </c>
      <c r="G168" s="271" t="s">
        <v>2627</v>
      </c>
      <c r="H168" s="272">
        <v>1592000</v>
      </c>
      <c r="I168" s="272">
        <v>1592</v>
      </c>
      <c r="J168" s="316">
        <v>0</v>
      </c>
      <c r="K168" s="225" t="str">
        <f t="shared" si="2"/>
        <v>1592-000</v>
      </c>
      <c r="N168" s="225" t="str">
        <f>VLOOKUP(A168,'Account codes'!A$1:C$208,3,FALSE)</f>
        <v>Y</v>
      </c>
    </row>
    <row r="169" spans="1:14" ht="51">
      <c r="A169" s="272">
        <v>1614</v>
      </c>
      <c r="B169" s="272">
        <v>0</v>
      </c>
      <c r="C169" s="272">
        <v>1614000</v>
      </c>
      <c r="D169" s="271">
        <v>5218100000</v>
      </c>
      <c r="E169" s="273" t="s">
        <v>1862</v>
      </c>
      <c r="F169" s="271" t="b">
        <v>1</v>
      </c>
      <c r="G169" s="271" t="s">
        <v>2626</v>
      </c>
      <c r="H169" s="272">
        <v>1614000</v>
      </c>
      <c r="I169" s="272">
        <v>1614</v>
      </c>
      <c r="J169" s="316">
        <v>0</v>
      </c>
      <c r="K169" s="225" t="str">
        <f t="shared" si="2"/>
        <v>1614-000</v>
      </c>
      <c r="N169" s="225" t="str">
        <f>VLOOKUP(A169,'Account codes'!A$1:C$208,3,FALSE)</f>
        <v>Y</v>
      </c>
    </row>
    <row r="170" spans="1:14" ht="38.25">
      <c r="A170" s="272">
        <v>1618</v>
      </c>
      <c r="B170" s="272">
        <v>0</v>
      </c>
      <c r="C170" s="272">
        <v>1618000</v>
      </c>
      <c r="D170" s="271">
        <v>5218300000</v>
      </c>
      <c r="E170" s="273" t="s">
        <v>1863</v>
      </c>
      <c r="F170" s="271" t="b">
        <v>1</v>
      </c>
      <c r="G170" s="271" t="s">
        <v>2625</v>
      </c>
      <c r="H170" s="272">
        <v>1618000</v>
      </c>
      <c r="I170" s="272">
        <v>1618</v>
      </c>
      <c r="J170" s="316">
        <v>0</v>
      </c>
      <c r="K170" s="225" t="str">
        <f t="shared" si="2"/>
        <v>1618-000</v>
      </c>
      <c r="N170" s="225" t="str">
        <f>VLOOKUP(A170,'Account codes'!A$1:C$208,3,FALSE)</f>
        <v>Y</v>
      </c>
    </row>
    <row r="171" spans="1:14" ht="38.25">
      <c r="A171" s="272">
        <v>1620</v>
      </c>
      <c r="B171" s="272">
        <v>0</v>
      </c>
      <c r="C171" s="272">
        <v>1620000</v>
      </c>
      <c r="D171" s="271">
        <v>5811400000</v>
      </c>
      <c r="E171" s="273" t="s">
        <v>1864</v>
      </c>
      <c r="F171" s="271" t="b">
        <v>1</v>
      </c>
      <c r="G171" s="271" t="s">
        <v>2624</v>
      </c>
      <c r="H171" s="272">
        <v>1620000</v>
      </c>
      <c r="I171" s="272">
        <v>1620</v>
      </c>
      <c r="J171" s="316">
        <v>0</v>
      </c>
      <c r="K171" s="225" t="str">
        <f t="shared" si="2"/>
        <v>1620-000</v>
      </c>
      <c r="N171" s="225" t="str">
        <f>VLOOKUP(A171,'Account codes'!A$1:C$208,3,FALSE)</f>
        <v>Y</v>
      </c>
    </row>
    <row r="172" spans="1:14" ht="38.25">
      <c r="A172" s="272">
        <v>1622</v>
      </c>
      <c r="B172" s="272">
        <v>0</v>
      </c>
      <c r="C172" s="272">
        <v>1622000</v>
      </c>
      <c r="D172" s="271">
        <v>5217100000</v>
      </c>
      <c r="E172" s="273" t="s">
        <v>1860</v>
      </c>
      <c r="F172" s="271" t="b">
        <v>1</v>
      </c>
      <c r="G172" s="271" t="s">
        <v>2623</v>
      </c>
      <c r="H172" s="272">
        <v>1622000</v>
      </c>
      <c r="I172" s="272">
        <v>1622</v>
      </c>
      <c r="J172" s="316">
        <v>0</v>
      </c>
      <c r="K172" s="225" t="str">
        <f t="shared" si="2"/>
        <v>1622-000</v>
      </c>
      <c r="N172" s="225" t="str">
        <f>VLOOKUP(A172,'Account codes'!A$1:C$208,3,FALSE)</f>
        <v>Y</v>
      </c>
    </row>
    <row r="173" spans="1:14" ht="51">
      <c r="A173" s="272">
        <v>1635</v>
      </c>
      <c r="B173" s="272">
        <v>0</v>
      </c>
      <c r="C173" s="272">
        <v>1635000</v>
      </c>
      <c r="D173" s="271">
        <v>5224101706</v>
      </c>
      <c r="E173" s="273" t="s">
        <v>1865</v>
      </c>
      <c r="F173" s="271" t="b">
        <v>1</v>
      </c>
      <c r="G173" s="271" t="s">
        <v>2622</v>
      </c>
      <c r="H173" s="272">
        <v>1635000</v>
      </c>
      <c r="I173" s="272">
        <v>1635</v>
      </c>
      <c r="J173" s="316">
        <v>0</v>
      </c>
      <c r="K173" s="225" t="str">
        <f t="shared" si="2"/>
        <v>1635-000</v>
      </c>
      <c r="N173" s="225" t="str">
        <f>VLOOKUP(A173,'Account codes'!A$1:C$208,3,FALSE)</f>
        <v>Y</v>
      </c>
    </row>
    <row r="174" spans="1:14" ht="51">
      <c r="A174" s="272">
        <v>1636</v>
      </c>
      <c r="B174" s="272">
        <v>0</v>
      </c>
      <c r="C174" s="272">
        <v>1636000</v>
      </c>
      <c r="D174" s="271">
        <v>5224101707</v>
      </c>
      <c r="E174" s="273" t="s">
        <v>1866</v>
      </c>
      <c r="F174" s="271" t="b">
        <v>1</v>
      </c>
      <c r="G174" s="271" t="s">
        <v>2621</v>
      </c>
      <c r="H174" s="272">
        <v>1636000</v>
      </c>
      <c r="I174" s="272">
        <v>1636</v>
      </c>
      <c r="J174" s="316">
        <v>0</v>
      </c>
      <c r="K174" s="225" t="str">
        <f t="shared" si="2"/>
        <v>1636-000</v>
      </c>
      <c r="N174" s="225" t="str">
        <f>VLOOKUP(A174,'Account codes'!A$1:C$208,3,FALSE)</f>
        <v>Y</v>
      </c>
    </row>
    <row r="175" spans="1:14" ht="38.25">
      <c r="A175" s="272">
        <v>1637</v>
      </c>
      <c r="B175" s="272">
        <v>0</v>
      </c>
      <c r="C175" s="272">
        <v>1637000</v>
      </c>
      <c r="D175" s="271">
        <v>5224101708</v>
      </c>
      <c r="E175" s="273" t="s">
        <v>1867</v>
      </c>
      <c r="F175" s="274" t="b">
        <v>0</v>
      </c>
      <c r="G175" s="274" t="s">
        <v>2609</v>
      </c>
      <c r="H175" s="272">
        <v>1637000</v>
      </c>
      <c r="I175" s="272">
        <v>1637</v>
      </c>
      <c r="J175" s="316">
        <v>0</v>
      </c>
      <c r="K175" s="225" t="str">
        <f t="shared" si="2"/>
        <v>1637-000</v>
      </c>
      <c r="N175" s="225" t="str">
        <f>VLOOKUP(A175,'Account codes'!A$1:C$208,3,FALSE)</f>
        <v>Y</v>
      </c>
    </row>
    <row r="176" spans="1:14" ht="51">
      <c r="A176" s="272">
        <v>1638</v>
      </c>
      <c r="B176" s="272">
        <v>0</v>
      </c>
      <c r="C176" s="272">
        <v>1638000</v>
      </c>
      <c r="D176" s="271">
        <v>5224101705</v>
      </c>
      <c r="E176" s="273" t="s">
        <v>1868</v>
      </c>
      <c r="F176" s="271" t="b">
        <v>1</v>
      </c>
      <c r="G176" s="271" t="s">
        <v>2620</v>
      </c>
      <c r="H176" s="272">
        <v>1638000</v>
      </c>
      <c r="I176" s="272">
        <v>1638</v>
      </c>
      <c r="J176" s="316">
        <v>0</v>
      </c>
      <c r="K176" s="225" t="str">
        <f t="shared" si="2"/>
        <v>1638-000</v>
      </c>
      <c r="N176" s="225" t="str">
        <f>VLOOKUP(A176,'Account codes'!A$1:C$208,3,FALSE)</f>
        <v>Y</v>
      </c>
    </row>
    <row r="177" spans="1:14" ht="51">
      <c r="A177" s="272">
        <v>1644</v>
      </c>
      <c r="B177" s="272">
        <v>0</v>
      </c>
      <c r="C177" s="272">
        <v>1644000</v>
      </c>
      <c r="D177" s="271">
        <v>5224101702</v>
      </c>
      <c r="E177" s="273" t="s">
        <v>1869</v>
      </c>
      <c r="F177" s="271" t="b">
        <v>1</v>
      </c>
      <c r="G177" s="271" t="s">
        <v>2619</v>
      </c>
      <c r="H177" s="272">
        <v>1644000</v>
      </c>
      <c r="I177" s="272">
        <v>1644</v>
      </c>
      <c r="J177" s="316">
        <v>0</v>
      </c>
      <c r="K177" s="225" t="str">
        <f t="shared" si="2"/>
        <v>1644-000</v>
      </c>
      <c r="N177" s="225" t="str">
        <f>VLOOKUP(A177,'Account codes'!A$1:C$208,3,FALSE)</f>
        <v>Y</v>
      </c>
    </row>
    <row r="178" spans="1:14" ht="25.5">
      <c r="A178" s="272">
        <v>1646</v>
      </c>
      <c r="B178" s="272">
        <v>0</v>
      </c>
      <c r="C178" s="272">
        <v>1646000</v>
      </c>
      <c r="D178" s="271">
        <v>5224100000</v>
      </c>
      <c r="E178" s="273" t="s">
        <v>1870</v>
      </c>
      <c r="F178" s="271" t="b">
        <v>1</v>
      </c>
      <c r="G178" s="271" t="s">
        <v>2618</v>
      </c>
      <c r="H178" s="272">
        <v>1646000</v>
      </c>
      <c r="I178" s="272">
        <v>1646</v>
      </c>
      <c r="J178" s="316">
        <v>0</v>
      </c>
      <c r="K178" s="225" t="str">
        <f t="shared" si="2"/>
        <v>1646-000</v>
      </c>
      <c r="N178" s="225" t="str">
        <f>VLOOKUP(A178,'Account codes'!A$1:C$208,3,FALSE)</f>
        <v>Y</v>
      </c>
    </row>
    <row r="179" spans="1:14" ht="38.25">
      <c r="A179" s="272">
        <v>1650</v>
      </c>
      <c r="B179" s="272">
        <v>0</v>
      </c>
      <c r="C179" s="272">
        <v>1650000</v>
      </c>
      <c r="D179" s="271">
        <v>5217100004</v>
      </c>
      <c r="E179" s="273" t="s">
        <v>1871</v>
      </c>
      <c r="F179" s="271" t="b">
        <v>1</v>
      </c>
      <c r="G179" s="271" t="s">
        <v>504</v>
      </c>
      <c r="H179" s="272">
        <v>1650000</v>
      </c>
      <c r="I179" s="272">
        <v>1650</v>
      </c>
      <c r="J179" s="316">
        <v>0</v>
      </c>
      <c r="K179" s="225" t="str">
        <f t="shared" si="2"/>
        <v>1650-000</v>
      </c>
      <c r="N179" s="225" t="str">
        <f>VLOOKUP(A179,'Account codes'!A$1:C$208,3,FALSE)</f>
        <v>Y</v>
      </c>
    </row>
    <row r="180" spans="1:14" ht="38.25">
      <c r="A180" s="272">
        <v>1656</v>
      </c>
      <c r="B180" s="272">
        <v>0</v>
      </c>
      <c r="C180" s="272">
        <v>1656000</v>
      </c>
      <c r="D180" s="271">
        <v>5217100003</v>
      </c>
      <c r="E180" s="273" t="s">
        <v>1872</v>
      </c>
      <c r="F180" s="271" t="b">
        <v>1</v>
      </c>
      <c r="G180" s="271" t="s">
        <v>2617</v>
      </c>
      <c r="H180" s="272">
        <v>1656000</v>
      </c>
      <c r="I180" s="272">
        <v>1656</v>
      </c>
      <c r="J180" s="316">
        <v>0</v>
      </c>
      <c r="K180" s="225" t="str">
        <f t="shared" si="2"/>
        <v>1656-000</v>
      </c>
      <c r="N180" s="225" t="str">
        <f>VLOOKUP(A180,'Account codes'!A$1:C$208,3,FALSE)</f>
        <v>Y</v>
      </c>
    </row>
    <row r="181" spans="1:14" ht="38.25">
      <c r="A181" s="272">
        <v>1658</v>
      </c>
      <c r="B181" s="272">
        <v>0</v>
      </c>
      <c r="C181" s="272">
        <v>1658000</v>
      </c>
      <c r="D181" s="271">
        <v>5217100003</v>
      </c>
      <c r="E181" s="273" t="s">
        <v>1872</v>
      </c>
      <c r="F181" s="271" t="b">
        <v>1</v>
      </c>
      <c r="G181" s="271" t="s">
        <v>2616</v>
      </c>
      <c r="H181" s="272">
        <v>1658000</v>
      </c>
      <c r="I181" s="272">
        <v>1658</v>
      </c>
      <c r="J181" s="316">
        <v>0</v>
      </c>
      <c r="K181" s="225" t="str">
        <f t="shared" si="2"/>
        <v>1658-000</v>
      </c>
      <c r="N181" s="225" t="str">
        <f>VLOOKUP(A181,'Account codes'!A$1:C$208,3,FALSE)</f>
        <v>Y</v>
      </c>
    </row>
    <row r="182" spans="1:14" ht="38.25">
      <c r="A182" s="272">
        <v>1676</v>
      </c>
      <c r="B182" s="272">
        <v>0</v>
      </c>
      <c r="C182" s="272">
        <v>1676000</v>
      </c>
      <c r="D182" s="271">
        <v>5217100001</v>
      </c>
      <c r="E182" s="273" t="s">
        <v>1873</v>
      </c>
      <c r="F182" s="271" t="b">
        <v>1</v>
      </c>
      <c r="G182" s="271" t="s">
        <v>2615</v>
      </c>
      <c r="H182" s="272">
        <v>1676000</v>
      </c>
      <c r="I182" s="272">
        <v>1676</v>
      </c>
      <c r="J182" s="316">
        <v>0</v>
      </c>
      <c r="K182" s="225" t="str">
        <f t="shared" si="2"/>
        <v>1676-000</v>
      </c>
      <c r="N182" s="225" t="str">
        <f>VLOOKUP(A182,'Account codes'!A$1:C$208,3,FALSE)</f>
        <v>Y</v>
      </c>
    </row>
    <row r="183" spans="1:14" ht="38.25">
      <c r="A183" s="272">
        <v>1678</v>
      </c>
      <c r="B183" s="272">
        <v>0</v>
      </c>
      <c r="C183" s="272">
        <v>1678000</v>
      </c>
      <c r="D183" s="271">
        <v>5217100001</v>
      </c>
      <c r="E183" s="273" t="s">
        <v>1873</v>
      </c>
      <c r="F183" s="271" t="b">
        <v>1</v>
      </c>
      <c r="G183" s="271" t="s">
        <v>2614</v>
      </c>
      <c r="H183" s="272">
        <v>1678000</v>
      </c>
      <c r="I183" s="272">
        <v>1678</v>
      </c>
      <c r="J183" s="316">
        <v>0</v>
      </c>
      <c r="K183" s="225" t="str">
        <f t="shared" si="2"/>
        <v>1678-000</v>
      </c>
      <c r="N183" s="225" t="str">
        <f>VLOOKUP(A183,'Account codes'!A$1:C$208,3,FALSE)</f>
        <v>Y</v>
      </c>
    </row>
    <row r="184" spans="1:14" ht="38.25">
      <c r="A184" s="272">
        <v>1744</v>
      </c>
      <c r="B184" s="272">
        <v>0</v>
      </c>
      <c r="C184" s="272">
        <v>1744000</v>
      </c>
      <c r="D184" s="271">
        <v>5117101701</v>
      </c>
      <c r="E184" s="273" t="s">
        <v>1874</v>
      </c>
      <c r="F184" s="271" t="b">
        <v>1</v>
      </c>
      <c r="G184" s="271" t="s">
        <v>2613</v>
      </c>
      <c r="H184" s="272">
        <v>1744000</v>
      </c>
      <c r="I184" s="272">
        <v>1744</v>
      </c>
      <c r="J184" s="316">
        <v>0</v>
      </c>
      <c r="K184" s="225" t="str">
        <f t="shared" si="2"/>
        <v>1744-000</v>
      </c>
      <c r="N184" s="225" t="str">
        <f>VLOOKUP(A184,'Account codes'!A$1:C$208,3,FALSE)</f>
        <v>Y</v>
      </c>
    </row>
    <row r="185" spans="1:14" ht="38.25">
      <c r="A185" s="272">
        <v>1748</v>
      </c>
      <c r="B185" s="272">
        <v>0</v>
      </c>
      <c r="C185" s="272">
        <v>1748000</v>
      </c>
      <c r="D185" s="271">
        <v>5117101702</v>
      </c>
      <c r="E185" s="273" t="s">
        <v>1875</v>
      </c>
      <c r="F185" s="271" t="b">
        <v>1</v>
      </c>
      <c r="G185" s="271" t="s">
        <v>2612</v>
      </c>
      <c r="H185" s="272">
        <v>1748000</v>
      </c>
      <c r="I185" s="272">
        <v>1748</v>
      </c>
      <c r="J185" s="316">
        <v>0</v>
      </c>
      <c r="K185" s="225" t="str">
        <f t="shared" si="2"/>
        <v>1748-000</v>
      </c>
      <c r="N185" s="225" t="str">
        <f>VLOOKUP(A185,'Account codes'!A$1:C$208,3,FALSE)</f>
        <v>Y</v>
      </c>
    </row>
    <row r="186" spans="1:14" ht="38.25">
      <c r="A186" s="272">
        <v>1758</v>
      </c>
      <c r="B186" s="272">
        <v>0</v>
      </c>
      <c r="C186" s="272">
        <v>1758000</v>
      </c>
      <c r="D186" s="271">
        <v>5215301701</v>
      </c>
      <c r="E186" s="276" t="s">
        <v>1876</v>
      </c>
      <c r="F186" s="271" t="b">
        <v>1</v>
      </c>
      <c r="G186" s="271" t="s">
        <v>2611</v>
      </c>
      <c r="H186" s="272">
        <v>1758000</v>
      </c>
      <c r="I186" s="272">
        <v>1758</v>
      </c>
      <c r="J186" s="316">
        <v>0</v>
      </c>
      <c r="K186" s="225" t="str">
        <f t="shared" si="2"/>
        <v>1758-000</v>
      </c>
      <c r="N186" s="225" t="str">
        <f>VLOOKUP(A186,'Account codes'!A$1:C$208,3,FALSE)</f>
        <v>Y</v>
      </c>
    </row>
    <row r="187" spans="1:14" ht="25.5">
      <c r="A187" s="275">
        <v>1766</v>
      </c>
      <c r="B187" s="275">
        <v>0</v>
      </c>
      <c r="C187" s="275">
        <v>1766000</v>
      </c>
      <c r="D187" s="274">
        <v>5117100000</v>
      </c>
      <c r="E187" s="269" t="s">
        <v>1877</v>
      </c>
      <c r="F187" s="271" t="b">
        <v>1</v>
      </c>
      <c r="G187" s="271" t="s">
        <v>2610</v>
      </c>
      <c r="H187" s="275">
        <v>1766000</v>
      </c>
      <c r="I187" s="272">
        <v>1766</v>
      </c>
      <c r="J187" s="316">
        <v>0</v>
      </c>
      <c r="K187" s="225" t="str">
        <f t="shared" si="2"/>
        <v>1766-000</v>
      </c>
      <c r="N187" s="225" t="str">
        <f>VLOOKUP(A187,'Account codes'!A$1:C$208,3,FALSE)</f>
        <v>Y</v>
      </c>
    </row>
    <row r="188" spans="1:14" ht="26.25">
      <c r="A188" s="287">
        <v>1776</v>
      </c>
      <c r="B188" s="268" t="s">
        <v>55</v>
      </c>
      <c r="C188" s="270">
        <v>1776000</v>
      </c>
      <c r="D188" s="225">
        <v>5224100000</v>
      </c>
      <c r="E188" s="269" t="s">
        <v>1870</v>
      </c>
      <c r="F188" s="271" t="b">
        <v>1</v>
      </c>
      <c r="G188" s="271"/>
      <c r="H188" s="270">
        <v>1776000</v>
      </c>
      <c r="I188" s="272">
        <v>1776</v>
      </c>
      <c r="J188" s="316">
        <v>0</v>
      </c>
      <c r="K188" s="225" t="str">
        <f t="shared" si="2"/>
        <v>1776-000</v>
      </c>
      <c r="N188" s="225" t="str">
        <f>VLOOKUP(A188,'Account codes'!A$1:C$208,3,FALSE)</f>
        <v>Y</v>
      </c>
    </row>
    <row r="189" spans="1:14" ht="51">
      <c r="A189" s="272">
        <v>1796</v>
      </c>
      <c r="B189" s="272">
        <v>0</v>
      </c>
      <c r="C189" s="272">
        <v>1796000</v>
      </c>
      <c r="D189" s="271">
        <v>5211400001</v>
      </c>
      <c r="E189" s="273" t="s">
        <v>1878</v>
      </c>
      <c r="F189" s="271" t="b">
        <v>1</v>
      </c>
      <c r="G189" s="271" t="s">
        <v>2608</v>
      </c>
      <c r="H189" s="272">
        <v>1796000</v>
      </c>
      <c r="I189" s="272">
        <v>1796</v>
      </c>
      <c r="J189" s="316">
        <v>0</v>
      </c>
      <c r="K189" s="225" t="str">
        <f t="shared" si="2"/>
        <v>1796-000</v>
      </c>
      <c r="N189" s="225" t="str">
        <f>VLOOKUP(A189,'Account codes'!A$1:C$208,3,FALSE)</f>
        <v>Y</v>
      </c>
    </row>
    <row r="190" spans="1:14" ht="51.75">
      <c r="A190" s="287">
        <v>1798</v>
      </c>
      <c r="B190" s="268" t="s">
        <v>55</v>
      </c>
      <c r="C190" s="270">
        <v>1798000</v>
      </c>
      <c r="D190" s="268">
        <v>5211400001</v>
      </c>
      <c r="E190" s="269" t="s">
        <v>1878</v>
      </c>
      <c r="F190" s="271" t="b">
        <v>1</v>
      </c>
      <c r="G190" s="271" t="s">
        <v>2883</v>
      </c>
      <c r="H190" s="270">
        <v>1798000</v>
      </c>
      <c r="I190" s="272">
        <v>1798</v>
      </c>
      <c r="J190" s="316">
        <v>0</v>
      </c>
      <c r="K190" s="225" t="str">
        <f t="shared" si="2"/>
        <v>1798-000</v>
      </c>
      <c r="N190" s="225" t="str">
        <f>VLOOKUP(A190,'Account codes'!A$1:C$208,3,FALSE)</f>
        <v>Y</v>
      </c>
    </row>
    <row r="191" spans="1:14" ht="51">
      <c r="A191" s="272">
        <v>1799</v>
      </c>
      <c r="B191" s="272">
        <v>0</v>
      </c>
      <c r="C191" s="272">
        <v>1799000</v>
      </c>
      <c r="D191" s="271">
        <v>5212100007</v>
      </c>
      <c r="E191" s="273" t="s">
        <v>1832</v>
      </c>
      <c r="F191" s="271" t="b">
        <v>1</v>
      </c>
      <c r="G191" s="271" t="s">
        <v>2607</v>
      </c>
      <c r="H191" s="272">
        <v>1799000</v>
      </c>
      <c r="I191" s="272">
        <v>1799</v>
      </c>
      <c r="J191" s="316">
        <v>0</v>
      </c>
      <c r="K191" s="225" t="str">
        <f t="shared" si="2"/>
        <v>1799-000</v>
      </c>
      <c r="N191" s="225" t="str">
        <f>VLOOKUP(A191,'Account codes'!A$1:C$208,3,FALSE)</f>
        <v>Y</v>
      </c>
    </row>
    <row r="192" spans="1:14" ht="38.25">
      <c r="A192" s="272">
        <v>1800</v>
      </c>
      <c r="B192" s="272">
        <v>0</v>
      </c>
      <c r="C192" s="272">
        <v>1800000</v>
      </c>
      <c r="D192" s="271">
        <v>5211200000</v>
      </c>
      <c r="E192" s="273" t="s">
        <v>1879</v>
      </c>
      <c r="F192" s="271" t="b">
        <v>1</v>
      </c>
      <c r="G192" s="271" t="s">
        <v>2606</v>
      </c>
      <c r="H192" s="272">
        <v>1800000</v>
      </c>
      <c r="I192" s="272">
        <v>1800</v>
      </c>
      <c r="J192" s="316">
        <v>0</v>
      </c>
      <c r="K192" s="225" t="str">
        <f t="shared" si="2"/>
        <v>1800-000</v>
      </c>
      <c r="N192" s="225" t="str">
        <f>VLOOKUP(A192,'Account codes'!A$1:C$208,3,FALSE)</f>
        <v>Y</v>
      </c>
    </row>
    <row r="193" spans="1:14" ht="51">
      <c r="A193" s="272">
        <v>1803</v>
      </c>
      <c r="B193" s="272">
        <v>0</v>
      </c>
      <c r="C193" s="272">
        <v>1803000</v>
      </c>
      <c r="D193" s="271">
        <v>5218101700</v>
      </c>
      <c r="E193" s="273" t="s">
        <v>1880</v>
      </c>
      <c r="F193" s="271" t="b">
        <v>1</v>
      </c>
      <c r="G193" s="271" t="s">
        <v>2605</v>
      </c>
      <c r="H193" s="272">
        <v>1803000</v>
      </c>
      <c r="I193" s="272">
        <v>1803</v>
      </c>
      <c r="J193" s="316">
        <v>0</v>
      </c>
      <c r="K193" s="225" t="str">
        <f t="shared" si="2"/>
        <v>1803-000</v>
      </c>
      <c r="N193" s="225" t="str">
        <f>VLOOKUP(A193,'Account codes'!A$1:C$208,3,FALSE)</f>
        <v>Y</v>
      </c>
    </row>
    <row r="194" spans="1:14" ht="38.25">
      <c r="A194" s="272">
        <v>1805</v>
      </c>
      <c r="B194" s="272">
        <v>0</v>
      </c>
      <c r="C194" s="272">
        <v>1805000</v>
      </c>
      <c r="D194" s="271">
        <v>5218301700</v>
      </c>
      <c r="E194" s="273" t="s">
        <v>1881</v>
      </c>
      <c r="F194" s="271" t="b">
        <v>1</v>
      </c>
      <c r="G194" s="271" t="s">
        <v>2604</v>
      </c>
      <c r="H194" s="272">
        <v>1805000</v>
      </c>
      <c r="I194" s="272">
        <v>1805</v>
      </c>
      <c r="J194" s="316">
        <v>0</v>
      </c>
      <c r="K194" s="225" t="str">
        <f t="shared" si="2"/>
        <v>1805-000</v>
      </c>
      <c r="N194" s="225" t="str">
        <f>VLOOKUP(A194,'Account codes'!A$1:C$208,3,FALSE)</f>
        <v>Y</v>
      </c>
    </row>
    <row r="195" spans="1:14" ht="51.75">
      <c r="A195" s="287">
        <v>1810</v>
      </c>
      <c r="B195" s="268" t="s">
        <v>55</v>
      </c>
      <c r="C195" s="268">
        <v>1810000</v>
      </c>
      <c r="D195" s="225">
        <v>5215300001</v>
      </c>
      <c r="E195" s="269" t="s">
        <v>1886</v>
      </c>
      <c r="F195" s="271" t="b">
        <v>1</v>
      </c>
      <c r="G195" s="271"/>
      <c r="H195" s="268">
        <v>1810000</v>
      </c>
      <c r="I195" s="272">
        <v>1810</v>
      </c>
      <c r="J195" s="316">
        <v>0</v>
      </c>
      <c r="K195" s="225" t="str">
        <f t="shared" si="2"/>
        <v>1810-000</v>
      </c>
      <c r="N195" s="225" t="str">
        <f>VLOOKUP(A195,'Account codes'!A$1:C$208,3,FALSE)</f>
        <v>Y</v>
      </c>
    </row>
    <row r="196" spans="1:14" ht="63.75">
      <c r="A196" s="272">
        <v>1820</v>
      </c>
      <c r="B196" s="272">
        <v>0</v>
      </c>
      <c r="C196" s="272">
        <v>1820000</v>
      </c>
      <c r="D196" s="271">
        <v>5212100003</v>
      </c>
      <c r="E196" s="273" t="s">
        <v>1882</v>
      </c>
      <c r="F196" s="271" t="b">
        <v>1</v>
      </c>
      <c r="G196" s="271" t="s">
        <v>2603</v>
      </c>
      <c r="H196" s="272">
        <v>1820000</v>
      </c>
      <c r="I196" s="272">
        <v>1820</v>
      </c>
      <c r="J196" s="316">
        <v>0</v>
      </c>
      <c r="K196" s="225" t="str">
        <f t="shared" si="2"/>
        <v>1820-000</v>
      </c>
      <c r="N196" s="225" t="str">
        <f>VLOOKUP(A196,'Account codes'!A$1:C$208,3,FALSE)</f>
        <v>Y</v>
      </c>
    </row>
    <row r="197" spans="1:14" ht="51">
      <c r="A197" s="272">
        <v>1826</v>
      </c>
      <c r="B197" s="272">
        <v>0</v>
      </c>
      <c r="C197" s="272">
        <v>1826000</v>
      </c>
      <c r="D197" s="271">
        <v>5211400001</v>
      </c>
      <c r="E197" s="273" t="s">
        <v>1878</v>
      </c>
      <c r="F197" s="271" t="b">
        <v>1</v>
      </c>
      <c r="G197" s="271" t="s">
        <v>2602</v>
      </c>
      <c r="H197" s="272">
        <v>1826000</v>
      </c>
      <c r="I197" s="272">
        <v>1826</v>
      </c>
      <c r="J197" s="316">
        <v>0</v>
      </c>
      <c r="K197" s="225" t="str">
        <f t="shared" ref="K197:K260" si="3">CONCATENATE(I197,"-",TEXT(J197,"000"))</f>
        <v>1826-000</v>
      </c>
      <c r="N197" s="225" t="str">
        <f>VLOOKUP(A197,'Account codes'!A$1:C$208,3,FALSE)</f>
        <v>Y</v>
      </c>
    </row>
    <row r="198" spans="1:14" ht="38.25">
      <c r="A198" s="272">
        <v>1832</v>
      </c>
      <c r="B198" s="272">
        <v>0</v>
      </c>
      <c r="C198" s="272">
        <v>1832000</v>
      </c>
      <c r="D198" s="271">
        <v>5211401702</v>
      </c>
      <c r="E198" s="273" t="s">
        <v>1883</v>
      </c>
      <c r="F198" s="271" t="b">
        <v>1</v>
      </c>
      <c r="G198" s="271" t="s">
        <v>2601</v>
      </c>
      <c r="H198" s="272">
        <v>1832000</v>
      </c>
      <c r="I198" s="272">
        <v>1832</v>
      </c>
      <c r="J198" s="316">
        <v>0</v>
      </c>
      <c r="K198" s="225" t="str">
        <f t="shared" si="3"/>
        <v>1832-000</v>
      </c>
      <c r="N198" s="225" t="str">
        <f>VLOOKUP(A198,'Account codes'!A$1:C$208,3,FALSE)</f>
        <v>Y</v>
      </c>
    </row>
    <row r="199" spans="1:14" ht="51">
      <c r="A199" s="272">
        <v>1834</v>
      </c>
      <c r="B199" s="272">
        <v>0</v>
      </c>
      <c r="C199" s="272">
        <v>1834000</v>
      </c>
      <c r="D199" s="271">
        <v>5211401703</v>
      </c>
      <c r="E199" s="273" t="s">
        <v>1884</v>
      </c>
      <c r="F199" s="271" t="b">
        <v>1</v>
      </c>
      <c r="G199" s="271" t="s">
        <v>2600</v>
      </c>
      <c r="H199" s="272">
        <v>1834000</v>
      </c>
      <c r="I199" s="272">
        <v>1834</v>
      </c>
      <c r="J199" s="316">
        <v>0</v>
      </c>
      <c r="K199" s="225" t="str">
        <f t="shared" si="3"/>
        <v>1834-000</v>
      </c>
      <c r="N199" s="225" t="str">
        <f>VLOOKUP(A199,'Account codes'!A$1:C$208,3,FALSE)</f>
        <v>Y</v>
      </c>
    </row>
    <row r="200" spans="1:14" ht="63.75">
      <c r="A200" s="272">
        <v>1835</v>
      </c>
      <c r="B200" s="272">
        <v>0</v>
      </c>
      <c r="C200" s="272">
        <v>1835000</v>
      </c>
      <c r="D200" s="271">
        <v>5211401704</v>
      </c>
      <c r="E200" s="273" t="s">
        <v>1885</v>
      </c>
      <c r="F200" s="271" t="b">
        <v>1</v>
      </c>
      <c r="G200" s="271" t="s">
        <v>2599</v>
      </c>
      <c r="H200" s="272">
        <v>1835000</v>
      </c>
      <c r="I200" s="272">
        <v>1835</v>
      </c>
      <c r="J200" s="316">
        <v>0</v>
      </c>
      <c r="K200" s="225" t="str">
        <f t="shared" si="3"/>
        <v>1835-000</v>
      </c>
      <c r="N200" s="225" t="str">
        <f>VLOOKUP(A200,'Account codes'!A$1:C$208,3,FALSE)</f>
        <v>Y</v>
      </c>
    </row>
    <row r="201" spans="1:14" ht="63.75">
      <c r="A201" s="272">
        <v>1835</v>
      </c>
      <c r="B201" s="272">
        <v>207</v>
      </c>
      <c r="C201" s="272">
        <v>1835207</v>
      </c>
      <c r="D201" s="271">
        <v>5211401704</v>
      </c>
      <c r="E201" s="273" t="s">
        <v>1885</v>
      </c>
      <c r="F201" s="271" t="b">
        <v>1</v>
      </c>
      <c r="G201" s="271" t="s">
        <v>2800</v>
      </c>
      <c r="H201" s="272">
        <v>1835207</v>
      </c>
      <c r="I201" s="272">
        <v>1835</v>
      </c>
      <c r="J201" s="316">
        <v>207</v>
      </c>
      <c r="K201" s="225" t="str">
        <f t="shared" si="3"/>
        <v>1835-207</v>
      </c>
      <c r="N201" s="225" t="str">
        <f>VLOOKUP(A201,'Account codes'!A$1:C$208,3,FALSE)</f>
        <v>Y</v>
      </c>
    </row>
    <row r="202" spans="1:14" ht="63.75">
      <c r="A202" s="272">
        <v>1835</v>
      </c>
      <c r="B202" s="272">
        <v>634</v>
      </c>
      <c r="C202" s="272">
        <v>1835634</v>
      </c>
      <c r="D202" s="271">
        <v>5211401704</v>
      </c>
      <c r="E202" s="273" t="s">
        <v>1885</v>
      </c>
      <c r="F202" s="271" t="b">
        <v>1</v>
      </c>
      <c r="G202" s="271" t="s">
        <v>2801</v>
      </c>
      <c r="H202" s="272">
        <v>1835634</v>
      </c>
      <c r="I202" s="272">
        <v>1835</v>
      </c>
      <c r="J202" s="316">
        <v>634</v>
      </c>
      <c r="K202" s="225" t="str">
        <f t="shared" si="3"/>
        <v>1835-634</v>
      </c>
      <c r="N202" s="225" t="str">
        <f>VLOOKUP(A202,'Account codes'!A$1:C$208,3,FALSE)</f>
        <v>Y</v>
      </c>
    </row>
    <row r="203" spans="1:14" ht="51">
      <c r="A203" s="272">
        <v>1837</v>
      </c>
      <c r="B203" s="272">
        <v>0</v>
      </c>
      <c r="C203" s="272">
        <v>1837000</v>
      </c>
      <c r="D203" s="271">
        <v>5211401703</v>
      </c>
      <c r="E203" s="273" t="s">
        <v>1884</v>
      </c>
      <c r="F203" s="271" t="b">
        <v>1</v>
      </c>
      <c r="G203" s="271" t="s">
        <v>2598</v>
      </c>
      <c r="H203" s="272">
        <v>1837000</v>
      </c>
      <c r="I203" s="272">
        <v>1837</v>
      </c>
      <c r="J203" s="316">
        <v>0</v>
      </c>
      <c r="K203" s="225" t="str">
        <f t="shared" si="3"/>
        <v>1837-000</v>
      </c>
      <c r="N203" s="225" t="str">
        <f>VLOOKUP(A203,'Account codes'!A$1:C$208,3,FALSE)</f>
        <v>Y</v>
      </c>
    </row>
    <row r="204" spans="1:14" ht="39">
      <c r="A204" s="287">
        <v>1868</v>
      </c>
      <c r="B204" s="268" t="s">
        <v>55</v>
      </c>
      <c r="C204" s="268">
        <v>1868000</v>
      </c>
      <c r="D204" s="225">
        <v>5217100000</v>
      </c>
      <c r="E204" s="269" t="s">
        <v>1860</v>
      </c>
      <c r="F204" s="271" t="b">
        <v>1</v>
      </c>
      <c r="G204" s="271"/>
      <c r="H204" s="268">
        <v>1868000</v>
      </c>
      <c r="I204" s="272">
        <v>1868</v>
      </c>
      <c r="J204" s="316">
        <v>0</v>
      </c>
      <c r="K204" s="225" t="str">
        <f t="shared" si="3"/>
        <v>1868-000</v>
      </c>
      <c r="N204" s="225" t="str">
        <f>VLOOKUP(A204,'Account codes'!A$1:C$208,3,FALSE)</f>
        <v>Y</v>
      </c>
    </row>
    <row r="205" spans="1:14" ht="51">
      <c r="A205" s="272">
        <v>1942</v>
      </c>
      <c r="B205" s="272">
        <v>0</v>
      </c>
      <c r="C205" s="272">
        <v>1942000</v>
      </c>
      <c r="D205" s="271">
        <v>5215300001</v>
      </c>
      <c r="E205" s="273" t="s">
        <v>1886</v>
      </c>
      <c r="F205" s="271" t="b">
        <v>1</v>
      </c>
      <c r="G205" s="271" t="s">
        <v>2597</v>
      </c>
      <c r="H205" s="272">
        <v>1942000</v>
      </c>
      <c r="I205" s="272">
        <v>1942</v>
      </c>
      <c r="J205" s="316">
        <v>0</v>
      </c>
      <c r="K205" s="225" t="str">
        <f t="shared" si="3"/>
        <v>1942-000</v>
      </c>
      <c r="N205" s="225" t="str">
        <f>VLOOKUP(A205,'Account codes'!A$1:C$208,3,FALSE)</f>
        <v>Y</v>
      </c>
    </row>
    <row r="206" spans="1:14" ht="51">
      <c r="A206" s="272">
        <v>1942</v>
      </c>
      <c r="B206" s="272">
        <v>690</v>
      </c>
      <c r="C206" s="272">
        <v>1942690</v>
      </c>
      <c r="D206" s="271">
        <v>5215300001</v>
      </c>
      <c r="E206" s="273" t="s">
        <v>1886</v>
      </c>
      <c r="F206" s="271" t="b">
        <v>1</v>
      </c>
      <c r="G206" s="271" t="s">
        <v>2802</v>
      </c>
      <c r="H206" s="272">
        <v>1942690</v>
      </c>
      <c r="I206" s="272">
        <v>1942</v>
      </c>
      <c r="J206" s="316">
        <v>690</v>
      </c>
      <c r="K206" s="225" t="str">
        <f t="shared" si="3"/>
        <v>1942-690</v>
      </c>
      <c r="N206" s="225" t="str">
        <f>VLOOKUP(A206,'Account codes'!A$1:C$208,3,FALSE)</f>
        <v>Y</v>
      </c>
    </row>
    <row r="207" spans="1:14" ht="51">
      <c r="A207" s="272">
        <v>1954</v>
      </c>
      <c r="B207" s="272">
        <v>0</v>
      </c>
      <c r="C207" s="272">
        <v>1954000</v>
      </c>
      <c r="D207" s="271">
        <v>5811400004</v>
      </c>
      <c r="E207" s="273" t="s">
        <v>1887</v>
      </c>
      <c r="F207" s="271" t="b">
        <v>1</v>
      </c>
      <c r="G207" s="271" t="s">
        <v>2596</v>
      </c>
      <c r="H207" s="272">
        <v>1954000</v>
      </c>
      <c r="I207" s="272">
        <v>1954</v>
      </c>
      <c r="J207" s="316">
        <v>0</v>
      </c>
      <c r="K207" s="225" t="str">
        <f t="shared" si="3"/>
        <v>1954-000</v>
      </c>
      <c r="N207" s="225" t="str">
        <f>VLOOKUP(A207,'Account codes'!A$1:C$208,3,FALSE)</f>
        <v>Y</v>
      </c>
    </row>
    <row r="208" spans="1:14" ht="39">
      <c r="A208" s="287">
        <v>1960</v>
      </c>
      <c r="B208" s="268" t="s">
        <v>55</v>
      </c>
      <c r="C208" s="270">
        <v>1960000</v>
      </c>
      <c r="D208" s="268">
        <v>5223100000</v>
      </c>
      <c r="E208" s="269" t="s">
        <v>1888</v>
      </c>
      <c r="F208" s="271" t="b">
        <v>1</v>
      </c>
      <c r="G208" s="271" t="s">
        <v>2884</v>
      </c>
      <c r="H208" s="270">
        <v>1960000</v>
      </c>
      <c r="I208" s="272">
        <v>1960</v>
      </c>
      <c r="J208" s="316">
        <v>0</v>
      </c>
      <c r="K208" s="225" t="str">
        <f t="shared" si="3"/>
        <v>1960-000</v>
      </c>
      <c r="N208" s="225" t="str">
        <f>VLOOKUP(A208,'Account codes'!A$1:C$208,3,FALSE)</f>
        <v>Y</v>
      </c>
    </row>
    <row r="209" spans="1:14" ht="38.25">
      <c r="A209" s="272">
        <v>1962</v>
      </c>
      <c r="B209" s="272">
        <v>0</v>
      </c>
      <c r="C209" s="272">
        <v>1962000</v>
      </c>
      <c r="D209" s="271">
        <v>5223100000</v>
      </c>
      <c r="E209" s="273" t="s">
        <v>1888</v>
      </c>
      <c r="F209" s="271" t="b">
        <v>1</v>
      </c>
      <c r="G209" s="271" t="s">
        <v>2595</v>
      </c>
      <c r="H209" s="272">
        <v>1962000</v>
      </c>
      <c r="I209" s="272">
        <v>1962</v>
      </c>
      <c r="J209" s="316">
        <v>0</v>
      </c>
      <c r="K209" s="225" t="str">
        <f t="shared" si="3"/>
        <v>1962-000</v>
      </c>
      <c r="N209" s="225" t="str">
        <f>VLOOKUP(A209,'Account codes'!A$1:C$208,3,FALSE)</f>
        <v>Y</v>
      </c>
    </row>
    <row r="210" spans="1:14" ht="38.25">
      <c r="A210" s="272">
        <v>1964</v>
      </c>
      <c r="B210" s="272">
        <v>0</v>
      </c>
      <c r="C210" s="272">
        <v>1964000</v>
      </c>
      <c r="D210" s="271">
        <v>5224101708</v>
      </c>
      <c r="E210" s="269" t="s">
        <v>1867</v>
      </c>
      <c r="F210" s="271" t="b">
        <v>1</v>
      </c>
      <c r="G210" s="271" t="s">
        <v>2594</v>
      </c>
      <c r="H210" s="272">
        <v>1964000</v>
      </c>
      <c r="I210" s="272">
        <v>1964</v>
      </c>
      <c r="J210" s="316">
        <v>0</v>
      </c>
      <c r="K210" s="225" t="str">
        <f t="shared" si="3"/>
        <v>1964-000</v>
      </c>
      <c r="N210" s="225" t="str">
        <f>VLOOKUP(A210,'Account codes'!A$1:C$208,3,FALSE)</f>
        <v>Y</v>
      </c>
    </row>
    <row r="211" spans="1:14" ht="38.25">
      <c r="A211" s="272">
        <v>1966</v>
      </c>
      <c r="B211" s="272">
        <v>0</v>
      </c>
      <c r="C211" s="272">
        <v>1966000</v>
      </c>
      <c r="D211" s="271">
        <v>5224101708</v>
      </c>
      <c r="E211" s="269" t="s">
        <v>1867</v>
      </c>
      <c r="F211" s="271" t="b">
        <v>1</v>
      </c>
      <c r="G211" s="271" t="s">
        <v>2593</v>
      </c>
      <c r="H211" s="272">
        <v>1966000</v>
      </c>
      <c r="I211" s="272">
        <v>1966</v>
      </c>
      <c r="J211" s="316">
        <v>0</v>
      </c>
      <c r="K211" s="225" t="str">
        <f t="shared" si="3"/>
        <v>1966-000</v>
      </c>
      <c r="N211" s="225" t="str">
        <f>VLOOKUP(A211,'Account codes'!A$1:C$208,3,FALSE)</f>
        <v>Y</v>
      </c>
    </row>
    <row r="212" spans="1:14" ht="51">
      <c r="A212" s="272">
        <v>1968</v>
      </c>
      <c r="B212" s="272">
        <v>0</v>
      </c>
      <c r="C212" s="272">
        <v>1968000</v>
      </c>
      <c r="D212" s="271">
        <v>5219701700</v>
      </c>
      <c r="E212" s="273" t="s">
        <v>1889</v>
      </c>
      <c r="F212" s="271" t="b">
        <v>1</v>
      </c>
      <c r="G212" s="271" t="s">
        <v>2592</v>
      </c>
      <c r="H212" s="272">
        <v>1968000</v>
      </c>
      <c r="I212" s="272">
        <v>1968</v>
      </c>
      <c r="J212" s="316">
        <v>0</v>
      </c>
      <c r="K212" s="225" t="str">
        <f t="shared" si="3"/>
        <v>1968-000</v>
      </c>
      <c r="N212" s="225" t="str">
        <f>VLOOKUP(A212,'Account codes'!A$1:C$208,3,FALSE)</f>
        <v>Y</v>
      </c>
    </row>
    <row r="213" spans="1:14" ht="38.25">
      <c r="A213" s="272">
        <v>2000</v>
      </c>
      <c r="B213" s="272">
        <v>0</v>
      </c>
      <c r="C213" s="272">
        <v>2000000</v>
      </c>
      <c r="D213" s="271">
        <v>5224100001</v>
      </c>
      <c r="E213" s="273" t="s">
        <v>1890</v>
      </c>
      <c r="F213" s="271" t="b">
        <v>1</v>
      </c>
      <c r="G213" s="271" t="s">
        <v>2591</v>
      </c>
      <c r="H213" s="272">
        <v>2000000</v>
      </c>
      <c r="I213" s="272">
        <v>2000</v>
      </c>
      <c r="J213" s="316">
        <v>0</v>
      </c>
      <c r="K213" s="225" t="str">
        <f t="shared" si="3"/>
        <v>2000-000</v>
      </c>
      <c r="N213" s="225" t="str">
        <f>VLOOKUP(A213,'Account codes'!A$1:C$208,3,FALSE)</f>
        <v>Y</v>
      </c>
    </row>
    <row r="214" spans="1:14" ht="38.25">
      <c r="A214" s="272">
        <v>2000</v>
      </c>
      <c r="B214" s="272">
        <v>920</v>
      </c>
      <c r="C214" s="272">
        <v>2000920</v>
      </c>
      <c r="D214" s="271">
        <v>5224100001</v>
      </c>
      <c r="E214" s="273" t="s">
        <v>1890</v>
      </c>
      <c r="F214" s="271" t="b">
        <v>1</v>
      </c>
      <c r="G214" s="271" t="s">
        <v>2803</v>
      </c>
      <c r="H214" s="272">
        <v>2000920</v>
      </c>
      <c r="I214" s="272">
        <v>2000</v>
      </c>
      <c r="J214" s="316">
        <v>920</v>
      </c>
      <c r="K214" s="225" t="str">
        <f t="shared" si="3"/>
        <v>2000-920</v>
      </c>
      <c r="N214" s="225" t="str">
        <f>VLOOKUP(A214,'Account codes'!A$1:C$208,3,FALSE)</f>
        <v>Y</v>
      </c>
    </row>
    <row r="215" spans="1:14" ht="25.5">
      <c r="A215" s="272">
        <v>2002</v>
      </c>
      <c r="B215" s="272">
        <v>0</v>
      </c>
      <c r="C215" s="272">
        <v>2002000</v>
      </c>
      <c r="D215" s="271">
        <v>5356200000</v>
      </c>
      <c r="E215" s="269" t="s">
        <v>1891</v>
      </c>
      <c r="F215" s="271" t="b">
        <v>1</v>
      </c>
      <c r="G215" s="271" t="s">
        <v>2590</v>
      </c>
      <c r="H215" s="272">
        <v>2002000</v>
      </c>
      <c r="I215" s="272">
        <v>2002</v>
      </c>
      <c r="J215" s="316">
        <v>0</v>
      </c>
      <c r="K215" s="225" t="str">
        <f t="shared" si="3"/>
        <v>2002-000</v>
      </c>
      <c r="N215" s="225" t="str">
        <f>VLOOKUP(A215,'Account codes'!A$1:C$208,3,FALSE)</f>
        <v>Y</v>
      </c>
    </row>
    <row r="216" spans="1:14" ht="25.5">
      <c r="A216" s="272">
        <v>2004</v>
      </c>
      <c r="B216" s="272">
        <v>0</v>
      </c>
      <c r="C216" s="272">
        <v>2004000</v>
      </c>
      <c r="D216" s="271">
        <v>5356200000</v>
      </c>
      <c r="E216" s="269" t="s">
        <v>1891</v>
      </c>
      <c r="F216" s="271" t="b">
        <v>1</v>
      </c>
      <c r="G216" s="271" t="s">
        <v>2589</v>
      </c>
      <c r="H216" s="272">
        <v>2004000</v>
      </c>
      <c r="I216" s="272">
        <v>2004</v>
      </c>
      <c r="J216" s="316">
        <v>0</v>
      </c>
      <c r="K216" s="225" t="str">
        <f t="shared" si="3"/>
        <v>2004-000</v>
      </c>
      <c r="N216" s="225" t="str">
        <f>VLOOKUP(A216,'Account codes'!A$1:C$208,3,FALSE)</f>
        <v>Y</v>
      </c>
    </row>
    <row r="217" spans="1:14" ht="38.25">
      <c r="A217" s="272">
        <v>2012</v>
      </c>
      <c r="B217" s="272">
        <v>0</v>
      </c>
      <c r="C217" s="272">
        <v>2012000</v>
      </c>
      <c r="D217" s="271">
        <v>5224101704</v>
      </c>
      <c r="E217" s="269" t="s">
        <v>1892</v>
      </c>
      <c r="F217" s="271" t="b">
        <v>1</v>
      </c>
      <c r="G217" s="271" t="s">
        <v>2588</v>
      </c>
      <c r="H217" s="272">
        <v>2012000</v>
      </c>
      <c r="I217" s="272">
        <v>2012</v>
      </c>
      <c r="J217" s="316">
        <v>0</v>
      </c>
      <c r="K217" s="225" t="str">
        <f t="shared" si="3"/>
        <v>2012-000</v>
      </c>
      <c r="N217" s="225" t="str">
        <f>VLOOKUP(A217,'Account codes'!A$1:C$208,3,FALSE)</f>
        <v>Y</v>
      </c>
    </row>
    <row r="218" spans="1:14" ht="25.5">
      <c r="A218" s="272">
        <v>2060</v>
      </c>
      <c r="B218" s="272">
        <v>0</v>
      </c>
      <c r="C218" s="272">
        <v>2060000</v>
      </c>
      <c r="D218" s="271">
        <v>5311100000</v>
      </c>
      <c r="E218" s="269" t="s">
        <v>1893</v>
      </c>
      <c r="F218" s="271" t="b">
        <v>1</v>
      </c>
      <c r="G218" s="271" t="s">
        <v>338</v>
      </c>
      <c r="H218" s="272">
        <v>2060000</v>
      </c>
      <c r="I218" s="272">
        <v>2060</v>
      </c>
      <c r="J218" s="316">
        <v>0</v>
      </c>
      <c r="K218" s="225" t="str">
        <f t="shared" si="3"/>
        <v>2060-000</v>
      </c>
      <c r="N218" s="225" t="str">
        <f>VLOOKUP(A218,'Account codes'!A$1:C$208,3,FALSE)</f>
        <v>Y</v>
      </c>
    </row>
    <row r="219" spans="1:14" ht="38.25">
      <c r="A219" s="272">
        <v>2060</v>
      </c>
      <c r="B219" s="272">
        <v>771</v>
      </c>
      <c r="C219" s="272">
        <v>2060771</v>
      </c>
      <c r="D219" s="271">
        <v>5311100004</v>
      </c>
      <c r="E219" s="269" t="s">
        <v>1894</v>
      </c>
      <c r="F219" s="271" t="b">
        <v>1</v>
      </c>
      <c r="G219" s="271" t="s">
        <v>2804</v>
      </c>
      <c r="H219" s="272">
        <v>2060771</v>
      </c>
      <c r="I219" s="272">
        <v>2060</v>
      </c>
      <c r="J219" s="316">
        <v>771</v>
      </c>
      <c r="K219" s="225" t="str">
        <f t="shared" si="3"/>
        <v>2060-771</v>
      </c>
      <c r="N219" s="225" t="str">
        <f>VLOOKUP(A219,'Account codes'!A$1:C$208,3,FALSE)</f>
        <v>Y</v>
      </c>
    </row>
    <row r="220" spans="1:14" ht="38.25">
      <c r="A220" s="272">
        <v>2060</v>
      </c>
      <c r="B220" s="272">
        <v>774</v>
      </c>
      <c r="C220" s="272">
        <v>2060774</v>
      </c>
      <c r="D220" s="271">
        <v>5311100006</v>
      </c>
      <c r="E220" s="269" t="s">
        <v>1895</v>
      </c>
      <c r="F220" s="271" t="b">
        <v>1</v>
      </c>
      <c r="G220" s="271" t="s">
        <v>2805</v>
      </c>
      <c r="H220" s="272">
        <v>2060774</v>
      </c>
      <c r="I220" s="272">
        <v>2060</v>
      </c>
      <c r="J220" s="316">
        <v>774</v>
      </c>
      <c r="K220" s="225" t="str">
        <f t="shared" si="3"/>
        <v>2060-774</v>
      </c>
      <c r="N220" s="225" t="str">
        <f>VLOOKUP(A220,'Account codes'!A$1:C$208,3,FALSE)</f>
        <v>Y</v>
      </c>
    </row>
    <row r="221" spans="1:14" ht="38.25">
      <c r="A221" s="272">
        <v>2060</v>
      </c>
      <c r="B221" s="272">
        <v>777</v>
      </c>
      <c r="C221" s="272">
        <v>2060777</v>
      </c>
      <c r="D221" s="271">
        <v>5311100005</v>
      </c>
      <c r="E221" s="269" t="s">
        <v>1896</v>
      </c>
      <c r="F221" s="271" t="b">
        <v>1</v>
      </c>
      <c r="G221" s="271" t="s">
        <v>2806</v>
      </c>
      <c r="H221" s="272">
        <v>2060777</v>
      </c>
      <c r="I221" s="272">
        <v>2060</v>
      </c>
      <c r="J221" s="316">
        <v>777</v>
      </c>
      <c r="K221" s="225" t="str">
        <f t="shared" si="3"/>
        <v>2060-777</v>
      </c>
      <c r="N221" s="225" t="str">
        <f>VLOOKUP(A221,'Account codes'!A$1:C$208,3,FALSE)</f>
        <v>Y</v>
      </c>
    </row>
    <row r="222" spans="1:14" ht="39">
      <c r="A222" s="287">
        <v>2060</v>
      </c>
      <c r="B222" s="268" t="s">
        <v>2487</v>
      </c>
      <c r="C222" s="270">
        <v>2060775</v>
      </c>
      <c r="D222" s="268">
        <v>5311100004</v>
      </c>
      <c r="E222" s="269" t="s">
        <v>1894</v>
      </c>
      <c r="F222" s="271" t="b">
        <v>1</v>
      </c>
      <c r="G222" s="271" t="s">
        <v>2885</v>
      </c>
      <c r="H222" s="270">
        <v>2060775</v>
      </c>
      <c r="I222" s="272">
        <v>2060</v>
      </c>
      <c r="J222" s="316">
        <v>775</v>
      </c>
      <c r="K222" s="225" t="str">
        <f t="shared" si="3"/>
        <v>2060-775</v>
      </c>
      <c r="N222" s="225" t="str">
        <f>VLOOKUP(A222,'Account codes'!A$1:C$208,3,FALSE)</f>
        <v>Y</v>
      </c>
    </row>
    <row r="223" spans="1:14" ht="15">
      <c r="A223" s="272">
        <v>2062</v>
      </c>
      <c r="B223" s="272">
        <v>0</v>
      </c>
      <c r="C223" s="272">
        <v>2062000</v>
      </c>
      <c r="D223" s="271">
        <v>5316100000</v>
      </c>
      <c r="E223" s="321" t="s">
        <v>3169</v>
      </c>
      <c r="F223" s="271" t="b">
        <v>1</v>
      </c>
      <c r="G223" s="271" t="s">
        <v>2587</v>
      </c>
      <c r="H223" s="272">
        <v>2062000</v>
      </c>
      <c r="I223" s="272">
        <v>2062</v>
      </c>
      <c r="J223" s="316">
        <v>0</v>
      </c>
      <c r="K223" s="225" t="str">
        <f t="shared" si="3"/>
        <v>2062-000</v>
      </c>
      <c r="N223" s="225" t="str">
        <f>VLOOKUP(A223,'Account codes'!A$1:C$208,3,FALSE)</f>
        <v>Y</v>
      </c>
    </row>
    <row r="224" spans="1:14" ht="25.5">
      <c r="A224" s="272">
        <v>2062</v>
      </c>
      <c r="B224" s="272">
        <v>785</v>
      </c>
      <c r="C224" s="272">
        <v>2062785</v>
      </c>
      <c r="D224" s="271">
        <v>5316100000</v>
      </c>
      <c r="E224" s="273" t="s">
        <v>1897</v>
      </c>
      <c r="F224" s="271" t="b">
        <v>1</v>
      </c>
      <c r="G224" s="271" t="s">
        <v>2807</v>
      </c>
      <c r="H224" s="272">
        <v>2062785</v>
      </c>
      <c r="I224" s="272">
        <v>2062</v>
      </c>
      <c r="J224" s="316">
        <v>785</v>
      </c>
      <c r="K224" s="225" t="str">
        <f t="shared" si="3"/>
        <v>2062-785</v>
      </c>
      <c r="N224" s="225" t="str">
        <f>VLOOKUP(A224,'Account codes'!A$1:C$208,3,FALSE)</f>
        <v>Y</v>
      </c>
    </row>
    <row r="225" spans="1:14" ht="38.25">
      <c r="A225" s="272">
        <v>2064</v>
      </c>
      <c r="B225" s="272">
        <v>0</v>
      </c>
      <c r="C225" s="272">
        <v>2064000</v>
      </c>
      <c r="D225" s="271">
        <v>5224101709</v>
      </c>
      <c r="E225" s="269" t="s">
        <v>1898</v>
      </c>
      <c r="F225" s="271" t="b">
        <v>1</v>
      </c>
      <c r="G225" s="271" t="s">
        <v>2586</v>
      </c>
      <c r="H225" s="272">
        <v>2064000</v>
      </c>
      <c r="I225" s="272">
        <v>2064</v>
      </c>
      <c r="J225" s="316">
        <v>0</v>
      </c>
      <c r="K225" s="225" t="str">
        <f t="shared" si="3"/>
        <v>2064-000</v>
      </c>
      <c r="N225" s="225" t="str">
        <f>VLOOKUP(A225,'Account codes'!A$1:C$208,3,FALSE)</f>
        <v>Y</v>
      </c>
    </row>
    <row r="226" spans="1:14" ht="51">
      <c r="A226" s="272">
        <v>2065</v>
      </c>
      <c r="B226" s="272">
        <v>0</v>
      </c>
      <c r="C226" s="272">
        <v>2065000</v>
      </c>
      <c r="D226" s="271">
        <v>5224100010</v>
      </c>
      <c r="E226" s="273" t="s">
        <v>1811</v>
      </c>
      <c r="F226" s="271" t="b">
        <v>1</v>
      </c>
      <c r="G226" s="271" t="s">
        <v>108</v>
      </c>
      <c r="H226" s="272">
        <v>2065000</v>
      </c>
      <c r="I226" s="272">
        <v>2065</v>
      </c>
      <c r="J226" s="316">
        <v>0</v>
      </c>
      <c r="K226" s="225" t="str">
        <f t="shared" si="3"/>
        <v>2065-000</v>
      </c>
      <c r="N226" s="225" t="str">
        <f>VLOOKUP(A226,'Account codes'!A$1:C$208,3,FALSE)</f>
        <v>Y</v>
      </c>
    </row>
    <row r="227" spans="1:14" ht="25.5">
      <c r="A227" s="272">
        <v>2067</v>
      </c>
      <c r="B227" s="272">
        <v>0</v>
      </c>
      <c r="C227" s="272">
        <v>2067000</v>
      </c>
      <c r="D227" s="271">
        <v>5316100000</v>
      </c>
      <c r="E227" s="273" t="s">
        <v>1897</v>
      </c>
      <c r="F227" s="271" t="b">
        <v>1</v>
      </c>
      <c r="G227" s="271" t="s">
        <v>2585</v>
      </c>
      <c r="H227" s="272">
        <v>2067000</v>
      </c>
      <c r="I227" s="272">
        <v>2067</v>
      </c>
      <c r="J227" s="316">
        <v>0</v>
      </c>
      <c r="K227" s="225" t="str">
        <f t="shared" si="3"/>
        <v>2067-000</v>
      </c>
      <c r="N227" s="225" t="str">
        <f>VLOOKUP(A227,'Account codes'!A$1:C$208,3,FALSE)</f>
        <v>Y</v>
      </c>
    </row>
    <row r="228" spans="1:14" ht="25.5">
      <c r="A228" s="272">
        <v>2067</v>
      </c>
      <c r="B228" s="272">
        <v>785</v>
      </c>
      <c r="C228" s="272">
        <v>2067785</v>
      </c>
      <c r="D228" s="271">
        <v>5316100000</v>
      </c>
      <c r="E228" s="273" t="s">
        <v>1897</v>
      </c>
      <c r="F228" s="271" t="b">
        <v>1</v>
      </c>
      <c r="G228" s="271" t="s">
        <v>2808</v>
      </c>
      <c r="H228" s="272">
        <v>2067785</v>
      </c>
      <c r="I228" s="272">
        <v>2067</v>
      </c>
      <c r="J228" s="316">
        <v>785</v>
      </c>
      <c r="K228" s="225" t="str">
        <f t="shared" si="3"/>
        <v>2067-785</v>
      </c>
      <c r="N228" s="225" t="str">
        <f>VLOOKUP(A228,'Account codes'!A$1:C$208,3,FALSE)</f>
        <v>Y</v>
      </c>
    </row>
    <row r="229" spans="1:14" ht="39">
      <c r="A229" s="287">
        <v>2067</v>
      </c>
      <c r="B229" s="268" t="s">
        <v>2477</v>
      </c>
      <c r="C229" s="268">
        <v>2067771</v>
      </c>
      <c r="D229" s="225">
        <v>5316100001</v>
      </c>
      <c r="E229" s="269" t="s">
        <v>2030</v>
      </c>
      <c r="F229" s="271" t="b">
        <v>1</v>
      </c>
      <c r="G229" s="97" t="s">
        <v>2886</v>
      </c>
      <c r="H229" s="268">
        <v>2067771</v>
      </c>
      <c r="I229" s="272">
        <v>2067</v>
      </c>
      <c r="J229" s="316">
        <v>771</v>
      </c>
      <c r="K229" s="225" t="str">
        <f t="shared" si="3"/>
        <v>2067-771</v>
      </c>
      <c r="N229" s="225" t="str">
        <f>VLOOKUP(A229,'Account codes'!A$1:C$208,3,FALSE)</f>
        <v>Y</v>
      </c>
    </row>
    <row r="230" spans="1:14" ht="25.5">
      <c r="A230" s="272">
        <v>2072</v>
      </c>
      <c r="B230" s="272">
        <v>0</v>
      </c>
      <c r="C230" s="272">
        <v>2072000</v>
      </c>
      <c r="D230" s="271">
        <v>5831100000</v>
      </c>
      <c r="E230" s="273" t="s">
        <v>1899</v>
      </c>
      <c r="F230" s="271" t="b">
        <v>1</v>
      </c>
      <c r="G230" s="271" t="s">
        <v>2583</v>
      </c>
      <c r="H230" s="272">
        <v>2072000</v>
      </c>
      <c r="I230" s="272">
        <v>2072</v>
      </c>
      <c r="J230" s="316">
        <v>0</v>
      </c>
      <c r="K230" s="225" t="str">
        <f t="shared" si="3"/>
        <v>2072-000</v>
      </c>
      <c r="N230" s="225" t="str">
        <f>VLOOKUP(A230,'Account codes'!A$1:C$208,3,FALSE)</f>
        <v>Y</v>
      </c>
    </row>
    <row r="231" spans="1:14" ht="25.5">
      <c r="A231" s="272">
        <v>2072</v>
      </c>
      <c r="B231" s="272">
        <v>774</v>
      </c>
      <c r="C231" s="272">
        <v>2072774</v>
      </c>
      <c r="D231" s="271">
        <v>5831100000</v>
      </c>
      <c r="E231" s="273" t="s">
        <v>1899</v>
      </c>
      <c r="F231" s="274" t="b">
        <v>0</v>
      </c>
      <c r="G231" s="274" t="s">
        <v>2565</v>
      </c>
      <c r="H231" s="272">
        <v>2072774</v>
      </c>
      <c r="I231" s="272">
        <v>2072</v>
      </c>
      <c r="J231" s="316">
        <v>774</v>
      </c>
      <c r="K231" s="225" t="str">
        <f t="shared" si="3"/>
        <v>2072-774</v>
      </c>
      <c r="N231" s="225" t="str">
        <f>VLOOKUP(A231,'Account codes'!A$1:C$208,3,FALSE)</f>
        <v>Y</v>
      </c>
    </row>
    <row r="232" spans="1:14" ht="25.5">
      <c r="A232" s="272">
        <v>2072</v>
      </c>
      <c r="B232" s="272">
        <v>777</v>
      </c>
      <c r="C232" s="272">
        <v>2072777</v>
      </c>
      <c r="D232" s="271">
        <v>5832100000</v>
      </c>
      <c r="E232" s="273" t="s">
        <v>1900</v>
      </c>
      <c r="F232" s="274" t="b">
        <v>0</v>
      </c>
      <c r="G232" s="274" t="s">
        <v>2565</v>
      </c>
      <c r="H232" s="272">
        <v>2072777</v>
      </c>
      <c r="I232" s="272">
        <v>2072</v>
      </c>
      <c r="J232" s="316">
        <v>777</v>
      </c>
      <c r="K232" s="225" t="str">
        <f t="shared" si="3"/>
        <v>2072-777</v>
      </c>
      <c r="N232" s="225" t="str">
        <f>VLOOKUP(A232,'Account codes'!A$1:C$208,3,FALSE)</f>
        <v>Y</v>
      </c>
    </row>
    <row r="233" spans="1:14" ht="25.5">
      <c r="A233" s="272">
        <v>2072</v>
      </c>
      <c r="B233" s="272">
        <v>785</v>
      </c>
      <c r="C233" s="272">
        <v>2072785</v>
      </c>
      <c r="D233" s="271">
        <v>5832200000</v>
      </c>
      <c r="E233" s="273" t="s">
        <v>1901</v>
      </c>
      <c r="F233" s="271" t="b">
        <v>1</v>
      </c>
      <c r="G233" s="271" t="s">
        <v>2809</v>
      </c>
      <c r="H233" s="272">
        <v>2072785</v>
      </c>
      <c r="I233" s="272">
        <v>2072</v>
      </c>
      <c r="J233" s="316">
        <v>785</v>
      </c>
      <c r="K233" s="225" t="str">
        <f t="shared" si="3"/>
        <v>2072-785</v>
      </c>
      <c r="N233" s="225" t="str">
        <f>VLOOKUP(A233,'Account codes'!A$1:C$208,3,FALSE)</f>
        <v>Y</v>
      </c>
    </row>
    <row r="234" spans="1:14" ht="26.25">
      <c r="A234" s="287">
        <v>2072</v>
      </c>
      <c r="B234" s="268" t="s">
        <v>2477</v>
      </c>
      <c r="C234" s="270">
        <v>2072771</v>
      </c>
      <c r="D234" s="268">
        <v>5831100000</v>
      </c>
      <c r="E234" s="269" t="s">
        <v>1899</v>
      </c>
      <c r="F234" s="271" t="b">
        <v>1</v>
      </c>
      <c r="G234" s="97" t="s">
        <v>2887</v>
      </c>
      <c r="H234" s="270">
        <v>2072771</v>
      </c>
      <c r="I234" s="272">
        <v>2072</v>
      </c>
      <c r="J234" s="316">
        <v>771</v>
      </c>
      <c r="K234" s="225" t="str">
        <f t="shared" si="3"/>
        <v>2072-771</v>
      </c>
      <c r="N234" s="225" t="str">
        <f>VLOOKUP(A234,'Account codes'!A$1:C$208,3,FALSE)</f>
        <v>Y</v>
      </c>
    </row>
    <row r="235" spans="1:14" ht="38.25">
      <c r="A235" s="272">
        <v>2449</v>
      </c>
      <c r="B235" s="272">
        <v>0</v>
      </c>
      <c r="C235" s="272">
        <v>2449000</v>
      </c>
      <c r="D235" s="271">
        <v>5224100007</v>
      </c>
      <c r="E235" s="273" t="s">
        <v>1902</v>
      </c>
      <c r="F235" s="271" t="b">
        <v>1</v>
      </c>
      <c r="G235" s="271" t="s">
        <v>2582</v>
      </c>
      <c r="H235" s="272">
        <v>2449000</v>
      </c>
      <c r="I235" s="272">
        <v>2449</v>
      </c>
      <c r="J235" s="316">
        <v>0</v>
      </c>
      <c r="K235" s="225" t="str">
        <f t="shared" si="3"/>
        <v>2449-000</v>
      </c>
      <c r="N235" s="225" t="str">
        <f>VLOOKUP(A235,'Account codes'!A$1:C$208,3,FALSE)</f>
        <v>Y</v>
      </c>
    </row>
    <row r="236" spans="1:14" ht="51">
      <c r="A236" s="272">
        <v>2449</v>
      </c>
      <c r="B236" s="272">
        <v>381</v>
      </c>
      <c r="C236" s="272">
        <v>2449381</v>
      </c>
      <c r="D236" s="271">
        <v>5224101710</v>
      </c>
      <c r="E236" s="273" t="s">
        <v>1903</v>
      </c>
      <c r="F236" s="271" t="b">
        <v>1</v>
      </c>
      <c r="G236" s="271" t="s">
        <v>2810</v>
      </c>
      <c r="H236" s="272">
        <v>2449381</v>
      </c>
      <c r="I236" s="272">
        <v>2449</v>
      </c>
      <c r="J236" s="316">
        <v>381</v>
      </c>
      <c r="K236" s="225" t="str">
        <f t="shared" si="3"/>
        <v>2449-381</v>
      </c>
      <c r="N236" s="225" t="str">
        <f>VLOOKUP(A236,'Account codes'!A$1:C$208,3,FALSE)</f>
        <v>Y</v>
      </c>
    </row>
    <row r="237" spans="1:14" ht="38.25">
      <c r="A237" s="272">
        <v>2450</v>
      </c>
      <c r="B237" s="272">
        <v>0</v>
      </c>
      <c r="C237" s="272">
        <v>2450000</v>
      </c>
      <c r="D237" s="271">
        <v>5224100007</v>
      </c>
      <c r="E237" s="273" t="s">
        <v>1902</v>
      </c>
      <c r="F237" s="271" t="b">
        <v>1</v>
      </c>
      <c r="G237" s="271" t="s">
        <v>2581</v>
      </c>
      <c r="H237" s="272">
        <v>2450000</v>
      </c>
      <c r="I237" s="272">
        <v>2450</v>
      </c>
      <c r="J237" s="316">
        <v>0</v>
      </c>
      <c r="K237" s="225" t="str">
        <f t="shared" si="3"/>
        <v>2450-000</v>
      </c>
      <c r="N237" s="225" t="str">
        <f>VLOOKUP(A237,'Account codes'!A$1:C$208,3,FALSE)</f>
        <v>Y</v>
      </c>
    </row>
    <row r="238" spans="1:14" ht="51">
      <c r="A238" s="272">
        <v>2450</v>
      </c>
      <c r="B238" s="272">
        <v>381</v>
      </c>
      <c r="C238" s="272">
        <v>2450381</v>
      </c>
      <c r="D238" s="271">
        <v>5224101710</v>
      </c>
      <c r="E238" s="273" t="s">
        <v>1903</v>
      </c>
      <c r="F238" s="271" t="b">
        <v>1</v>
      </c>
      <c r="G238" s="271" t="s">
        <v>2811</v>
      </c>
      <c r="H238" s="272">
        <v>2450381</v>
      </c>
      <c r="I238" s="272">
        <v>2450</v>
      </c>
      <c r="J238" s="316">
        <v>381</v>
      </c>
      <c r="K238" s="225" t="str">
        <f t="shared" si="3"/>
        <v>2450-381</v>
      </c>
      <c r="N238" s="225" t="str">
        <f>VLOOKUP(A238,'Account codes'!A$1:C$208,3,FALSE)</f>
        <v>Y</v>
      </c>
    </row>
    <row r="239" spans="1:14" ht="25.5">
      <c r="A239" s="272">
        <v>2451</v>
      </c>
      <c r="B239" s="272">
        <v>0</v>
      </c>
      <c r="C239" s="272">
        <v>2451000</v>
      </c>
      <c r="D239" s="271">
        <v>5316100000</v>
      </c>
      <c r="E239" s="273" t="s">
        <v>1897</v>
      </c>
      <c r="F239" s="271" t="b">
        <v>1</v>
      </c>
      <c r="G239" s="271" t="s">
        <v>2580</v>
      </c>
      <c r="H239" s="272">
        <v>2451000</v>
      </c>
      <c r="I239" s="272">
        <v>2451</v>
      </c>
      <c r="J239" s="316">
        <v>0</v>
      </c>
      <c r="K239" s="225" t="str">
        <f t="shared" si="3"/>
        <v>2451-000</v>
      </c>
      <c r="N239" s="225" t="str">
        <f>VLOOKUP(A239,'Account codes'!A$1:C$208,3,FALSE)</f>
        <v>Y</v>
      </c>
    </row>
    <row r="240" spans="1:14" ht="38.25">
      <c r="A240" s="272">
        <v>2716</v>
      </c>
      <c r="B240" s="272">
        <v>0</v>
      </c>
      <c r="C240" s="272">
        <v>2716000</v>
      </c>
      <c r="D240" s="271">
        <v>5861100000</v>
      </c>
      <c r="E240" s="273" t="s">
        <v>1904</v>
      </c>
      <c r="F240" s="271" t="b">
        <v>1</v>
      </c>
      <c r="G240" s="271" t="s">
        <v>2579</v>
      </c>
      <c r="H240" s="272">
        <v>2716000</v>
      </c>
      <c r="I240" s="272">
        <v>2716</v>
      </c>
      <c r="J240" s="316">
        <v>0</v>
      </c>
      <c r="K240" s="225" t="str">
        <f t="shared" si="3"/>
        <v>2716-000</v>
      </c>
      <c r="N240" s="225" t="str">
        <f>VLOOKUP(A240,'Account codes'!A$1:C$208,3,FALSE)</f>
        <v>Y</v>
      </c>
    </row>
    <row r="241" spans="1:14" ht="38.25">
      <c r="A241" s="272">
        <v>3072</v>
      </c>
      <c r="B241" s="272">
        <v>0</v>
      </c>
      <c r="C241" s="272">
        <v>3072000</v>
      </c>
      <c r="D241" s="271">
        <v>5821101700</v>
      </c>
      <c r="E241" s="273" t="s">
        <v>1905</v>
      </c>
      <c r="F241" s="271" t="b">
        <v>1</v>
      </c>
      <c r="G241" s="271" t="s">
        <v>2578</v>
      </c>
      <c r="H241" s="272">
        <v>3072000</v>
      </c>
      <c r="I241" s="272">
        <v>3072</v>
      </c>
      <c r="J241" s="316">
        <v>0</v>
      </c>
      <c r="K241" s="225" t="str">
        <f t="shared" si="3"/>
        <v>3072-000</v>
      </c>
      <c r="N241" s="225" t="str">
        <f>VLOOKUP(A241,'Account codes'!A$1:C$208,3,FALSE)</f>
        <v>Y</v>
      </c>
    </row>
    <row r="242" spans="1:14" ht="38.25">
      <c r="A242" s="272">
        <v>3073</v>
      </c>
      <c r="B242" s="272">
        <v>0</v>
      </c>
      <c r="C242" s="272">
        <v>3073000</v>
      </c>
      <c r="D242" s="271">
        <v>5821101700</v>
      </c>
      <c r="E242" s="273" t="s">
        <v>1905</v>
      </c>
      <c r="F242" s="271" t="b">
        <v>1</v>
      </c>
      <c r="G242" s="271" t="s">
        <v>2577</v>
      </c>
      <c r="H242" s="272">
        <v>3073000</v>
      </c>
      <c r="I242" s="272">
        <v>3073</v>
      </c>
      <c r="J242" s="316">
        <v>0</v>
      </c>
      <c r="K242" s="225" t="str">
        <f t="shared" si="3"/>
        <v>3073-000</v>
      </c>
      <c r="N242" s="225" t="str">
        <f>VLOOKUP(A242,'Account codes'!A$1:C$208,3,FALSE)</f>
        <v>Y</v>
      </c>
    </row>
    <row r="243" spans="1:14" ht="38.25">
      <c r="A243" s="272">
        <v>3074</v>
      </c>
      <c r="B243" s="272">
        <v>0</v>
      </c>
      <c r="C243" s="272">
        <v>3074000</v>
      </c>
      <c r="D243" s="271">
        <v>5821101701</v>
      </c>
      <c r="E243" s="273" t="s">
        <v>1906</v>
      </c>
      <c r="F243" s="271" t="b">
        <v>1</v>
      </c>
      <c r="G243" s="271" t="s">
        <v>2576</v>
      </c>
      <c r="H243" s="272">
        <v>3074000</v>
      </c>
      <c r="I243" s="272">
        <v>3074</v>
      </c>
      <c r="J243" s="316">
        <v>0</v>
      </c>
      <c r="K243" s="225" t="str">
        <f t="shared" si="3"/>
        <v>3074-000</v>
      </c>
      <c r="N243" s="225" t="str">
        <f>VLOOKUP(A243,'Account codes'!A$1:C$208,3,FALSE)</f>
        <v>Y</v>
      </c>
    </row>
    <row r="244" spans="1:14" ht="38.25">
      <c r="A244" s="272">
        <v>3075</v>
      </c>
      <c r="B244" s="272">
        <v>0</v>
      </c>
      <c r="C244" s="272">
        <v>3075000</v>
      </c>
      <c r="D244" s="271">
        <v>5821101701</v>
      </c>
      <c r="E244" s="273" t="s">
        <v>1906</v>
      </c>
      <c r="F244" s="271" t="b">
        <v>1</v>
      </c>
      <c r="G244" s="271" t="s">
        <v>2575</v>
      </c>
      <c r="H244" s="272">
        <v>3075000</v>
      </c>
      <c r="I244" s="272">
        <v>3075</v>
      </c>
      <c r="J244" s="316">
        <v>0</v>
      </c>
      <c r="K244" s="225" t="str">
        <f t="shared" si="3"/>
        <v>3075-000</v>
      </c>
      <c r="N244" s="225" t="str">
        <f>VLOOKUP(A244,'Account codes'!A$1:C$208,3,FALSE)</f>
        <v>Y</v>
      </c>
    </row>
    <row r="245" spans="1:14" ht="39">
      <c r="A245" s="287">
        <v>3076</v>
      </c>
      <c r="B245" s="268" t="s">
        <v>55</v>
      </c>
      <c r="C245" s="268">
        <v>3076000</v>
      </c>
      <c r="D245" s="225">
        <v>5821101702</v>
      </c>
      <c r="E245" s="269" t="s">
        <v>1907</v>
      </c>
      <c r="F245" s="271" t="b">
        <v>1</v>
      </c>
      <c r="G245" s="271"/>
      <c r="H245" s="268">
        <v>3076000</v>
      </c>
      <c r="I245" s="272">
        <v>3076</v>
      </c>
      <c r="J245" s="316">
        <v>0</v>
      </c>
      <c r="K245" s="225" t="str">
        <f t="shared" si="3"/>
        <v>3076-000</v>
      </c>
      <c r="N245" s="225" t="str">
        <f>VLOOKUP(A245,'Account codes'!A$1:C$208,3,FALSE)</f>
        <v>Y</v>
      </c>
    </row>
    <row r="246" spans="1:14" ht="38.25">
      <c r="A246" s="272">
        <v>3077</v>
      </c>
      <c r="B246" s="272">
        <v>0</v>
      </c>
      <c r="C246" s="272">
        <v>3077000</v>
      </c>
      <c r="D246" s="271">
        <v>5821101702</v>
      </c>
      <c r="E246" s="273" t="s">
        <v>1907</v>
      </c>
      <c r="F246" s="271" t="b">
        <v>1</v>
      </c>
      <c r="G246" s="271" t="s">
        <v>2574</v>
      </c>
      <c r="H246" s="272">
        <v>3077000</v>
      </c>
      <c r="I246" s="272">
        <v>3077</v>
      </c>
      <c r="J246" s="316">
        <v>0</v>
      </c>
      <c r="K246" s="225" t="str">
        <f t="shared" si="3"/>
        <v>3077-000</v>
      </c>
      <c r="N246" s="225" t="str">
        <f>VLOOKUP(A246,'Account codes'!A$1:C$208,3,FALSE)</f>
        <v>Y</v>
      </c>
    </row>
    <row r="247" spans="1:14" ht="25.5">
      <c r="A247" s="272">
        <v>3078</v>
      </c>
      <c r="B247" s="272">
        <v>0</v>
      </c>
      <c r="C247" s="272">
        <v>3078000</v>
      </c>
      <c r="D247" s="271">
        <v>5822500000</v>
      </c>
      <c r="E247" s="273" t="s">
        <v>1908</v>
      </c>
      <c r="F247" s="271" t="b">
        <v>1</v>
      </c>
      <c r="G247" s="271" t="s">
        <v>2573</v>
      </c>
      <c r="H247" s="272">
        <v>3078000</v>
      </c>
      <c r="I247" s="272">
        <v>3078</v>
      </c>
      <c r="J247" s="316">
        <v>0</v>
      </c>
      <c r="K247" s="225" t="str">
        <f t="shared" si="3"/>
        <v>3078-000</v>
      </c>
      <c r="N247" s="225" t="str">
        <f>VLOOKUP(A247,'Account codes'!A$1:C$208,3,FALSE)</f>
        <v>Y</v>
      </c>
    </row>
    <row r="248" spans="1:14" ht="26.25">
      <c r="A248" s="287">
        <v>3084</v>
      </c>
      <c r="B248" s="268" t="s">
        <v>55</v>
      </c>
      <c r="C248" s="270">
        <v>3084000</v>
      </c>
      <c r="D248" s="268">
        <v>5822500000</v>
      </c>
      <c r="E248" s="269" t="s">
        <v>1908</v>
      </c>
      <c r="F248" s="271" t="b">
        <v>1</v>
      </c>
      <c r="G248" s="271"/>
      <c r="H248" s="270">
        <v>3084000</v>
      </c>
      <c r="I248" s="272">
        <v>3084</v>
      </c>
      <c r="J248" s="316">
        <v>0</v>
      </c>
      <c r="K248" s="225" t="str">
        <f t="shared" si="3"/>
        <v>3084-000</v>
      </c>
      <c r="N248" s="225" t="str">
        <f>VLOOKUP(A248,'Account codes'!A$1:C$208,3,FALSE)</f>
        <v>Y</v>
      </c>
    </row>
    <row r="249" spans="1:14" ht="25.5">
      <c r="A249" s="272">
        <v>3085</v>
      </c>
      <c r="B249" s="272">
        <v>0</v>
      </c>
      <c r="C249" s="272">
        <v>3085000</v>
      </c>
      <c r="D249" s="271">
        <v>5822101700</v>
      </c>
      <c r="E249" s="273" t="s">
        <v>1909</v>
      </c>
      <c r="F249" s="271" t="b">
        <v>1</v>
      </c>
      <c r="G249" s="271" t="s">
        <v>2572</v>
      </c>
      <c r="H249" s="272">
        <v>3085000</v>
      </c>
      <c r="I249" s="272">
        <v>3085</v>
      </c>
      <c r="J249" s="316">
        <v>0</v>
      </c>
      <c r="K249" s="225" t="str">
        <f t="shared" si="3"/>
        <v>3085-000</v>
      </c>
      <c r="N249" s="225" t="str">
        <f>VLOOKUP(A249,'Account codes'!A$1:C$208,3,FALSE)</f>
        <v>Y</v>
      </c>
    </row>
    <row r="250" spans="1:14" ht="26.25">
      <c r="A250" s="287">
        <v>3086</v>
      </c>
      <c r="B250" s="268" t="s">
        <v>55</v>
      </c>
      <c r="C250" s="270">
        <v>3086000</v>
      </c>
      <c r="D250" s="268">
        <v>5822500000</v>
      </c>
      <c r="E250" s="269" t="s">
        <v>1908</v>
      </c>
      <c r="F250" s="271" t="b">
        <v>1</v>
      </c>
      <c r="G250" s="271"/>
      <c r="H250" s="270">
        <v>3086000</v>
      </c>
      <c r="I250" s="272">
        <v>3086</v>
      </c>
      <c r="J250" s="316">
        <v>0</v>
      </c>
      <c r="K250" s="225" t="str">
        <f t="shared" si="3"/>
        <v>3086-000</v>
      </c>
      <c r="N250" s="225" t="str">
        <f>VLOOKUP(A250,'Account codes'!A$1:C$208,3,FALSE)</f>
        <v>Y</v>
      </c>
    </row>
    <row r="251" spans="1:14" ht="38.25">
      <c r="A251" s="272">
        <v>3087</v>
      </c>
      <c r="B251" s="272">
        <v>0</v>
      </c>
      <c r="C251" s="272">
        <v>3087000</v>
      </c>
      <c r="D251" s="271">
        <v>5822101701</v>
      </c>
      <c r="E251" s="273" t="s">
        <v>1910</v>
      </c>
      <c r="F251" s="271" t="b">
        <v>1</v>
      </c>
      <c r="G251" s="271" t="s">
        <v>2571</v>
      </c>
      <c r="H251" s="272">
        <v>3087000</v>
      </c>
      <c r="I251" s="272">
        <v>3087</v>
      </c>
      <c r="J251" s="316">
        <v>0</v>
      </c>
      <c r="K251" s="225" t="str">
        <f t="shared" si="3"/>
        <v>3087-000</v>
      </c>
      <c r="N251" s="225" t="str">
        <f>VLOOKUP(A251,'Account codes'!A$1:C$208,3,FALSE)</f>
        <v>Y</v>
      </c>
    </row>
    <row r="252" spans="1:14" ht="26.25">
      <c r="A252" s="287">
        <v>3088</v>
      </c>
      <c r="B252" s="268" t="s">
        <v>55</v>
      </c>
      <c r="C252" s="270">
        <v>3088000</v>
      </c>
      <c r="D252" s="268">
        <v>5822500000</v>
      </c>
      <c r="E252" s="269" t="s">
        <v>1908</v>
      </c>
      <c r="F252" s="271" t="b">
        <v>1</v>
      </c>
      <c r="G252" s="271"/>
      <c r="H252" s="270">
        <v>3088000</v>
      </c>
      <c r="I252" s="272">
        <v>3088</v>
      </c>
      <c r="J252" s="316">
        <v>0</v>
      </c>
      <c r="K252" s="225" t="str">
        <f t="shared" si="3"/>
        <v>3088-000</v>
      </c>
      <c r="N252" s="225" t="str">
        <f>VLOOKUP(A252,'Account codes'!A$1:C$208,3,FALSE)</f>
        <v>Y</v>
      </c>
    </row>
    <row r="253" spans="1:14" ht="38.25">
      <c r="A253" s="272">
        <v>3089</v>
      </c>
      <c r="B253" s="272">
        <v>0</v>
      </c>
      <c r="C253" s="272">
        <v>3089000</v>
      </c>
      <c r="D253" s="271">
        <v>5822101702</v>
      </c>
      <c r="E253" s="273" t="s">
        <v>1911</v>
      </c>
      <c r="F253" s="271" t="b">
        <v>1</v>
      </c>
      <c r="G253" s="271" t="s">
        <v>2570</v>
      </c>
      <c r="H253" s="272">
        <v>3089000</v>
      </c>
      <c r="I253" s="272">
        <v>3089</v>
      </c>
      <c r="J253" s="316">
        <v>0</v>
      </c>
      <c r="K253" s="225" t="str">
        <f t="shared" si="3"/>
        <v>3089-000</v>
      </c>
      <c r="N253" s="225" t="str">
        <f>VLOOKUP(A253,'Account codes'!A$1:C$208,3,FALSE)</f>
        <v>Y</v>
      </c>
    </row>
    <row r="254" spans="1:14" ht="26.25">
      <c r="A254" s="287">
        <v>3090</v>
      </c>
      <c r="B254" s="268" t="s">
        <v>55</v>
      </c>
      <c r="C254" s="270">
        <v>3090000</v>
      </c>
      <c r="D254" s="268">
        <v>5822500000</v>
      </c>
      <c r="E254" s="269" t="s">
        <v>1908</v>
      </c>
      <c r="F254" s="271" t="b">
        <v>1</v>
      </c>
      <c r="G254" s="271"/>
      <c r="H254" s="270">
        <v>3090000</v>
      </c>
      <c r="I254" s="272">
        <v>3090</v>
      </c>
      <c r="J254" s="316">
        <v>0</v>
      </c>
      <c r="K254" s="225" t="str">
        <f t="shared" si="3"/>
        <v>3090-000</v>
      </c>
      <c r="N254" s="225" t="str">
        <f>VLOOKUP(A254,'Account codes'!A$1:C$208,3,FALSE)</f>
        <v>Y</v>
      </c>
    </row>
    <row r="255" spans="1:14" ht="38.25">
      <c r="A255" s="272">
        <v>3091</v>
      </c>
      <c r="B255" s="272">
        <v>0</v>
      </c>
      <c r="C255" s="272">
        <v>3091000</v>
      </c>
      <c r="D255" s="271">
        <v>5822101703</v>
      </c>
      <c r="E255" s="276" t="s">
        <v>2567</v>
      </c>
      <c r="F255" s="271" t="b">
        <v>1</v>
      </c>
      <c r="G255" s="271" t="s">
        <v>2569</v>
      </c>
      <c r="H255" s="272">
        <v>3091000</v>
      </c>
      <c r="I255" s="272">
        <v>3091</v>
      </c>
      <c r="J255" s="316">
        <v>0</v>
      </c>
      <c r="K255" s="225" t="str">
        <f t="shared" si="3"/>
        <v>3091-000</v>
      </c>
      <c r="N255" s="225" t="str">
        <f>VLOOKUP(A255,'Account codes'!A$1:C$208,3,FALSE)</f>
        <v>Y</v>
      </c>
    </row>
    <row r="256" spans="1:14" ht="38.25">
      <c r="A256" s="275">
        <v>3092</v>
      </c>
      <c r="B256" s="275">
        <v>0</v>
      </c>
      <c r="C256" s="275">
        <v>3092000</v>
      </c>
      <c r="D256" s="274">
        <v>5822101704</v>
      </c>
      <c r="E256" s="276" t="s">
        <v>1912</v>
      </c>
      <c r="F256" s="271" t="b">
        <v>1</v>
      </c>
      <c r="G256" s="271" t="s">
        <v>2568</v>
      </c>
      <c r="H256" s="275">
        <v>3092000</v>
      </c>
      <c r="I256" s="272">
        <v>3092</v>
      </c>
      <c r="J256" s="316">
        <v>0</v>
      </c>
      <c r="K256" s="225" t="str">
        <f t="shared" si="3"/>
        <v>3092-000</v>
      </c>
      <c r="N256" s="225" t="str">
        <f>VLOOKUP(A256,'Account codes'!A$1:C$208,3,FALSE)</f>
        <v>Y</v>
      </c>
    </row>
    <row r="257" spans="1:14" ht="51">
      <c r="A257" s="275">
        <v>3093</v>
      </c>
      <c r="B257" s="275">
        <v>0</v>
      </c>
      <c r="C257" s="275">
        <v>3093000</v>
      </c>
      <c r="D257" s="274">
        <v>5822901700</v>
      </c>
      <c r="E257" s="273" t="s">
        <v>1913</v>
      </c>
      <c r="F257" s="271" t="b">
        <v>1</v>
      </c>
      <c r="G257" s="271" t="s">
        <v>2566</v>
      </c>
      <c r="H257" s="275">
        <v>3093000</v>
      </c>
      <c r="I257" s="272">
        <v>3093</v>
      </c>
      <c r="J257" s="316">
        <v>0</v>
      </c>
      <c r="K257" s="225" t="str">
        <f t="shared" si="3"/>
        <v>3093-000</v>
      </c>
      <c r="N257" s="225" t="str">
        <f>VLOOKUP(A257,'Account codes'!A$1:C$208,3,FALSE)</f>
        <v>Y</v>
      </c>
    </row>
    <row r="258" spans="1:14" ht="51">
      <c r="A258" s="272">
        <v>3094</v>
      </c>
      <c r="B258" s="272">
        <v>0</v>
      </c>
      <c r="C258" s="272">
        <v>3094000</v>
      </c>
      <c r="D258" s="271">
        <v>5822901701</v>
      </c>
      <c r="E258" s="273" t="s">
        <v>1914</v>
      </c>
      <c r="F258" s="271" t="b">
        <v>1</v>
      </c>
      <c r="G258" s="271" t="s">
        <v>2564</v>
      </c>
      <c r="H258" s="272">
        <v>3094000</v>
      </c>
      <c r="I258" s="272">
        <v>3094</v>
      </c>
      <c r="J258" s="316">
        <v>0</v>
      </c>
      <c r="K258" s="225" t="str">
        <f t="shared" si="3"/>
        <v>3094-000</v>
      </c>
      <c r="N258" s="225" t="str">
        <f>VLOOKUP(A258,'Account codes'!A$1:C$208,3,FALSE)</f>
        <v>Y</v>
      </c>
    </row>
    <row r="259" spans="1:14" ht="38.25">
      <c r="A259" s="272">
        <v>3095</v>
      </c>
      <c r="B259" s="272">
        <v>0</v>
      </c>
      <c r="C259" s="272">
        <v>3095000</v>
      </c>
      <c r="D259" s="271">
        <v>5822901702</v>
      </c>
      <c r="E259" s="273" t="s">
        <v>1915</v>
      </c>
      <c r="F259" s="271" t="b">
        <v>1</v>
      </c>
      <c r="G259" s="271" t="s">
        <v>2563</v>
      </c>
      <c r="H259" s="272">
        <v>3095000</v>
      </c>
      <c r="I259" s="272">
        <v>3095</v>
      </c>
      <c r="J259" s="316">
        <v>0</v>
      </c>
      <c r="K259" s="225" t="str">
        <f t="shared" si="3"/>
        <v>3095-000</v>
      </c>
      <c r="N259" s="225" t="str">
        <f>VLOOKUP(A259,'Account codes'!A$1:C$208,3,FALSE)</f>
        <v>Y</v>
      </c>
    </row>
    <row r="260" spans="1:14" ht="51">
      <c r="A260" s="272">
        <v>3096</v>
      </c>
      <c r="B260" s="272">
        <v>0</v>
      </c>
      <c r="C260" s="272">
        <v>3096000</v>
      </c>
      <c r="D260" s="271">
        <v>5822901703</v>
      </c>
      <c r="E260" s="273" t="s">
        <v>1916</v>
      </c>
      <c r="F260" s="271" t="b">
        <v>1</v>
      </c>
      <c r="G260" s="271" t="s">
        <v>2562</v>
      </c>
      <c r="H260" s="272">
        <v>3096000</v>
      </c>
      <c r="I260" s="272">
        <v>3096</v>
      </c>
      <c r="J260" s="316">
        <v>0</v>
      </c>
      <c r="K260" s="225" t="str">
        <f t="shared" si="3"/>
        <v>3096-000</v>
      </c>
      <c r="N260" s="225" t="str">
        <f>VLOOKUP(A260,'Account codes'!A$1:C$208,3,FALSE)</f>
        <v>Y</v>
      </c>
    </row>
    <row r="261" spans="1:14" ht="25.5">
      <c r="A261" s="272">
        <v>4122</v>
      </c>
      <c r="B261" s="272">
        <v>0</v>
      </c>
      <c r="C261" s="272">
        <v>4122000</v>
      </c>
      <c r="D261" s="271">
        <v>4482500000</v>
      </c>
      <c r="E261" s="273" t="s">
        <v>1917</v>
      </c>
      <c r="F261" s="271" t="b">
        <v>1</v>
      </c>
      <c r="G261" s="271" t="s">
        <v>2561</v>
      </c>
      <c r="H261" s="272">
        <v>4122000</v>
      </c>
      <c r="I261" s="272">
        <v>4122</v>
      </c>
      <c r="J261" s="316">
        <v>0</v>
      </c>
      <c r="K261" s="225" t="str">
        <f t="shared" ref="K261:K324" si="4">CONCATENATE(I261,"-",TEXT(J261,"000"))</f>
        <v>4122-000</v>
      </c>
      <c r="N261" s="225" t="str">
        <f>VLOOKUP(A261,'Account codes'!A$1:C$208,3,FALSE)</f>
        <v>Y</v>
      </c>
    </row>
    <row r="262" spans="1:14" ht="38.25">
      <c r="A262" s="272">
        <v>4600</v>
      </c>
      <c r="B262" s="272">
        <v>0</v>
      </c>
      <c r="C262" s="272">
        <v>4600000</v>
      </c>
      <c r="D262" s="271">
        <v>4481101700</v>
      </c>
      <c r="E262" s="273" t="s">
        <v>1918</v>
      </c>
      <c r="F262" s="271" t="b">
        <v>1</v>
      </c>
      <c r="G262" s="271" t="s">
        <v>336</v>
      </c>
      <c r="H262" s="272">
        <v>4600000</v>
      </c>
      <c r="I262" s="272">
        <v>4600</v>
      </c>
      <c r="J262" s="316">
        <v>0</v>
      </c>
      <c r="K262" s="225" t="str">
        <f t="shared" si="4"/>
        <v>4600-000</v>
      </c>
      <c r="N262" s="225" t="str">
        <f>VLOOKUP(A262,'Account codes'!A$1:C$208,3,FALSE)</f>
        <v>Y</v>
      </c>
    </row>
    <row r="263" spans="1:14" ht="38.25">
      <c r="A263" s="272">
        <v>4603</v>
      </c>
      <c r="B263" s="272">
        <v>0</v>
      </c>
      <c r="C263" s="272">
        <v>4603000</v>
      </c>
      <c r="D263" s="271">
        <v>4481301700</v>
      </c>
      <c r="E263" s="273" t="s">
        <v>1919</v>
      </c>
      <c r="F263" s="271" t="b">
        <v>1</v>
      </c>
      <c r="G263" s="271" t="s">
        <v>337</v>
      </c>
      <c r="H263" s="272">
        <v>4603000</v>
      </c>
      <c r="I263" s="272">
        <v>4603</v>
      </c>
      <c r="J263" s="316">
        <v>0</v>
      </c>
      <c r="K263" s="225" t="str">
        <f t="shared" si="4"/>
        <v>4603-000</v>
      </c>
      <c r="N263" s="225" t="str">
        <f>VLOOKUP(A263,'Account codes'!A$1:C$208,3,FALSE)</f>
        <v>Y</v>
      </c>
    </row>
    <row r="264" spans="1:14" ht="39">
      <c r="A264" s="287">
        <v>4604</v>
      </c>
      <c r="B264" s="268" t="s">
        <v>55</v>
      </c>
      <c r="C264" s="270">
        <v>4604000</v>
      </c>
      <c r="D264" s="268">
        <v>4481101701</v>
      </c>
      <c r="E264" s="269" t="s">
        <v>1920</v>
      </c>
      <c r="F264" s="271" t="b">
        <v>1</v>
      </c>
      <c r="G264" s="271" t="s">
        <v>2864</v>
      </c>
      <c r="H264" s="270">
        <v>4604000</v>
      </c>
      <c r="I264" s="272">
        <v>4604</v>
      </c>
      <c r="J264" s="316">
        <v>0</v>
      </c>
      <c r="K264" s="225" t="str">
        <f t="shared" si="4"/>
        <v>4604-000</v>
      </c>
      <c r="N264" s="225" t="str">
        <f>VLOOKUP(A264,'Account codes'!A$1:C$208,3,FALSE)</f>
        <v>Y</v>
      </c>
    </row>
    <row r="265" spans="1:14" ht="38.25">
      <c r="A265" s="272">
        <v>4605</v>
      </c>
      <c r="B265" s="272">
        <v>0</v>
      </c>
      <c r="C265" s="272">
        <v>4605000</v>
      </c>
      <c r="D265" s="271">
        <v>4481101701</v>
      </c>
      <c r="E265" s="273" t="s">
        <v>1920</v>
      </c>
      <c r="F265" s="271" t="b">
        <v>1</v>
      </c>
      <c r="G265" s="271" t="s">
        <v>2560</v>
      </c>
      <c r="H265" s="272">
        <v>4605000</v>
      </c>
      <c r="I265" s="272">
        <v>4605</v>
      </c>
      <c r="J265" s="316">
        <v>0</v>
      </c>
      <c r="K265" s="225" t="str">
        <f t="shared" si="4"/>
        <v>4605-000</v>
      </c>
      <c r="N265" s="225" t="str">
        <f>VLOOKUP(A265,'Account codes'!A$1:C$208,3,FALSE)</f>
        <v>Y</v>
      </c>
    </row>
    <row r="266" spans="1:14" ht="38.25">
      <c r="A266" s="272">
        <v>4700</v>
      </c>
      <c r="B266" s="272">
        <v>0</v>
      </c>
      <c r="C266" s="272">
        <v>4700000</v>
      </c>
      <c r="D266" s="271">
        <v>4481101702</v>
      </c>
      <c r="E266" s="273" t="s">
        <v>1921</v>
      </c>
      <c r="F266" s="271" t="b">
        <v>1</v>
      </c>
      <c r="G266" s="271" t="s">
        <v>2559</v>
      </c>
      <c r="H266" s="272">
        <v>4700000</v>
      </c>
      <c r="I266" s="272">
        <v>4700</v>
      </c>
      <c r="J266" s="316">
        <v>0</v>
      </c>
      <c r="K266" s="225" t="str">
        <f t="shared" si="4"/>
        <v>4700-000</v>
      </c>
      <c r="N266" s="225" t="str">
        <f>VLOOKUP(A266,'Account codes'!A$1:C$208,3,FALSE)</f>
        <v>Y</v>
      </c>
    </row>
    <row r="267" spans="1:14" ht="15">
      <c r="A267" s="272">
        <v>4730</v>
      </c>
      <c r="B267" s="272">
        <v>0</v>
      </c>
      <c r="C267" s="272">
        <v>4730000</v>
      </c>
      <c r="D267" s="271">
        <v>4471400000</v>
      </c>
      <c r="E267" s="273" t="s">
        <v>1922</v>
      </c>
      <c r="F267" s="271" t="b">
        <v>1</v>
      </c>
      <c r="G267" s="271" t="s">
        <v>2558</v>
      </c>
      <c r="H267" s="272">
        <v>4730000</v>
      </c>
      <c r="I267" s="272">
        <v>4730</v>
      </c>
      <c r="J267" s="316">
        <v>0</v>
      </c>
      <c r="K267" s="225" t="str">
        <f t="shared" si="4"/>
        <v>4730-000</v>
      </c>
      <c r="N267" s="225" t="str">
        <f>VLOOKUP(A267,'Account codes'!A$1:C$208,3,FALSE)</f>
        <v>Y</v>
      </c>
    </row>
    <row r="268" spans="1:14" ht="25.5">
      <c r="A268" s="272">
        <v>4731</v>
      </c>
      <c r="B268" s="272">
        <v>0</v>
      </c>
      <c r="C268" s="272">
        <v>4731000</v>
      </c>
      <c r="D268" s="271">
        <v>4484901700</v>
      </c>
      <c r="E268" s="273" t="s">
        <v>1923</v>
      </c>
      <c r="F268" s="271" t="b">
        <v>1</v>
      </c>
      <c r="G268" s="271" t="s">
        <v>2557</v>
      </c>
      <c r="H268" s="272">
        <v>4731000</v>
      </c>
      <c r="I268" s="272">
        <v>4731</v>
      </c>
      <c r="J268" s="316">
        <v>0</v>
      </c>
      <c r="K268" s="225" t="str">
        <f t="shared" si="4"/>
        <v>4731-000</v>
      </c>
      <c r="N268" s="225" t="str">
        <f>VLOOKUP(A268,'Account codes'!A$1:C$208,3,FALSE)</f>
        <v>Y</v>
      </c>
    </row>
    <row r="269" spans="1:14" ht="38.25">
      <c r="A269" s="272">
        <v>4732</v>
      </c>
      <c r="B269" s="272">
        <v>0</v>
      </c>
      <c r="C269" s="272">
        <v>4732000</v>
      </c>
      <c r="D269" s="271">
        <v>4481101703</v>
      </c>
      <c r="E269" s="273" t="s">
        <v>1924</v>
      </c>
      <c r="F269" s="271" t="b">
        <v>1</v>
      </c>
      <c r="G269" s="271" t="s">
        <v>362</v>
      </c>
      <c r="H269" s="272">
        <v>4732000</v>
      </c>
      <c r="I269" s="272">
        <v>4732</v>
      </c>
      <c r="J269" s="316">
        <v>0</v>
      </c>
      <c r="K269" s="225" t="str">
        <f t="shared" si="4"/>
        <v>4732-000</v>
      </c>
      <c r="N269" s="225" t="str">
        <f>VLOOKUP(A269,'Account codes'!A$1:C$208,3,FALSE)</f>
        <v>Y</v>
      </c>
    </row>
    <row r="270" spans="1:14" ht="38.25">
      <c r="A270" s="272">
        <v>4733</v>
      </c>
      <c r="B270" s="272">
        <v>0</v>
      </c>
      <c r="C270" s="272">
        <v>4733000</v>
      </c>
      <c r="D270" s="271">
        <v>4481101704</v>
      </c>
      <c r="E270" s="273" t="s">
        <v>1925</v>
      </c>
      <c r="F270" s="271" t="b">
        <v>1</v>
      </c>
      <c r="G270" s="271" t="s">
        <v>499</v>
      </c>
      <c r="H270" s="272">
        <v>4733000</v>
      </c>
      <c r="I270" s="272">
        <v>4733</v>
      </c>
      <c r="J270" s="316">
        <v>0</v>
      </c>
      <c r="K270" s="225" t="str">
        <f t="shared" si="4"/>
        <v>4733-000</v>
      </c>
      <c r="N270" s="225" t="str">
        <f>VLOOKUP(A270,'Account codes'!A$1:C$208,3,FALSE)</f>
        <v>Y</v>
      </c>
    </row>
    <row r="271" spans="1:14" ht="38.25">
      <c r="A271" s="272">
        <v>4741</v>
      </c>
      <c r="B271" s="272">
        <v>0</v>
      </c>
      <c r="C271" s="272">
        <v>4741000</v>
      </c>
      <c r="D271" s="271">
        <v>4481101705</v>
      </c>
      <c r="E271" s="273" t="s">
        <v>1926</v>
      </c>
      <c r="F271" s="271" t="b">
        <v>1</v>
      </c>
      <c r="G271" s="271" t="s">
        <v>2556</v>
      </c>
      <c r="H271" s="272">
        <v>4741000</v>
      </c>
      <c r="I271" s="272">
        <v>4741</v>
      </c>
      <c r="J271" s="316">
        <v>0</v>
      </c>
      <c r="K271" s="225" t="str">
        <f t="shared" si="4"/>
        <v>4741-000</v>
      </c>
      <c r="N271" s="225" t="str">
        <f>VLOOKUP(A271,'Account codes'!A$1:C$208,3,FALSE)</f>
        <v>Y</v>
      </c>
    </row>
    <row r="272" spans="1:14" ht="38.25">
      <c r="A272" s="272">
        <v>4742</v>
      </c>
      <c r="B272" s="272">
        <v>0</v>
      </c>
      <c r="C272" s="272">
        <v>4742000</v>
      </c>
      <c r="D272" s="271">
        <v>4481101706</v>
      </c>
      <c r="E272" s="273" t="s">
        <v>1927</v>
      </c>
      <c r="F272" s="271" t="b">
        <v>1</v>
      </c>
      <c r="G272" s="271" t="s">
        <v>2555</v>
      </c>
      <c r="H272" s="272">
        <v>4742000</v>
      </c>
      <c r="I272" s="272">
        <v>4742</v>
      </c>
      <c r="J272" s="316">
        <v>0</v>
      </c>
      <c r="K272" s="225" t="str">
        <f t="shared" si="4"/>
        <v>4742-000</v>
      </c>
      <c r="N272" s="225" t="str">
        <f>VLOOKUP(A272,'Account codes'!A$1:C$208,3,FALSE)</f>
        <v>Y</v>
      </c>
    </row>
    <row r="273" spans="1:14" ht="39">
      <c r="A273" s="287">
        <v>4746</v>
      </c>
      <c r="B273" s="268" t="s">
        <v>55</v>
      </c>
      <c r="C273" s="268">
        <v>4746000</v>
      </c>
      <c r="D273" s="225">
        <v>4481101705</v>
      </c>
      <c r="E273" s="269" t="s">
        <v>1926</v>
      </c>
      <c r="F273" s="271" t="b">
        <v>1</v>
      </c>
      <c r="G273" s="271" t="s">
        <v>2863</v>
      </c>
      <c r="H273" s="268">
        <v>4746000</v>
      </c>
      <c r="I273" s="272">
        <v>4746</v>
      </c>
      <c r="J273" s="316">
        <v>0</v>
      </c>
      <c r="K273" s="225" t="str">
        <f t="shared" si="4"/>
        <v>4746-000</v>
      </c>
      <c r="N273" s="225" t="str">
        <f>VLOOKUP(A273,'Account codes'!A$1:C$208,3,FALSE)</f>
        <v>Y</v>
      </c>
    </row>
    <row r="274" spans="1:14" ht="38.25">
      <c r="A274" s="272">
        <v>4747</v>
      </c>
      <c r="B274" s="272">
        <v>0</v>
      </c>
      <c r="C274" s="272">
        <v>4747000</v>
      </c>
      <c r="D274" s="271">
        <v>4481101707</v>
      </c>
      <c r="E274" s="273" t="s">
        <v>1928</v>
      </c>
      <c r="F274" s="271" t="b">
        <v>1</v>
      </c>
      <c r="G274" s="271" t="s">
        <v>2554</v>
      </c>
      <c r="H274" s="272">
        <v>4747000</v>
      </c>
      <c r="I274" s="272">
        <v>4747</v>
      </c>
      <c r="J274" s="316">
        <v>0</v>
      </c>
      <c r="K274" s="225" t="str">
        <f t="shared" si="4"/>
        <v>4747-000</v>
      </c>
      <c r="N274" s="225" t="str">
        <f>VLOOKUP(A274,'Account codes'!A$1:C$208,3,FALSE)</f>
        <v>Y</v>
      </c>
    </row>
    <row r="275" spans="1:14" ht="38.25">
      <c r="A275" s="272">
        <v>4749</v>
      </c>
      <c r="B275" s="272">
        <v>0</v>
      </c>
      <c r="C275" s="272">
        <v>4749000</v>
      </c>
      <c r="D275" s="271">
        <v>4481101708</v>
      </c>
      <c r="E275" s="273" t="s">
        <v>1929</v>
      </c>
      <c r="F275" s="271" t="b">
        <v>1</v>
      </c>
      <c r="G275" s="271" t="s">
        <v>0</v>
      </c>
      <c r="H275" s="272">
        <v>4749000</v>
      </c>
      <c r="I275" s="272">
        <v>4749</v>
      </c>
      <c r="J275" s="316">
        <v>0</v>
      </c>
      <c r="K275" s="225" t="str">
        <f t="shared" si="4"/>
        <v>4749-000</v>
      </c>
      <c r="N275" s="225" t="str">
        <f>VLOOKUP(A275,'Account codes'!A$1:C$208,3,FALSE)</f>
        <v>Y</v>
      </c>
    </row>
    <row r="276" spans="1:14" ht="38.25">
      <c r="A276" s="272">
        <v>4750</v>
      </c>
      <c r="B276" s="272">
        <v>0</v>
      </c>
      <c r="C276" s="272">
        <v>4750000</v>
      </c>
      <c r="D276" s="271">
        <v>4481101709</v>
      </c>
      <c r="E276" s="273" t="s">
        <v>1930</v>
      </c>
      <c r="F276" s="271" t="b">
        <v>1</v>
      </c>
      <c r="G276" s="271" t="s">
        <v>2553</v>
      </c>
      <c r="H276" s="272">
        <v>4750000</v>
      </c>
      <c r="I276" s="272">
        <v>4750</v>
      </c>
      <c r="J276" s="316">
        <v>0</v>
      </c>
      <c r="K276" s="225" t="str">
        <f t="shared" si="4"/>
        <v>4750-000</v>
      </c>
      <c r="N276" s="225" t="str">
        <f>VLOOKUP(A276,'Account codes'!A$1:C$208,3,FALSE)</f>
        <v>Y</v>
      </c>
    </row>
    <row r="277" spans="1:14" ht="25.5">
      <c r="A277" s="272">
        <v>4751</v>
      </c>
      <c r="B277" s="272">
        <v>0</v>
      </c>
      <c r="C277" s="272">
        <v>4751000</v>
      </c>
      <c r="D277" s="271">
        <v>4481101710</v>
      </c>
      <c r="E277" s="273" t="s">
        <v>1931</v>
      </c>
      <c r="F277" s="271" t="b">
        <v>1</v>
      </c>
      <c r="G277" s="271" t="s">
        <v>1</v>
      </c>
      <c r="H277" s="272">
        <v>4751000</v>
      </c>
      <c r="I277" s="272">
        <v>4751</v>
      </c>
      <c r="J277" s="316">
        <v>0</v>
      </c>
      <c r="K277" s="225" t="str">
        <f t="shared" si="4"/>
        <v>4751-000</v>
      </c>
      <c r="N277" s="225" t="str">
        <f>VLOOKUP(A277,'Account codes'!A$1:C$208,3,FALSE)</f>
        <v>Y</v>
      </c>
    </row>
    <row r="278" spans="1:14" ht="38.25">
      <c r="A278" s="272">
        <v>4763</v>
      </c>
      <c r="B278" s="272">
        <v>0</v>
      </c>
      <c r="C278" s="272">
        <v>4763000</v>
      </c>
      <c r="D278" s="271">
        <v>4481101711</v>
      </c>
      <c r="E278" s="273" t="s">
        <v>1932</v>
      </c>
      <c r="F278" s="271" t="b">
        <v>1</v>
      </c>
      <c r="G278" s="271" t="s">
        <v>2552</v>
      </c>
      <c r="H278" s="272">
        <v>4763000</v>
      </c>
      <c r="I278" s="272">
        <v>4763</v>
      </c>
      <c r="J278" s="316">
        <v>0</v>
      </c>
      <c r="K278" s="225" t="str">
        <f t="shared" si="4"/>
        <v>4763-000</v>
      </c>
      <c r="N278" s="225" t="str">
        <f>VLOOKUP(A278,'Account codes'!A$1:C$208,3,FALSE)</f>
        <v>Y</v>
      </c>
    </row>
    <row r="279" spans="1:14" ht="26.25">
      <c r="A279" s="287">
        <v>4801</v>
      </c>
      <c r="B279" s="268" t="s">
        <v>55</v>
      </c>
      <c r="C279" s="268">
        <v>4801000</v>
      </c>
      <c r="D279" s="225">
        <v>4481700000</v>
      </c>
      <c r="E279" s="269" t="s">
        <v>1934</v>
      </c>
      <c r="F279" s="271" t="b">
        <v>1</v>
      </c>
      <c r="G279" s="271"/>
      <c r="H279" s="268">
        <v>4801000</v>
      </c>
      <c r="I279" s="272">
        <v>4801</v>
      </c>
      <c r="J279" s="316">
        <v>0</v>
      </c>
      <c r="K279" s="225" t="str">
        <f t="shared" si="4"/>
        <v>4801-000</v>
      </c>
      <c r="N279" s="225" t="str">
        <f>VLOOKUP(A279,'Account codes'!A$1:C$208,3,FALSE)</f>
        <v>Y</v>
      </c>
    </row>
    <row r="280" spans="1:14" ht="25.5">
      <c r="A280" s="272">
        <v>4860</v>
      </c>
      <c r="B280" s="272">
        <v>0</v>
      </c>
      <c r="C280" s="272">
        <v>4860000</v>
      </c>
      <c r="D280" s="271">
        <v>4481101712</v>
      </c>
      <c r="E280" s="273" t="s">
        <v>1933</v>
      </c>
      <c r="F280" s="271" t="b">
        <v>1</v>
      </c>
      <c r="G280" s="271" t="s">
        <v>2551</v>
      </c>
      <c r="H280" s="272">
        <v>4860000</v>
      </c>
      <c r="I280" s="272">
        <v>4860</v>
      </c>
      <c r="J280" s="316">
        <v>0</v>
      </c>
      <c r="K280" s="225" t="str">
        <f t="shared" si="4"/>
        <v>4860-000</v>
      </c>
      <c r="N280" s="225" t="str">
        <f>VLOOKUP(A280,'Account codes'!A$1:C$208,3,FALSE)</f>
        <v>Y</v>
      </c>
    </row>
    <row r="281" spans="1:14" ht="25.5">
      <c r="A281" s="272">
        <v>4862</v>
      </c>
      <c r="B281" s="272">
        <v>0</v>
      </c>
      <c r="C281" s="272">
        <v>4862000</v>
      </c>
      <c r="D281" s="271">
        <v>4481700000</v>
      </c>
      <c r="E281" s="273" t="s">
        <v>1934</v>
      </c>
      <c r="F281" s="271" t="b">
        <v>1</v>
      </c>
      <c r="G281" s="271" t="s">
        <v>2550</v>
      </c>
      <c r="H281" s="272">
        <v>4862000</v>
      </c>
      <c r="I281" s="272">
        <v>4862</v>
      </c>
      <c r="J281" s="316">
        <v>0</v>
      </c>
      <c r="K281" s="225" t="str">
        <f t="shared" si="4"/>
        <v>4862-000</v>
      </c>
      <c r="N281" s="225" t="str">
        <f>VLOOKUP(A281,'Account codes'!A$1:C$208,3,FALSE)</f>
        <v>Y</v>
      </c>
    </row>
    <row r="282" spans="1:14" ht="26.25">
      <c r="A282" s="287">
        <v>4882</v>
      </c>
      <c r="B282" s="268" t="s">
        <v>55</v>
      </c>
      <c r="C282" s="268">
        <v>4882000</v>
      </c>
      <c r="D282" s="225">
        <v>4482500000</v>
      </c>
      <c r="E282" s="269" t="s">
        <v>1917</v>
      </c>
      <c r="F282" s="271" t="b">
        <v>1</v>
      </c>
      <c r="G282" s="271"/>
      <c r="H282" s="268">
        <v>4882000</v>
      </c>
      <c r="I282" s="272">
        <v>4882</v>
      </c>
      <c r="J282" s="316">
        <v>0</v>
      </c>
      <c r="K282" s="225" t="str">
        <f t="shared" si="4"/>
        <v>4882-000</v>
      </c>
      <c r="N282" s="225" t="str">
        <f>VLOOKUP(A282,'Account codes'!A$1:C$208,3,FALSE)</f>
        <v>Y</v>
      </c>
    </row>
    <row r="283" spans="1:14" ht="26.25">
      <c r="A283" s="287">
        <v>4900</v>
      </c>
      <c r="B283" s="268" t="s">
        <v>55</v>
      </c>
      <c r="C283" s="270">
        <v>4900000</v>
      </c>
      <c r="D283" s="268">
        <v>4482500000</v>
      </c>
      <c r="E283" s="269" t="s">
        <v>1917</v>
      </c>
      <c r="F283" s="271" t="b">
        <v>1</v>
      </c>
      <c r="G283" s="271" t="s">
        <v>2862</v>
      </c>
      <c r="H283" s="270">
        <v>4900000</v>
      </c>
      <c r="I283" s="272">
        <v>4900</v>
      </c>
      <c r="J283" s="316">
        <v>0</v>
      </c>
      <c r="K283" s="225" t="str">
        <f t="shared" si="4"/>
        <v>4900-000</v>
      </c>
      <c r="N283" s="225" t="str">
        <f>VLOOKUP(A283,'Account codes'!A$1:C$208,3,FALSE)</f>
        <v>Y</v>
      </c>
    </row>
    <row r="284" spans="1:14" ht="38.25">
      <c r="A284" s="272">
        <v>4920</v>
      </c>
      <c r="B284" s="272">
        <v>0</v>
      </c>
      <c r="C284" s="272">
        <v>4920000</v>
      </c>
      <c r="D284" s="271">
        <v>4484901701</v>
      </c>
      <c r="E284" s="273" t="s">
        <v>1935</v>
      </c>
      <c r="F284" s="271" t="b">
        <v>1</v>
      </c>
      <c r="G284" s="271" t="s">
        <v>2549</v>
      </c>
      <c r="H284" s="272">
        <v>4920000</v>
      </c>
      <c r="I284" s="272">
        <v>4920</v>
      </c>
      <c r="J284" s="316">
        <v>0</v>
      </c>
      <c r="K284" s="225" t="str">
        <f t="shared" si="4"/>
        <v>4920-000</v>
      </c>
      <c r="N284" s="225" t="str">
        <f>VLOOKUP(A284,'Account codes'!A$1:C$208,3,FALSE)</f>
        <v>Y</v>
      </c>
    </row>
    <row r="285" spans="1:14" ht="38.25">
      <c r="A285" s="272">
        <v>4921</v>
      </c>
      <c r="B285" s="272">
        <v>0</v>
      </c>
      <c r="C285" s="272">
        <v>4921000</v>
      </c>
      <c r="D285" s="271">
        <v>4484901702</v>
      </c>
      <c r="E285" s="273" t="s">
        <v>1936</v>
      </c>
      <c r="F285" s="271" t="b">
        <v>1</v>
      </c>
      <c r="G285" s="271" t="s">
        <v>2</v>
      </c>
      <c r="H285" s="272">
        <v>4921000</v>
      </c>
      <c r="I285" s="272">
        <v>4921</v>
      </c>
      <c r="J285" s="316">
        <v>0</v>
      </c>
      <c r="K285" s="225" t="str">
        <f t="shared" si="4"/>
        <v>4921-000</v>
      </c>
      <c r="N285" s="225" t="str">
        <f>VLOOKUP(A285,'Account codes'!A$1:C$208,3,FALSE)</f>
        <v>Y</v>
      </c>
    </row>
    <row r="286" spans="1:14" ht="39">
      <c r="A286" s="287">
        <v>4922</v>
      </c>
      <c r="B286" s="268" t="s">
        <v>55</v>
      </c>
      <c r="C286" s="268">
        <v>4922000</v>
      </c>
      <c r="D286" s="225">
        <v>4484901702</v>
      </c>
      <c r="E286" s="269" t="s">
        <v>1936</v>
      </c>
      <c r="F286" s="271" t="b">
        <v>1</v>
      </c>
      <c r="G286" s="271" t="s">
        <v>2861</v>
      </c>
      <c r="H286" s="268">
        <v>4922000</v>
      </c>
      <c r="I286" s="272">
        <v>4922</v>
      </c>
      <c r="J286" s="316">
        <v>0</v>
      </c>
      <c r="K286" s="225" t="str">
        <f t="shared" si="4"/>
        <v>4922-000</v>
      </c>
      <c r="N286" s="225" t="str">
        <f>VLOOKUP(A286,'Account codes'!A$1:C$208,3,FALSE)</f>
        <v>Y</v>
      </c>
    </row>
    <row r="287" spans="1:14" ht="25.5">
      <c r="A287" s="272">
        <v>4924</v>
      </c>
      <c r="B287" s="272">
        <v>0</v>
      </c>
      <c r="C287" s="272">
        <v>4924000</v>
      </c>
      <c r="D287" s="271">
        <v>4481101713</v>
      </c>
      <c r="E287" s="273" t="s">
        <v>1937</v>
      </c>
      <c r="F287" s="271" t="b">
        <v>1</v>
      </c>
      <c r="G287" s="271" t="s">
        <v>2548</v>
      </c>
      <c r="H287" s="272">
        <v>4924000</v>
      </c>
      <c r="I287" s="272">
        <v>4924</v>
      </c>
      <c r="J287" s="316">
        <v>0</v>
      </c>
      <c r="K287" s="225" t="str">
        <f t="shared" si="4"/>
        <v>4924-000</v>
      </c>
      <c r="N287" s="225" t="str">
        <f>VLOOKUP(A287,'Account codes'!A$1:C$208,3,FALSE)</f>
        <v>Y</v>
      </c>
    </row>
    <row r="288" spans="1:14" ht="38.25">
      <c r="A288" s="272">
        <v>5002</v>
      </c>
      <c r="B288" s="272">
        <v>0</v>
      </c>
      <c r="C288" s="272">
        <v>5002000</v>
      </c>
      <c r="D288" s="271">
        <v>1141200002</v>
      </c>
      <c r="E288" s="273" t="s">
        <v>1938</v>
      </c>
      <c r="F288" s="271" t="b">
        <v>1</v>
      </c>
      <c r="G288" s="271" t="s">
        <v>2547</v>
      </c>
      <c r="H288" s="272">
        <v>5002000</v>
      </c>
      <c r="I288" s="272">
        <v>5002</v>
      </c>
      <c r="J288" s="316">
        <v>0</v>
      </c>
      <c r="K288" s="225" t="str">
        <f t="shared" si="4"/>
        <v>5002-000</v>
      </c>
      <c r="N288" s="225" t="str">
        <f>VLOOKUP(A288,'Account codes'!A$1:C$208,3,FALSE)</f>
        <v>Y</v>
      </c>
    </row>
    <row r="289" spans="1:14" ht="38.25">
      <c r="A289" s="272">
        <v>5005</v>
      </c>
      <c r="B289" s="272">
        <v>0</v>
      </c>
      <c r="C289" s="272">
        <v>5005000</v>
      </c>
      <c r="D289" s="271">
        <v>1161200002</v>
      </c>
      <c r="E289" s="273" t="s">
        <v>1939</v>
      </c>
      <c r="F289" s="271" t="b">
        <v>1</v>
      </c>
      <c r="G289" s="271" t="s">
        <v>2546</v>
      </c>
      <c r="H289" s="272">
        <v>5005000</v>
      </c>
      <c r="I289" s="272">
        <v>5005</v>
      </c>
      <c r="J289" s="316">
        <v>0</v>
      </c>
      <c r="K289" s="225" t="str">
        <f t="shared" si="4"/>
        <v>5005-000</v>
      </c>
      <c r="N289" s="225" t="str">
        <f>VLOOKUP(A289,'Account codes'!A$1:C$208,3,FALSE)</f>
        <v>Y</v>
      </c>
    </row>
    <row r="290" spans="1:14" ht="38.25">
      <c r="A290" s="272">
        <v>5006</v>
      </c>
      <c r="B290" s="272">
        <v>0</v>
      </c>
      <c r="C290" s="272">
        <v>5006000</v>
      </c>
      <c r="D290" s="271">
        <v>1211200002</v>
      </c>
      <c r="E290" s="273" t="s">
        <v>1940</v>
      </c>
      <c r="F290" s="271" t="b">
        <v>1</v>
      </c>
      <c r="G290" s="271" t="s">
        <v>2535</v>
      </c>
      <c r="H290" s="272">
        <v>5006000</v>
      </c>
      <c r="I290" s="272">
        <v>5006</v>
      </c>
      <c r="J290" s="316">
        <v>0</v>
      </c>
      <c r="K290" s="225" t="str">
        <f t="shared" si="4"/>
        <v>5006-000</v>
      </c>
      <c r="N290" s="225" t="str">
        <f>VLOOKUP(A290,'Account codes'!A$1:C$208,3,FALSE)</f>
        <v>Y</v>
      </c>
    </row>
    <row r="291" spans="1:14" ht="38.25">
      <c r="A291" s="272">
        <v>5008</v>
      </c>
      <c r="B291" s="272">
        <v>0</v>
      </c>
      <c r="C291" s="271">
        <v>5008000</v>
      </c>
      <c r="D291" s="271">
        <v>1161200002</v>
      </c>
      <c r="E291" s="277" t="s">
        <v>1939</v>
      </c>
      <c r="F291" s="271" t="b">
        <v>1</v>
      </c>
      <c r="G291" s="271" t="s">
        <v>2545</v>
      </c>
      <c r="H291" s="271">
        <v>5008000</v>
      </c>
      <c r="I291" s="272">
        <v>5008</v>
      </c>
      <c r="J291" s="316">
        <v>0</v>
      </c>
      <c r="K291" s="225" t="str">
        <f t="shared" si="4"/>
        <v>5008-000</v>
      </c>
      <c r="N291" s="225" t="str">
        <f>VLOOKUP(A291,'Account codes'!A$1:C$208,3,FALSE)</f>
        <v>Y</v>
      </c>
    </row>
    <row r="292" spans="1:14" ht="38.25">
      <c r="A292" s="275">
        <v>5015</v>
      </c>
      <c r="B292" s="275">
        <v>0</v>
      </c>
      <c r="C292" s="275">
        <v>5015000</v>
      </c>
      <c r="D292" s="271">
        <v>1411200002</v>
      </c>
      <c r="E292" s="273" t="s">
        <v>1941</v>
      </c>
      <c r="F292" s="271" t="b">
        <v>1</v>
      </c>
      <c r="G292" s="271" t="s">
        <v>2544</v>
      </c>
      <c r="H292" s="275">
        <v>5015000</v>
      </c>
      <c r="I292" s="272">
        <v>5015</v>
      </c>
      <c r="J292" s="316">
        <v>0</v>
      </c>
      <c r="K292" s="225" t="str">
        <f t="shared" si="4"/>
        <v>5015-000</v>
      </c>
      <c r="N292" s="225" t="str">
        <f>VLOOKUP(A292,'Account codes'!A$1:C$208,3,FALSE)</f>
        <v>Y</v>
      </c>
    </row>
    <row r="293" spans="1:14" ht="38.25">
      <c r="A293" s="272">
        <v>5017</v>
      </c>
      <c r="B293" s="272">
        <v>0</v>
      </c>
      <c r="C293" s="272">
        <v>5017000</v>
      </c>
      <c r="D293" s="271">
        <v>1141100000</v>
      </c>
      <c r="E293" s="273" t="s">
        <v>1942</v>
      </c>
      <c r="F293" s="271" t="b">
        <v>1</v>
      </c>
      <c r="G293" s="271" t="s">
        <v>2543</v>
      </c>
      <c r="H293" s="272">
        <v>5017000</v>
      </c>
      <c r="I293" s="272">
        <v>5017</v>
      </c>
      <c r="J293" s="316">
        <v>0</v>
      </c>
      <c r="K293" s="225" t="str">
        <f t="shared" si="4"/>
        <v>5017-000</v>
      </c>
      <c r="N293" s="225" t="str">
        <f>VLOOKUP(A293,'Account codes'!A$1:C$208,3,FALSE)</f>
        <v>Y</v>
      </c>
    </row>
    <row r="294" spans="1:14" ht="38.25">
      <c r="A294" s="272">
        <v>5020</v>
      </c>
      <c r="B294" s="272">
        <v>0</v>
      </c>
      <c r="C294" s="272">
        <v>5020000</v>
      </c>
      <c r="D294" s="271">
        <v>1161100000</v>
      </c>
      <c r="E294" s="273" t="s">
        <v>1943</v>
      </c>
      <c r="F294" s="271" t="b">
        <v>1</v>
      </c>
      <c r="G294" s="271" t="s">
        <v>2542</v>
      </c>
      <c r="H294" s="272">
        <v>5020000</v>
      </c>
      <c r="I294" s="272">
        <v>5020</v>
      </c>
      <c r="J294" s="316">
        <v>0</v>
      </c>
      <c r="K294" s="225" t="str">
        <f t="shared" si="4"/>
        <v>5020-000</v>
      </c>
      <c r="N294" s="225" t="str">
        <f>VLOOKUP(A294,'Account codes'!A$1:C$208,3,FALSE)</f>
        <v>Y</v>
      </c>
    </row>
    <row r="295" spans="1:14" ht="38.25">
      <c r="A295" s="272">
        <v>5021</v>
      </c>
      <c r="B295" s="272">
        <v>0</v>
      </c>
      <c r="C295" s="272">
        <v>5021000</v>
      </c>
      <c r="D295" s="271">
        <v>1211200000</v>
      </c>
      <c r="E295" s="276" t="s">
        <v>1944</v>
      </c>
      <c r="F295" s="271" t="b">
        <v>1</v>
      </c>
      <c r="G295" s="271" t="s">
        <v>2535</v>
      </c>
      <c r="H295" s="272">
        <v>5021000</v>
      </c>
      <c r="I295" s="272">
        <v>5021</v>
      </c>
      <c r="J295" s="316">
        <v>0</v>
      </c>
      <c r="K295" s="225" t="str">
        <f t="shared" si="4"/>
        <v>5021-000</v>
      </c>
      <c r="N295" s="225" t="str">
        <f>VLOOKUP(A295,'Account codes'!A$1:C$208,3,FALSE)</f>
        <v>Y</v>
      </c>
    </row>
    <row r="296" spans="1:14" ht="25.5">
      <c r="A296" s="275">
        <v>5023</v>
      </c>
      <c r="B296" s="275">
        <v>0</v>
      </c>
      <c r="C296" s="275">
        <v>5023000</v>
      </c>
      <c r="D296" s="271">
        <v>1151100000</v>
      </c>
      <c r="E296" s="273" t="s">
        <v>1945</v>
      </c>
      <c r="F296" s="271" t="b">
        <v>1</v>
      </c>
      <c r="G296" s="271" t="s">
        <v>2541</v>
      </c>
      <c r="H296" s="275">
        <v>5023000</v>
      </c>
      <c r="I296" s="272">
        <v>5023</v>
      </c>
      <c r="J296" s="316">
        <v>0</v>
      </c>
      <c r="K296" s="225" t="str">
        <f t="shared" si="4"/>
        <v>5023-000</v>
      </c>
      <c r="N296" s="225" t="str">
        <f>VLOOKUP(A296,'Account codes'!A$1:C$208,3,FALSE)</f>
        <v>Y</v>
      </c>
    </row>
    <row r="297" spans="1:14" ht="38.25">
      <c r="A297" s="272">
        <v>5032</v>
      </c>
      <c r="B297" s="272">
        <v>0</v>
      </c>
      <c r="C297" s="272">
        <v>5032000</v>
      </c>
      <c r="D297" s="271">
        <v>1142100000</v>
      </c>
      <c r="E297" s="273" t="s">
        <v>1946</v>
      </c>
      <c r="F297" s="271" t="b">
        <v>1</v>
      </c>
      <c r="G297" s="271" t="s">
        <v>2540</v>
      </c>
      <c r="H297" s="272">
        <v>5032000</v>
      </c>
      <c r="I297" s="272">
        <v>5032</v>
      </c>
      <c r="J297" s="316">
        <v>0</v>
      </c>
      <c r="K297" s="225" t="str">
        <f t="shared" si="4"/>
        <v>5032-000</v>
      </c>
      <c r="N297" s="225" t="str">
        <f>VLOOKUP(A297,'Account codes'!A$1:C$208,3,FALSE)</f>
        <v>Y</v>
      </c>
    </row>
    <row r="298" spans="1:14" ht="38.25">
      <c r="A298" s="272">
        <v>5035</v>
      </c>
      <c r="B298" s="272">
        <v>0</v>
      </c>
      <c r="C298" s="272">
        <v>5035000</v>
      </c>
      <c r="D298" s="271">
        <v>1162100000</v>
      </c>
      <c r="E298" s="273" t="s">
        <v>1947</v>
      </c>
      <c r="F298" s="271" t="b">
        <v>1</v>
      </c>
      <c r="G298" s="271" t="s">
        <v>2539</v>
      </c>
      <c r="H298" s="272">
        <v>5035000</v>
      </c>
      <c r="I298" s="272">
        <v>5035</v>
      </c>
      <c r="J298" s="316">
        <v>0</v>
      </c>
      <c r="K298" s="225" t="str">
        <f t="shared" si="4"/>
        <v>5035-000</v>
      </c>
      <c r="N298" s="225" t="str">
        <f>VLOOKUP(A298,'Account codes'!A$1:C$208,3,FALSE)</f>
        <v>Y</v>
      </c>
    </row>
    <row r="299" spans="1:14" ht="38.25">
      <c r="A299" s="272">
        <v>5036</v>
      </c>
      <c r="B299" s="272">
        <v>0</v>
      </c>
      <c r="C299" s="272">
        <v>5036000</v>
      </c>
      <c r="D299" s="271">
        <v>1212100000</v>
      </c>
      <c r="E299" s="273" t="s">
        <v>1948</v>
      </c>
      <c r="F299" s="271" t="b">
        <v>1</v>
      </c>
      <c r="G299" s="271" t="s">
        <v>2538</v>
      </c>
      <c r="H299" s="272">
        <v>5036000</v>
      </c>
      <c r="I299" s="272">
        <v>5036</v>
      </c>
      <c r="J299" s="316">
        <v>0</v>
      </c>
      <c r="K299" s="225" t="str">
        <f t="shared" si="4"/>
        <v>5036-000</v>
      </c>
      <c r="N299" s="225" t="str">
        <f>VLOOKUP(A299,'Account codes'!A$1:C$208,3,FALSE)</f>
        <v>Y</v>
      </c>
    </row>
    <row r="300" spans="1:14" ht="38.25">
      <c r="A300" s="272">
        <v>5038</v>
      </c>
      <c r="B300" s="272">
        <v>0</v>
      </c>
      <c r="C300" s="272">
        <v>5038000</v>
      </c>
      <c r="D300" s="271">
        <v>1152100000</v>
      </c>
      <c r="E300" s="273" t="s">
        <v>1949</v>
      </c>
      <c r="F300" s="271" t="b">
        <v>1</v>
      </c>
      <c r="G300" s="271" t="s">
        <v>2537</v>
      </c>
      <c r="H300" s="272">
        <v>5038000</v>
      </c>
      <c r="I300" s="272">
        <v>5038</v>
      </c>
      <c r="J300" s="316">
        <v>0</v>
      </c>
      <c r="K300" s="225" t="str">
        <f t="shared" si="4"/>
        <v>5038-000</v>
      </c>
      <c r="N300" s="225" t="str">
        <f>VLOOKUP(A300,'Account codes'!A$1:C$208,3,FALSE)</f>
        <v>Y</v>
      </c>
    </row>
    <row r="301" spans="1:14" ht="25.5">
      <c r="A301" s="272">
        <v>5102</v>
      </c>
      <c r="B301" s="272">
        <v>0</v>
      </c>
      <c r="C301" s="272">
        <v>5102000</v>
      </c>
      <c r="D301" s="271">
        <v>1411100000</v>
      </c>
      <c r="E301" s="273" t="s">
        <v>1950</v>
      </c>
      <c r="F301" s="271" t="b">
        <v>1</v>
      </c>
      <c r="G301" s="271" t="s">
        <v>2536</v>
      </c>
      <c r="H301" s="272">
        <v>5102000</v>
      </c>
      <c r="I301" s="272">
        <v>5102</v>
      </c>
      <c r="J301" s="316">
        <v>0</v>
      </c>
      <c r="K301" s="225" t="str">
        <f t="shared" si="4"/>
        <v>5102-000</v>
      </c>
      <c r="N301" s="225" t="str">
        <f>VLOOKUP(A301,'Account codes'!A$1:C$208,3,FALSE)</f>
        <v>Y</v>
      </c>
    </row>
    <row r="302" spans="1:14" ht="38.25">
      <c r="A302" s="272">
        <v>5103</v>
      </c>
      <c r="B302" s="272">
        <v>0</v>
      </c>
      <c r="C302" s="272">
        <v>5103000</v>
      </c>
      <c r="D302" s="271">
        <v>1412100000</v>
      </c>
      <c r="E302" s="273" t="s">
        <v>1951</v>
      </c>
      <c r="F302" s="271" t="b">
        <v>1</v>
      </c>
      <c r="G302" s="271" t="s">
        <v>2534</v>
      </c>
      <c r="H302" s="272">
        <v>5103000</v>
      </c>
      <c r="I302" s="272">
        <v>5103</v>
      </c>
      <c r="J302" s="316">
        <v>0</v>
      </c>
      <c r="K302" s="225" t="str">
        <f t="shared" si="4"/>
        <v>5103-000</v>
      </c>
      <c r="N302" s="225" t="str">
        <f>VLOOKUP(A302,'Account codes'!A$1:C$208,3,FALSE)</f>
        <v>Y</v>
      </c>
    </row>
    <row r="303" spans="1:14" ht="15">
      <c r="A303" s="272">
        <v>5219</v>
      </c>
      <c r="B303" s="272">
        <v>0</v>
      </c>
      <c r="C303" s="272">
        <v>5219000</v>
      </c>
      <c r="D303" s="271">
        <v>1816100006</v>
      </c>
      <c r="E303" s="273"/>
      <c r="F303" s="271" t="b">
        <v>1</v>
      </c>
      <c r="G303" s="271" t="s">
        <v>2533</v>
      </c>
      <c r="H303" s="272">
        <v>5219000</v>
      </c>
      <c r="I303" s="272">
        <v>5219</v>
      </c>
      <c r="J303" s="316">
        <v>0</v>
      </c>
      <c r="K303" s="225" t="str">
        <f t="shared" si="4"/>
        <v>5219-000</v>
      </c>
      <c r="N303" s="225" t="str">
        <f>VLOOKUP(A303,'Account codes'!A$1:C$208,3,FALSE)</f>
        <v>Y</v>
      </c>
    </row>
    <row r="304" spans="1:14" ht="15">
      <c r="A304" s="272">
        <v>5220</v>
      </c>
      <c r="B304" s="272">
        <v>0</v>
      </c>
      <c r="C304" s="272">
        <v>5220000</v>
      </c>
      <c r="D304" s="271">
        <v>1816100000</v>
      </c>
      <c r="E304" s="273" t="s">
        <v>1953</v>
      </c>
      <c r="F304" s="271" t="b">
        <v>1</v>
      </c>
      <c r="G304" s="271" t="s">
        <v>2532</v>
      </c>
      <c r="H304" s="272">
        <v>5220000</v>
      </c>
      <c r="I304" s="272">
        <v>5220</v>
      </c>
      <c r="J304" s="316">
        <v>0</v>
      </c>
      <c r="K304" s="225" t="str">
        <f t="shared" si="4"/>
        <v>5220-000</v>
      </c>
      <c r="N304" s="225" t="str">
        <f>VLOOKUP(A304,'Account codes'!A$1:C$208,3,FALSE)</f>
        <v>Y</v>
      </c>
    </row>
    <row r="305" spans="1:14" ht="26.25">
      <c r="A305" s="287">
        <v>5221</v>
      </c>
      <c r="B305" s="268" t="s">
        <v>55</v>
      </c>
      <c r="C305" s="268">
        <v>5221000</v>
      </c>
      <c r="D305" s="225">
        <v>1816100004</v>
      </c>
      <c r="E305" s="269" t="s">
        <v>2029</v>
      </c>
      <c r="F305" s="271" t="b">
        <v>1</v>
      </c>
      <c r="G305" s="271" t="s">
        <v>2865</v>
      </c>
      <c r="H305" s="268">
        <v>5221000</v>
      </c>
      <c r="I305" s="272">
        <v>5221</v>
      </c>
      <c r="J305" s="316">
        <v>0</v>
      </c>
      <c r="K305" s="225" t="str">
        <f t="shared" si="4"/>
        <v>5221-000</v>
      </c>
      <c r="N305" s="225" t="str">
        <f>VLOOKUP(A305,'Account codes'!A$1:C$208,3,FALSE)</f>
        <v>Y</v>
      </c>
    </row>
    <row r="306" spans="1:14" ht="25.5">
      <c r="A306" s="272">
        <v>5222</v>
      </c>
      <c r="B306" s="272">
        <v>0</v>
      </c>
      <c r="C306" s="272">
        <v>5222000</v>
      </c>
      <c r="D306" s="271">
        <v>1816100001</v>
      </c>
      <c r="E306" s="273" t="s">
        <v>1954</v>
      </c>
      <c r="F306" s="271" t="b">
        <v>1</v>
      </c>
      <c r="G306" s="271" t="s">
        <v>2531</v>
      </c>
      <c r="H306" s="272">
        <v>5222000</v>
      </c>
      <c r="I306" s="272">
        <v>5222</v>
      </c>
      <c r="J306" s="316">
        <v>0</v>
      </c>
      <c r="K306" s="225" t="str">
        <f t="shared" si="4"/>
        <v>5222-000</v>
      </c>
      <c r="N306" s="225" t="str">
        <f>VLOOKUP(A306,'Account codes'!A$1:C$208,3,FALSE)</f>
        <v>Y</v>
      </c>
    </row>
    <row r="307" spans="1:14" ht="25.5">
      <c r="A307" s="272">
        <v>5223</v>
      </c>
      <c r="B307" s="272">
        <v>0</v>
      </c>
      <c r="C307" s="272">
        <v>5223000</v>
      </c>
      <c r="D307" s="271">
        <v>1816100002</v>
      </c>
      <c r="E307" s="273" t="s">
        <v>1955</v>
      </c>
      <c r="F307" s="271" t="b">
        <v>1</v>
      </c>
      <c r="G307" s="271" t="s">
        <v>2530</v>
      </c>
      <c r="H307" s="272">
        <v>5223000</v>
      </c>
      <c r="I307" s="272">
        <v>5223</v>
      </c>
      <c r="J307" s="316">
        <v>0</v>
      </c>
      <c r="K307" s="225" t="str">
        <f t="shared" si="4"/>
        <v>5223-000</v>
      </c>
      <c r="N307" s="225" t="str">
        <f>VLOOKUP(A307,'Account codes'!A$1:C$208,3,FALSE)</f>
        <v>Y</v>
      </c>
    </row>
    <row r="308" spans="1:14" ht="25.5">
      <c r="A308" s="272">
        <v>5227</v>
      </c>
      <c r="B308" s="272">
        <v>0</v>
      </c>
      <c r="C308" s="272">
        <v>5227000</v>
      </c>
      <c r="D308" s="271">
        <v>1811100000</v>
      </c>
      <c r="E308" s="273" t="s">
        <v>1956</v>
      </c>
      <c r="F308" s="271" t="b">
        <v>1</v>
      </c>
      <c r="G308" s="271" t="s">
        <v>2529</v>
      </c>
      <c r="H308" s="272">
        <v>5227000</v>
      </c>
      <c r="I308" s="272">
        <v>5227</v>
      </c>
      <c r="J308" s="316">
        <v>0</v>
      </c>
      <c r="K308" s="225" t="str">
        <f t="shared" si="4"/>
        <v>5227-000</v>
      </c>
      <c r="N308" s="225" t="str">
        <f>VLOOKUP(A308,'Account codes'!A$1:C$208,3,FALSE)</f>
        <v>Y</v>
      </c>
    </row>
    <row r="309" spans="1:14" ht="15">
      <c r="A309" s="272">
        <v>5246</v>
      </c>
      <c r="B309" s="272">
        <v>0</v>
      </c>
      <c r="C309" s="272">
        <v>5246000</v>
      </c>
      <c r="D309" s="271">
        <v>1816210000</v>
      </c>
      <c r="E309" s="273" t="s">
        <v>1957</v>
      </c>
      <c r="F309" s="271" t="b">
        <v>1</v>
      </c>
      <c r="G309" s="271" t="s">
        <v>2528</v>
      </c>
      <c r="H309" s="272">
        <v>5246000</v>
      </c>
      <c r="I309" s="272">
        <v>5246</v>
      </c>
      <c r="J309" s="316">
        <v>0</v>
      </c>
      <c r="K309" s="225" t="str">
        <f t="shared" si="4"/>
        <v>5246-000</v>
      </c>
      <c r="N309" s="225" t="str">
        <f>VLOOKUP(A309,'Account codes'!A$1:C$208,3,FALSE)</f>
        <v>Y</v>
      </c>
    </row>
    <row r="310" spans="1:14" ht="15">
      <c r="A310" s="287">
        <v>5246</v>
      </c>
      <c r="B310" s="268" t="s">
        <v>2486</v>
      </c>
      <c r="C310" s="270">
        <v>5246759</v>
      </c>
      <c r="D310" s="225">
        <v>1816210000</v>
      </c>
      <c r="E310" s="269" t="s">
        <v>1957</v>
      </c>
      <c r="F310" s="271" t="b">
        <v>1</v>
      </c>
      <c r="G310" s="271" t="s">
        <v>2866</v>
      </c>
      <c r="H310" s="270">
        <v>5246759</v>
      </c>
      <c r="I310" s="272">
        <v>5246</v>
      </c>
      <c r="J310" s="316">
        <v>759</v>
      </c>
      <c r="K310" s="225" t="str">
        <f t="shared" si="4"/>
        <v>5246-759</v>
      </c>
      <c r="N310" s="225" t="str">
        <f>VLOOKUP(A310,'Account codes'!A$1:C$208,3,FALSE)</f>
        <v>Y</v>
      </c>
    </row>
    <row r="311" spans="1:14" ht="38.25">
      <c r="A311" s="272">
        <v>5251</v>
      </c>
      <c r="B311" s="272">
        <v>0</v>
      </c>
      <c r="C311" s="272">
        <v>5251000</v>
      </c>
      <c r="D311" s="271">
        <v>1816500004</v>
      </c>
      <c r="E311" s="273" t="s">
        <v>1958</v>
      </c>
      <c r="F311" s="271" t="b">
        <v>1</v>
      </c>
      <c r="G311" s="271" t="s">
        <v>2527</v>
      </c>
      <c r="H311" s="272">
        <v>5251000</v>
      </c>
      <c r="I311" s="272">
        <v>5251</v>
      </c>
      <c r="J311" s="316">
        <v>0</v>
      </c>
      <c r="K311" s="225" t="str">
        <f t="shared" si="4"/>
        <v>5251-000</v>
      </c>
      <c r="N311" s="225" t="str">
        <f>VLOOKUP(A311,'Account codes'!A$1:C$208,3,FALSE)</f>
        <v>Y</v>
      </c>
    </row>
    <row r="312" spans="1:14" ht="38.25">
      <c r="A312" s="272">
        <v>5251</v>
      </c>
      <c r="B312" s="272">
        <v>634</v>
      </c>
      <c r="C312" s="272">
        <v>5251634</v>
      </c>
      <c r="D312" s="271">
        <v>1816500004</v>
      </c>
      <c r="E312" s="273" t="s">
        <v>1958</v>
      </c>
      <c r="F312" s="271" t="b">
        <v>1</v>
      </c>
      <c r="G312" s="271" t="s">
        <v>2812</v>
      </c>
      <c r="H312" s="272">
        <v>5251634</v>
      </c>
      <c r="I312" s="272">
        <v>5251</v>
      </c>
      <c r="J312" s="316">
        <v>634</v>
      </c>
      <c r="K312" s="225" t="str">
        <f t="shared" si="4"/>
        <v>5251-634</v>
      </c>
      <c r="N312" s="225" t="str">
        <f>VLOOKUP(A312,'Account codes'!A$1:C$208,3,FALSE)</f>
        <v>Y</v>
      </c>
    </row>
    <row r="313" spans="1:14" ht="39">
      <c r="A313" s="287">
        <v>5251</v>
      </c>
      <c r="B313" s="268" t="s">
        <v>2485</v>
      </c>
      <c r="C313" s="270">
        <v>5251920</v>
      </c>
      <c r="D313" s="225">
        <v>1816500004</v>
      </c>
      <c r="E313" s="269" t="s">
        <v>1958</v>
      </c>
      <c r="F313" s="271" t="b">
        <v>1</v>
      </c>
      <c r="G313" s="271" t="s">
        <v>2867</v>
      </c>
      <c r="H313" s="270">
        <v>5251920</v>
      </c>
      <c r="I313" s="272">
        <v>5251</v>
      </c>
      <c r="J313" s="316">
        <v>920</v>
      </c>
      <c r="K313" s="225" t="str">
        <f t="shared" si="4"/>
        <v>5251-920</v>
      </c>
      <c r="N313" s="225" t="str">
        <f>VLOOKUP(A313,'Account codes'!A$1:C$208,3,FALSE)</f>
        <v>Y</v>
      </c>
    </row>
    <row r="314" spans="1:14" ht="25.5">
      <c r="A314" s="272">
        <v>5259</v>
      </c>
      <c r="B314" s="272">
        <v>0</v>
      </c>
      <c r="C314" s="272">
        <v>5259000</v>
      </c>
      <c r="D314" s="271">
        <v>1816500000</v>
      </c>
      <c r="E314" s="273" t="s">
        <v>1959</v>
      </c>
      <c r="F314" s="271" t="b">
        <v>1</v>
      </c>
      <c r="G314" s="271" t="s">
        <v>2526</v>
      </c>
      <c r="H314" s="272">
        <v>5259000</v>
      </c>
      <c r="I314" s="272">
        <v>5259</v>
      </c>
      <c r="J314" s="316">
        <v>0</v>
      </c>
      <c r="K314" s="225" t="str">
        <f t="shared" si="4"/>
        <v>5259-000</v>
      </c>
      <c r="N314" s="225" t="str">
        <f>VLOOKUP(A314,'Account codes'!A$1:C$208,3,FALSE)</f>
        <v>Y</v>
      </c>
    </row>
    <row r="315" spans="1:14" ht="25.5">
      <c r="A315" s="272">
        <v>5261</v>
      </c>
      <c r="B315" s="272">
        <v>0</v>
      </c>
      <c r="C315" s="272">
        <v>5261000</v>
      </c>
      <c r="D315" s="271">
        <v>1816500007</v>
      </c>
      <c r="E315" s="273" t="s">
        <v>1960</v>
      </c>
      <c r="F315" s="271" t="b">
        <v>1</v>
      </c>
      <c r="G315" s="271" t="s">
        <v>2525</v>
      </c>
      <c r="H315" s="272">
        <v>5261000</v>
      </c>
      <c r="I315" s="272">
        <v>5261</v>
      </c>
      <c r="J315" s="316">
        <v>0</v>
      </c>
      <c r="K315" s="225" t="str">
        <f t="shared" si="4"/>
        <v>5261-000</v>
      </c>
      <c r="N315" s="225" t="str">
        <f>VLOOKUP(A315,'Account codes'!A$1:C$208,3,FALSE)</f>
        <v>Y</v>
      </c>
    </row>
    <row r="316" spans="1:14" ht="26.25">
      <c r="A316" s="287">
        <v>5262</v>
      </c>
      <c r="B316" s="268" t="s">
        <v>55</v>
      </c>
      <c r="C316" s="268">
        <v>5262000</v>
      </c>
      <c r="D316" s="225">
        <v>1816500007</v>
      </c>
      <c r="E316" s="269" t="s">
        <v>1960</v>
      </c>
      <c r="F316" s="271" t="b">
        <v>1</v>
      </c>
      <c r="G316" s="271" t="s">
        <v>2868</v>
      </c>
      <c r="H316" s="268">
        <v>5262000</v>
      </c>
      <c r="I316" s="272">
        <v>5262</v>
      </c>
      <c r="J316" s="316">
        <v>0</v>
      </c>
      <c r="K316" s="225" t="str">
        <f t="shared" si="4"/>
        <v>5262-000</v>
      </c>
      <c r="N316" s="225" t="str">
        <f>VLOOKUP(A316,'Account codes'!A$1:C$208,3,FALSE)</f>
        <v>Y</v>
      </c>
    </row>
    <row r="317" spans="1:14" ht="38.25">
      <c r="A317" s="272">
        <v>5275</v>
      </c>
      <c r="B317" s="272">
        <v>0</v>
      </c>
      <c r="C317" s="272">
        <v>5275000</v>
      </c>
      <c r="D317" s="271">
        <v>1816501701</v>
      </c>
      <c r="E317" s="273" t="s">
        <v>1961</v>
      </c>
      <c r="F317" s="271" t="b">
        <v>1</v>
      </c>
      <c r="G317" s="271" t="s">
        <v>2524</v>
      </c>
      <c r="H317" s="272">
        <v>5275000</v>
      </c>
      <c r="I317" s="272">
        <v>5275</v>
      </c>
      <c r="J317" s="316">
        <v>0</v>
      </c>
      <c r="K317" s="225" t="str">
        <f t="shared" si="4"/>
        <v>5275-000</v>
      </c>
      <c r="N317" s="225" t="str">
        <f>VLOOKUP(A317,'Account codes'!A$1:C$208,3,FALSE)</f>
        <v>Y</v>
      </c>
    </row>
    <row r="318" spans="1:14" ht="38.25">
      <c r="A318" s="272">
        <v>5278</v>
      </c>
      <c r="B318" s="272">
        <v>0</v>
      </c>
      <c r="C318" s="272">
        <v>5278000</v>
      </c>
      <c r="D318" s="271">
        <v>1816900001</v>
      </c>
      <c r="E318" s="273" t="s">
        <v>1962</v>
      </c>
      <c r="F318" s="271" t="b">
        <v>1</v>
      </c>
      <c r="G318" s="271" t="s">
        <v>2523</v>
      </c>
      <c r="H318" s="272">
        <v>5278000</v>
      </c>
      <c r="I318" s="272">
        <v>5278</v>
      </c>
      <c r="J318" s="316">
        <v>0</v>
      </c>
      <c r="K318" s="225" t="str">
        <f t="shared" si="4"/>
        <v>5278-000</v>
      </c>
      <c r="N318" s="225" t="str">
        <f>VLOOKUP(A318,'Account codes'!A$1:C$208,3,FALSE)</f>
        <v>Y</v>
      </c>
    </row>
    <row r="319" spans="1:14" ht="25.5">
      <c r="A319" s="272">
        <v>5282</v>
      </c>
      <c r="B319" s="272">
        <v>0</v>
      </c>
      <c r="C319" s="272">
        <v>5282000</v>
      </c>
      <c r="D319" s="271">
        <v>2617100004</v>
      </c>
      <c r="E319" s="273" t="s">
        <v>1963</v>
      </c>
      <c r="F319" s="271" t="b">
        <v>1</v>
      </c>
      <c r="G319" s="271" t="s">
        <v>2522</v>
      </c>
      <c r="H319" s="272">
        <v>5282000</v>
      </c>
      <c r="I319" s="272">
        <v>5282</v>
      </c>
      <c r="J319" s="316">
        <v>0</v>
      </c>
      <c r="K319" s="225" t="str">
        <f t="shared" si="4"/>
        <v>5282-000</v>
      </c>
      <c r="N319" s="225" t="str">
        <f>VLOOKUP(A319,'Account codes'!A$1:C$208,3,FALSE)</f>
        <v>Y</v>
      </c>
    </row>
    <row r="320" spans="1:14" ht="15">
      <c r="A320" s="272">
        <v>5290</v>
      </c>
      <c r="B320" s="272">
        <v>0</v>
      </c>
      <c r="C320" s="272">
        <v>5290000</v>
      </c>
      <c r="D320" s="271">
        <v>1815600000</v>
      </c>
      <c r="E320" s="273" t="s">
        <v>1964</v>
      </c>
      <c r="F320" s="271" t="b">
        <v>1</v>
      </c>
      <c r="G320" s="271" t="s">
        <v>2521</v>
      </c>
      <c r="H320" s="272">
        <v>5290000</v>
      </c>
      <c r="I320" s="272">
        <v>5290</v>
      </c>
      <c r="J320" s="316">
        <v>0</v>
      </c>
      <c r="K320" s="225" t="str">
        <f t="shared" si="4"/>
        <v>5290-000</v>
      </c>
      <c r="N320" s="225" t="str">
        <f>VLOOKUP(A320,'Account codes'!A$1:C$208,3,FALSE)</f>
        <v>Y</v>
      </c>
    </row>
    <row r="321" spans="1:14" ht="25.5">
      <c r="A321" s="272">
        <v>5520</v>
      </c>
      <c r="B321" s="272">
        <v>0</v>
      </c>
      <c r="C321" s="272">
        <v>5520000</v>
      </c>
      <c r="D321" s="271">
        <v>2617100001</v>
      </c>
      <c r="E321" s="317" t="s">
        <v>3167</v>
      </c>
      <c r="F321" s="271" t="b">
        <v>1</v>
      </c>
      <c r="G321" s="271" t="s">
        <v>2520</v>
      </c>
      <c r="H321" s="272">
        <v>5520000</v>
      </c>
      <c r="I321" s="272">
        <v>5520</v>
      </c>
      <c r="J321" s="316">
        <v>0</v>
      </c>
      <c r="K321" s="225" t="str">
        <f t="shared" si="4"/>
        <v>5520-000</v>
      </c>
      <c r="N321" s="225" t="str">
        <f>VLOOKUP(A321,'Account codes'!A$1:C$208,3,FALSE)</f>
        <v>Y</v>
      </c>
    </row>
    <row r="322" spans="1:14" ht="26.25">
      <c r="A322" s="287">
        <v>5520</v>
      </c>
      <c r="B322" s="268" t="s">
        <v>2486</v>
      </c>
      <c r="C322" s="270">
        <v>5520759</v>
      </c>
      <c r="D322" s="225">
        <v>2617100001</v>
      </c>
      <c r="E322" s="318" t="s">
        <v>3167</v>
      </c>
      <c r="F322" s="271" t="b">
        <v>1</v>
      </c>
      <c r="G322" s="271" t="s">
        <v>2869</v>
      </c>
      <c r="H322" s="270">
        <v>5520759</v>
      </c>
      <c r="I322" s="272">
        <v>5520</v>
      </c>
      <c r="J322" s="316">
        <v>759</v>
      </c>
      <c r="K322" s="225" t="str">
        <f t="shared" si="4"/>
        <v>5520-759</v>
      </c>
      <c r="N322" s="225" t="str">
        <f>VLOOKUP(A322,'Account codes'!A$1:C$208,3,FALSE)</f>
        <v>Y</v>
      </c>
    </row>
    <row r="323" spans="1:14" ht="15">
      <c r="A323" s="272">
        <v>5601</v>
      </c>
      <c r="B323" s="272">
        <v>0</v>
      </c>
      <c r="C323" s="272">
        <v>5601000</v>
      </c>
      <c r="D323" s="271">
        <v>1815500000</v>
      </c>
      <c r="E323" s="273" t="s">
        <v>1965</v>
      </c>
      <c r="F323" s="271" t="b">
        <v>1</v>
      </c>
      <c r="G323" s="271" t="s">
        <v>345</v>
      </c>
      <c r="H323" s="272">
        <v>5601000</v>
      </c>
      <c r="I323" s="272">
        <v>5601</v>
      </c>
      <c r="J323" s="316">
        <v>0</v>
      </c>
      <c r="K323" s="225" t="str">
        <f t="shared" si="4"/>
        <v>5601-000</v>
      </c>
      <c r="N323" s="225" t="str">
        <f>VLOOKUP(A323,'Account codes'!A$1:C$208,3,FALSE)</f>
        <v>Y</v>
      </c>
    </row>
    <row r="324" spans="1:14" ht="26.25">
      <c r="A324" s="287">
        <v>5725</v>
      </c>
      <c r="B324" s="268" t="s">
        <v>55</v>
      </c>
      <c r="C324" s="270">
        <v>5725000</v>
      </c>
      <c r="D324" s="225">
        <v>1841100000</v>
      </c>
      <c r="E324" s="269" t="s">
        <v>1966</v>
      </c>
      <c r="F324" s="271" t="b">
        <v>1</v>
      </c>
      <c r="G324" s="271" t="s">
        <v>2870</v>
      </c>
      <c r="H324" s="270">
        <v>5725000</v>
      </c>
      <c r="I324" s="272">
        <v>5725</v>
      </c>
      <c r="J324" s="316">
        <v>0</v>
      </c>
      <c r="K324" s="225" t="str">
        <f t="shared" si="4"/>
        <v>5725-000</v>
      </c>
      <c r="N324" s="225" t="str">
        <f>VLOOKUP(A324,'Account codes'!A$1:C$208,3,FALSE)</f>
        <v>Y</v>
      </c>
    </row>
    <row r="325" spans="1:14" ht="26.25">
      <c r="A325" s="287">
        <v>5780</v>
      </c>
      <c r="B325" s="268" t="s">
        <v>55</v>
      </c>
      <c r="C325" s="268">
        <v>5780000</v>
      </c>
      <c r="D325" s="225">
        <v>1841100000</v>
      </c>
      <c r="E325" s="269" t="s">
        <v>1966</v>
      </c>
      <c r="F325" s="271" t="b">
        <v>1</v>
      </c>
      <c r="G325" s="271" t="s">
        <v>2870</v>
      </c>
      <c r="H325" s="268">
        <v>5780000</v>
      </c>
      <c r="I325" s="272">
        <v>5780</v>
      </c>
      <c r="J325" s="316">
        <v>0</v>
      </c>
      <c r="K325" s="225" t="str">
        <f t="shared" ref="K325:K388" si="5">CONCATENATE(I325,"-",TEXT(J325,"000"))</f>
        <v>5780-000</v>
      </c>
      <c r="N325" s="225" t="str">
        <f>VLOOKUP(A325,'Account codes'!A$1:C$208,3,FALSE)</f>
        <v>Y</v>
      </c>
    </row>
    <row r="326" spans="1:14" ht="25.5">
      <c r="A326" s="272">
        <v>5831</v>
      </c>
      <c r="B326" s="272">
        <v>921</v>
      </c>
      <c r="C326" s="272">
        <v>5831921</v>
      </c>
      <c r="D326" s="271">
        <v>1841100000</v>
      </c>
      <c r="E326" s="273" t="s">
        <v>1966</v>
      </c>
      <c r="F326" s="271" t="b">
        <v>1</v>
      </c>
      <c r="G326" s="271" t="s">
        <v>2813</v>
      </c>
      <c r="H326" s="272">
        <v>5831921</v>
      </c>
      <c r="I326" s="272">
        <v>5831</v>
      </c>
      <c r="J326" s="316">
        <v>921</v>
      </c>
      <c r="K326" s="225" t="str">
        <f t="shared" si="5"/>
        <v>5831-921</v>
      </c>
      <c r="N326" s="225" t="str">
        <f>VLOOKUP(A326,'Account codes'!A$1:C$208,3,FALSE)</f>
        <v>Y</v>
      </c>
    </row>
    <row r="327" spans="1:14" ht="38.25">
      <c r="A327" s="272">
        <v>5836</v>
      </c>
      <c r="B327" s="272">
        <v>0</v>
      </c>
      <c r="C327" s="272">
        <v>5836000</v>
      </c>
      <c r="D327" s="271">
        <v>1816500006</v>
      </c>
      <c r="E327" s="273" t="s">
        <v>1967</v>
      </c>
      <c r="F327" s="271" t="b">
        <v>1</v>
      </c>
      <c r="G327" s="271" t="s">
        <v>2519</v>
      </c>
      <c r="H327" s="272">
        <v>5836000</v>
      </c>
      <c r="I327" s="272">
        <v>5836</v>
      </c>
      <c r="J327" s="316">
        <v>0</v>
      </c>
      <c r="K327" s="225" t="str">
        <f t="shared" si="5"/>
        <v>5836-000</v>
      </c>
      <c r="N327" s="225" t="str">
        <f>VLOOKUP(A327,'Account codes'!A$1:C$208,3,FALSE)</f>
        <v>Y</v>
      </c>
    </row>
    <row r="328" spans="1:14" ht="38.25">
      <c r="A328" s="272">
        <v>5850</v>
      </c>
      <c r="B328" s="272">
        <v>0</v>
      </c>
      <c r="C328" s="272">
        <v>5850000</v>
      </c>
      <c r="D328" s="271">
        <v>1841101700</v>
      </c>
      <c r="E328" s="273" t="s">
        <v>1968</v>
      </c>
      <c r="F328" s="271" t="b">
        <v>1</v>
      </c>
      <c r="G328" s="271" t="s">
        <v>2518</v>
      </c>
      <c r="H328" s="272">
        <v>5850000</v>
      </c>
      <c r="I328" s="272">
        <v>5850</v>
      </c>
      <c r="J328" s="316">
        <v>0</v>
      </c>
      <c r="K328" s="225" t="str">
        <f t="shared" si="5"/>
        <v>5850-000</v>
      </c>
      <c r="N328" s="225" t="str">
        <f>VLOOKUP(A328,'Account codes'!A$1:C$208,3,FALSE)</f>
        <v>Y</v>
      </c>
    </row>
    <row r="329" spans="1:14" ht="38.25">
      <c r="A329" s="272">
        <v>5850</v>
      </c>
      <c r="B329" s="272">
        <v>920</v>
      </c>
      <c r="C329" s="272">
        <v>5850920</v>
      </c>
      <c r="D329" s="271">
        <v>1841101700</v>
      </c>
      <c r="E329" s="273" t="s">
        <v>1968</v>
      </c>
      <c r="F329" s="271" t="b">
        <v>1</v>
      </c>
      <c r="G329" s="271" t="s">
        <v>2814</v>
      </c>
      <c r="H329" s="272">
        <v>5850920</v>
      </c>
      <c r="I329" s="272">
        <v>5850</v>
      </c>
      <c r="J329" s="316">
        <v>920</v>
      </c>
      <c r="K329" s="225" t="str">
        <f t="shared" si="5"/>
        <v>5850-920</v>
      </c>
      <c r="N329" s="225" t="str">
        <f>VLOOKUP(A329,'Account codes'!A$1:C$208,3,FALSE)</f>
        <v>Y</v>
      </c>
    </row>
    <row r="330" spans="1:14" ht="38.25">
      <c r="A330" s="272">
        <v>5850</v>
      </c>
      <c r="B330" s="272">
        <v>921</v>
      </c>
      <c r="C330" s="272">
        <v>5850921</v>
      </c>
      <c r="D330" s="271">
        <v>1841101700</v>
      </c>
      <c r="E330" s="273" t="s">
        <v>1968</v>
      </c>
      <c r="F330" s="271" t="b">
        <v>1</v>
      </c>
      <c r="G330" s="271" t="s">
        <v>2815</v>
      </c>
      <c r="H330" s="272">
        <v>5850921</v>
      </c>
      <c r="I330" s="272">
        <v>5850</v>
      </c>
      <c r="J330" s="316">
        <v>921</v>
      </c>
      <c r="K330" s="225" t="str">
        <f t="shared" si="5"/>
        <v>5850-921</v>
      </c>
      <c r="N330" s="225" t="str">
        <f>VLOOKUP(A330,'Account codes'!A$1:C$208,3,FALSE)</f>
        <v>Y</v>
      </c>
    </row>
    <row r="331" spans="1:14" ht="39">
      <c r="A331" s="287">
        <v>5851</v>
      </c>
      <c r="B331" s="268" t="s">
        <v>2485</v>
      </c>
      <c r="C331" s="270">
        <v>5851920</v>
      </c>
      <c r="D331" s="225">
        <v>1841101700</v>
      </c>
      <c r="E331" s="269" t="s">
        <v>1968</v>
      </c>
      <c r="F331" s="271" t="b">
        <v>1</v>
      </c>
      <c r="G331" s="271" t="s">
        <v>2870</v>
      </c>
      <c r="H331" s="270">
        <v>5851920</v>
      </c>
      <c r="I331" s="272">
        <v>5851</v>
      </c>
      <c r="J331" s="316">
        <v>920</v>
      </c>
      <c r="K331" s="225" t="str">
        <f t="shared" si="5"/>
        <v>5851-920</v>
      </c>
      <c r="N331" s="225" t="str">
        <f>VLOOKUP(A331,'Account codes'!A$1:C$208,3,FALSE)</f>
        <v>Y</v>
      </c>
    </row>
    <row r="332" spans="1:14" ht="38.25">
      <c r="A332" s="272">
        <v>5854</v>
      </c>
      <c r="B332" s="272">
        <v>0</v>
      </c>
      <c r="C332" s="272">
        <v>5854000</v>
      </c>
      <c r="D332" s="271">
        <v>1841101701</v>
      </c>
      <c r="E332" s="273" t="s">
        <v>1969</v>
      </c>
      <c r="F332" s="271" t="b">
        <v>1</v>
      </c>
      <c r="G332" s="271" t="s">
        <v>2517</v>
      </c>
      <c r="H332" s="272">
        <v>5854000</v>
      </c>
      <c r="I332" s="272">
        <v>5854</v>
      </c>
      <c r="J332" s="316">
        <v>0</v>
      </c>
      <c r="K332" s="225" t="str">
        <f t="shared" si="5"/>
        <v>5854-000</v>
      </c>
      <c r="N332" s="225" t="str">
        <f>VLOOKUP(A332,'Account codes'!A$1:C$208,3,FALSE)</f>
        <v>Y</v>
      </c>
    </row>
    <row r="333" spans="1:14" ht="38.25">
      <c r="A333" s="272">
        <v>5854</v>
      </c>
      <c r="B333" s="272">
        <v>920</v>
      </c>
      <c r="C333" s="272">
        <v>5854920</v>
      </c>
      <c r="D333" s="271">
        <v>1841101701</v>
      </c>
      <c r="E333" s="273" t="s">
        <v>1969</v>
      </c>
      <c r="F333" s="271" t="b">
        <v>1</v>
      </c>
      <c r="G333" s="271" t="s">
        <v>2816</v>
      </c>
      <c r="H333" s="272">
        <v>5854920</v>
      </c>
      <c r="I333" s="272">
        <v>5854</v>
      </c>
      <c r="J333" s="316">
        <v>920</v>
      </c>
      <c r="K333" s="225" t="str">
        <f t="shared" si="5"/>
        <v>5854-920</v>
      </c>
      <c r="N333" s="225" t="str">
        <f>VLOOKUP(A333,'Account codes'!A$1:C$208,3,FALSE)</f>
        <v>Y</v>
      </c>
    </row>
    <row r="334" spans="1:14" ht="38.25">
      <c r="A334" s="272">
        <v>5854</v>
      </c>
      <c r="B334" s="272">
        <v>921</v>
      </c>
      <c r="C334" s="272">
        <v>5854921</v>
      </c>
      <c r="D334" s="271">
        <v>1841101701</v>
      </c>
      <c r="E334" s="273" t="s">
        <v>1969</v>
      </c>
      <c r="F334" s="271" t="b">
        <v>1</v>
      </c>
      <c r="G334" s="271" t="s">
        <v>2817</v>
      </c>
      <c r="H334" s="272">
        <v>5854921</v>
      </c>
      <c r="I334" s="272">
        <v>5854</v>
      </c>
      <c r="J334" s="316">
        <v>921</v>
      </c>
      <c r="K334" s="225" t="str">
        <f t="shared" si="5"/>
        <v>5854-921</v>
      </c>
      <c r="N334" s="225" t="str">
        <f>VLOOKUP(A334,'Account codes'!A$1:C$208,3,FALSE)</f>
        <v>Y</v>
      </c>
    </row>
    <row r="335" spans="1:14" ht="38.25">
      <c r="A335" s="272">
        <v>5859</v>
      </c>
      <c r="B335" s="272">
        <v>0</v>
      </c>
      <c r="C335" s="272">
        <v>5859000</v>
      </c>
      <c r="D335" s="271">
        <v>1841101702</v>
      </c>
      <c r="E335" s="273" t="s">
        <v>1970</v>
      </c>
      <c r="F335" s="271" t="b">
        <v>1</v>
      </c>
      <c r="G335" s="271" t="s">
        <v>2516</v>
      </c>
      <c r="H335" s="272">
        <v>5859000</v>
      </c>
      <c r="I335" s="272">
        <v>5859</v>
      </c>
      <c r="J335" s="316">
        <v>0</v>
      </c>
      <c r="K335" s="225" t="str">
        <f t="shared" si="5"/>
        <v>5859-000</v>
      </c>
      <c r="N335" s="225" t="str">
        <f>VLOOKUP(A335,'Account codes'!A$1:C$208,3,FALSE)</f>
        <v>Y</v>
      </c>
    </row>
    <row r="336" spans="1:14" ht="38.25">
      <c r="A336" s="272">
        <v>5859</v>
      </c>
      <c r="B336" s="272">
        <v>634</v>
      </c>
      <c r="C336" s="272">
        <v>5859634</v>
      </c>
      <c r="D336" s="271">
        <v>1841101702</v>
      </c>
      <c r="E336" s="273" t="s">
        <v>1970</v>
      </c>
      <c r="F336" s="271" t="b">
        <v>1</v>
      </c>
      <c r="G336" s="271" t="s">
        <v>2818</v>
      </c>
      <c r="H336" s="272">
        <v>5859634</v>
      </c>
      <c r="I336" s="272">
        <v>5859</v>
      </c>
      <c r="J336" s="316">
        <v>634</v>
      </c>
      <c r="K336" s="225" t="str">
        <f t="shared" si="5"/>
        <v>5859-634</v>
      </c>
      <c r="N336" s="225" t="str">
        <f>VLOOKUP(A336,'Account codes'!A$1:C$208,3,FALSE)</f>
        <v>Y</v>
      </c>
    </row>
    <row r="337" spans="1:14" ht="38.25">
      <c r="A337" s="272">
        <v>5859</v>
      </c>
      <c r="B337" s="272">
        <v>636</v>
      </c>
      <c r="C337" s="272">
        <v>5859636</v>
      </c>
      <c r="D337" s="271">
        <v>1841101702</v>
      </c>
      <c r="E337" s="273" t="s">
        <v>1970</v>
      </c>
      <c r="F337" s="271" t="b">
        <v>1</v>
      </c>
      <c r="G337" s="271" t="s">
        <v>2819</v>
      </c>
      <c r="H337" s="272">
        <v>5859636</v>
      </c>
      <c r="I337" s="272">
        <v>5859</v>
      </c>
      <c r="J337" s="316">
        <v>636</v>
      </c>
      <c r="K337" s="225" t="str">
        <f t="shared" si="5"/>
        <v>5859-636</v>
      </c>
      <c r="N337" s="225" t="str">
        <f>VLOOKUP(A337,'Account codes'!A$1:C$208,3,FALSE)</f>
        <v>Y</v>
      </c>
    </row>
    <row r="338" spans="1:14" ht="38.25">
      <c r="A338" s="272">
        <v>5859</v>
      </c>
      <c r="B338" s="272">
        <v>920</v>
      </c>
      <c r="C338" s="272">
        <v>5859920</v>
      </c>
      <c r="D338" s="271">
        <v>1841101702</v>
      </c>
      <c r="E338" s="273" t="s">
        <v>1970</v>
      </c>
      <c r="F338" s="271" t="b">
        <v>1</v>
      </c>
      <c r="G338" s="271" t="s">
        <v>2820</v>
      </c>
      <c r="H338" s="272">
        <v>5859920</v>
      </c>
      <c r="I338" s="272">
        <v>5859</v>
      </c>
      <c r="J338" s="316">
        <v>920</v>
      </c>
      <c r="K338" s="225" t="str">
        <f t="shared" si="5"/>
        <v>5859-920</v>
      </c>
      <c r="N338" s="225" t="str">
        <f>VLOOKUP(A338,'Account codes'!A$1:C$208,3,FALSE)</f>
        <v>Y</v>
      </c>
    </row>
    <row r="339" spans="1:14" ht="39">
      <c r="A339" s="287">
        <v>5859</v>
      </c>
      <c r="B339" s="268" t="s">
        <v>2481</v>
      </c>
      <c r="C339" s="270">
        <v>5859622</v>
      </c>
      <c r="D339" s="225">
        <v>1841101702</v>
      </c>
      <c r="E339" s="269" t="s">
        <v>1970</v>
      </c>
      <c r="F339" s="271" t="b">
        <v>1</v>
      </c>
      <c r="G339" s="271" t="s">
        <v>2870</v>
      </c>
      <c r="H339" s="270">
        <v>5859622</v>
      </c>
      <c r="I339" s="272">
        <v>5859</v>
      </c>
      <c r="J339" s="316">
        <v>622</v>
      </c>
      <c r="K339" s="225" t="str">
        <f t="shared" si="5"/>
        <v>5859-622</v>
      </c>
      <c r="N339" s="225" t="str">
        <f>VLOOKUP(A339,'Account codes'!A$1:C$208,3,FALSE)</f>
        <v>Y</v>
      </c>
    </row>
    <row r="340" spans="1:14" ht="38.25">
      <c r="A340" s="272">
        <v>5860</v>
      </c>
      <c r="B340" s="272">
        <v>0</v>
      </c>
      <c r="C340" s="272">
        <v>5860000</v>
      </c>
      <c r="D340" s="271">
        <v>1841101703</v>
      </c>
      <c r="E340" s="273" t="s">
        <v>1971</v>
      </c>
      <c r="F340" s="271" t="b">
        <v>1</v>
      </c>
      <c r="G340" s="271" t="s">
        <v>2515</v>
      </c>
      <c r="H340" s="272">
        <v>5860000</v>
      </c>
      <c r="I340" s="272">
        <v>5860</v>
      </c>
      <c r="J340" s="316">
        <v>0</v>
      </c>
      <c r="K340" s="225" t="str">
        <f t="shared" si="5"/>
        <v>5860-000</v>
      </c>
      <c r="N340" s="225" t="str">
        <f>VLOOKUP(A340,'Account codes'!A$1:C$208,3,FALSE)</f>
        <v>Y</v>
      </c>
    </row>
    <row r="341" spans="1:14" ht="38.25">
      <c r="A341" s="272">
        <v>5860</v>
      </c>
      <c r="B341" s="272">
        <v>920</v>
      </c>
      <c r="C341" s="272">
        <v>5860920</v>
      </c>
      <c r="D341" s="271">
        <v>1841101703</v>
      </c>
      <c r="E341" s="273" t="s">
        <v>1971</v>
      </c>
      <c r="F341" s="271" t="b">
        <v>1</v>
      </c>
      <c r="G341" s="271" t="s">
        <v>2821</v>
      </c>
      <c r="H341" s="272">
        <v>5860920</v>
      </c>
      <c r="I341" s="272">
        <v>5860</v>
      </c>
      <c r="J341" s="316">
        <v>920</v>
      </c>
      <c r="K341" s="225" t="str">
        <f t="shared" si="5"/>
        <v>5860-920</v>
      </c>
      <c r="N341" s="225" t="str">
        <f>VLOOKUP(A341,'Account codes'!A$1:C$208,3,FALSE)</f>
        <v>Y</v>
      </c>
    </row>
    <row r="342" spans="1:14" ht="15">
      <c r="A342" s="272">
        <v>5909</v>
      </c>
      <c r="B342" s="272">
        <v>0</v>
      </c>
      <c r="C342" s="272">
        <v>5909000</v>
      </c>
      <c r="D342" s="271">
        <v>2617200000</v>
      </c>
      <c r="E342" s="273" t="s">
        <v>1972</v>
      </c>
      <c r="F342" s="271" t="b">
        <v>1</v>
      </c>
      <c r="G342" s="271" t="s">
        <v>2514</v>
      </c>
      <c r="H342" s="272">
        <v>5909000</v>
      </c>
      <c r="I342" s="272">
        <v>5909</v>
      </c>
      <c r="J342" s="316">
        <v>0</v>
      </c>
      <c r="K342" s="225" t="str">
        <f t="shared" si="5"/>
        <v>5909-000</v>
      </c>
      <c r="N342" s="225" t="str">
        <f>VLOOKUP(A342,'Account codes'!A$1:C$208,3,FALSE)</f>
        <v>Y</v>
      </c>
    </row>
    <row r="343" spans="1:14" ht="15">
      <c r="A343" s="272">
        <v>7100</v>
      </c>
      <c r="B343" s="272">
        <v>0</v>
      </c>
      <c r="C343" s="272">
        <v>7100000</v>
      </c>
      <c r="D343" s="271">
        <v>2617200000</v>
      </c>
      <c r="E343" s="273" t="s">
        <v>1972</v>
      </c>
      <c r="F343" s="271" t="b">
        <v>1</v>
      </c>
      <c r="G343" s="271" t="s">
        <v>2513</v>
      </c>
      <c r="H343" s="272">
        <v>7100000</v>
      </c>
      <c r="I343" s="272">
        <v>7100</v>
      </c>
      <c r="J343" s="316">
        <v>0</v>
      </c>
      <c r="K343" s="225" t="str">
        <f t="shared" si="5"/>
        <v>7100-000</v>
      </c>
      <c r="N343" s="225" t="str">
        <f>VLOOKUP(A343,'Account codes'!A$1:C$208,3,FALSE)</f>
        <v>Y</v>
      </c>
    </row>
    <row r="344" spans="1:14" ht="25.5">
      <c r="A344" s="272">
        <v>7126</v>
      </c>
      <c r="B344" s="272">
        <v>0</v>
      </c>
      <c r="C344" s="272">
        <v>7126000</v>
      </c>
      <c r="D344" s="271">
        <v>2617900001</v>
      </c>
      <c r="E344" s="273" t="s">
        <v>1973</v>
      </c>
      <c r="F344" s="271" t="b">
        <v>1</v>
      </c>
      <c r="G344" s="271" t="s">
        <v>2512</v>
      </c>
      <c r="H344" s="272">
        <v>7126000</v>
      </c>
      <c r="I344" s="272">
        <v>7126</v>
      </c>
      <c r="J344" s="316">
        <v>0</v>
      </c>
      <c r="K344" s="225" t="str">
        <f t="shared" si="5"/>
        <v>7126-000</v>
      </c>
      <c r="N344" s="225" t="str">
        <f>VLOOKUP(A344,'Account codes'!A$1:C$208,3,FALSE)</f>
        <v>Y</v>
      </c>
    </row>
    <row r="345" spans="1:14" ht="38.25">
      <c r="A345" s="272">
        <v>7126</v>
      </c>
      <c r="B345" s="272">
        <v>650</v>
      </c>
      <c r="C345" s="272">
        <v>7126650</v>
      </c>
      <c r="D345" s="271">
        <v>2617901700</v>
      </c>
      <c r="E345" s="273" t="s">
        <v>1974</v>
      </c>
      <c r="F345" s="271" t="b">
        <v>1</v>
      </c>
      <c r="G345" s="271" t="s">
        <v>2822</v>
      </c>
      <c r="H345" s="272">
        <v>7126650</v>
      </c>
      <c r="I345" s="272">
        <v>7126</v>
      </c>
      <c r="J345" s="316">
        <v>650</v>
      </c>
      <c r="K345" s="225" t="str">
        <f t="shared" si="5"/>
        <v>7126-650</v>
      </c>
      <c r="N345" s="225" t="str">
        <f>VLOOKUP(A345,'Account codes'!A$1:C$208,3,FALSE)</f>
        <v>Y</v>
      </c>
    </row>
    <row r="346" spans="1:14" ht="38.25">
      <c r="A346" s="272">
        <v>7126</v>
      </c>
      <c r="B346" s="272">
        <v>653</v>
      </c>
      <c r="C346" s="272">
        <v>7126653</v>
      </c>
      <c r="D346" s="271">
        <v>2617901716</v>
      </c>
      <c r="E346" s="273" t="s">
        <v>1975</v>
      </c>
      <c r="F346" s="271" t="b">
        <v>1</v>
      </c>
      <c r="G346" s="271" t="s">
        <v>2823</v>
      </c>
      <c r="H346" s="272">
        <v>7126653</v>
      </c>
      <c r="I346" s="272">
        <v>7126</v>
      </c>
      <c r="J346" s="316">
        <v>653</v>
      </c>
      <c r="K346" s="225" t="str">
        <f t="shared" si="5"/>
        <v>7126-653</v>
      </c>
      <c r="N346" s="225" t="str">
        <f>VLOOKUP(A346,'Account codes'!A$1:C$208,3,FALSE)</f>
        <v>Y</v>
      </c>
    </row>
    <row r="347" spans="1:14" ht="38.25">
      <c r="A347" s="272">
        <v>7126</v>
      </c>
      <c r="B347" s="272">
        <v>654</v>
      </c>
      <c r="C347" s="272">
        <v>7126654</v>
      </c>
      <c r="D347" s="271">
        <v>2617901701</v>
      </c>
      <c r="E347" s="273" t="s">
        <v>1976</v>
      </c>
      <c r="F347" s="271" t="b">
        <v>1</v>
      </c>
      <c r="G347" s="271" t="s">
        <v>2824</v>
      </c>
      <c r="H347" s="272">
        <v>7126654</v>
      </c>
      <c r="I347" s="272">
        <v>7126</v>
      </c>
      <c r="J347" s="316">
        <v>654</v>
      </c>
      <c r="K347" s="225" t="str">
        <f t="shared" si="5"/>
        <v>7126-654</v>
      </c>
      <c r="N347" s="225" t="str">
        <f>VLOOKUP(A347,'Account codes'!A$1:C$208,3,FALSE)</f>
        <v>Y</v>
      </c>
    </row>
    <row r="348" spans="1:14" ht="25.5">
      <c r="A348" s="272">
        <v>7126</v>
      </c>
      <c r="B348" s="272">
        <v>655</v>
      </c>
      <c r="C348" s="272">
        <v>7126655</v>
      </c>
      <c r="D348" s="271">
        <v>2617901717</v>
      </c>
      <c r="E348" s="273" t="s">
        <v>1977</v>
      </c>
      <c r="F348" s="271" t="b">
        <v>1</v>
      </c>
      <c r="G348" s="271" t="s">
        <v>2825</v>
      </c>
      <c r="H348" s="272">
        <v>7126655</v>
      </c>
      <c r="I348" s="272">
        <v>7126</v>
      </c>
      <c r="J348" s="316">
        <v>655</v>
      </c>
      <c r="K348" s="225" t="str">
        <f t="shared" si="5"/>
        <v>7126-655</v>
      </c>
      <c r="N348" s="225" t="str">
        <f>VLOOKUP(A348,'Account codes'!A$1:C$208,3,FALSE)</f>
        <v>Y</v>
      </c>
    </row>
    <row r="349" spans="1:14" ht="51">
      <c r="A349" s="272">
        <v>7126</v>
      </c>
      <c r="B349" s="272">
        <v>658</v>
      </c>
      <c r="C349" s="272">
        <v>7126658</v>
      </c>
      <c r="D349" s="271">
        <v>2617901702</v>
      </c>
      <c r="E349" s="273" t="s">
        <v>1978</v>
      </c>
      <c r="F349" s="271" t="b">
        <v>1</v>
      </c>
      <c r="G349" s="271" t="s">
        <v>2826</v>
      </c>
      <c r="H349" s="272">
        <v>7126658</v>
      </c>
      <c r="I349" s="272">
        <v>7126</v>
      </c>
      <c r="J349" s="316">
        <v>658</v>
      </c>
      <c r="K349" s="225" t="str">
        <f t="shared" si="5"/>
        <v>7126-658</v>
      </c>
      <c r="N349" s="225" t="str">
        <f>VLOOKUP(A349,'Account codes'!A$1:C$208,3,FALSE)</f>
        <v>Y</v>
      </c>
    </row>
    <row r="350" spans="1:14" ht="38.25">
      <c r="A350" s="272">
        <v>7126</v>
      </c>
      <c r="B350" s="272">
        <v>664</v>
      </c>
      <c r="C350" s="272">
        <v>7126664</v>
      </c>
      <c r="D350" s="271">
        <v>2617901718</v>
      </c>
      <c r="E350" s="273" t="s">
        <v>1979</v>
      </c>
      <c r="F350" s="271" t="b">
        <v>1</v>
      </c>
      <c r="G350" s="271" t="s">
        <v>2827</v>
      </c>
      <c r="H350" s="272">
        <v>7126664</v>
      </c>
      <c r="I350" s="272">
        <v>7126</v>
      </c>
      <c r="J350" s="316">
        <v>664</v>
      </c>
      <c r="K350" s="225" t="str">
        <f t="shared" si="5"/>
        <v>7126-664</v>
      </c>
      <c r="N350" s="225" t="str">
        <f>VLOOKUP(A350,'Account codes'!A$1:C$208,3,FALSE)</f>
        <v>Y</v>
      </c>
    </row>
    <row r="351" spans="1:14" ht="38.25">
      <c r="A351" s="272">
        <v>7126</v>
      </c>
      <c r="B351" s="272">
        <v>665</v>
      </c>
      <c r="C351" s="272">
        <v>7126665</v>
      </c>
      <c r="D351" s="271">
        <v>2617901703</v>
      </c>
      <c r="E351" s="273" t="s">
        <v>1980</v>
      </c>
      <c r="F351" s="271" t="b">
        <v>1</v>
      </c>
      <c r="G351" s="271" t="s">
        <v>2828</v>
      </c>
      <c r="H351" s="272">
        <v>7126665</v>
      </c>
      <c r="I351" s="272">
        <v>7126</v>
      </c>
      <c r="J351" s="316">
        <v>665</v>
      </c>
      <c r="K351" s="225" t="str">
        <f t="shared" si="5"/>
        <v>7126-665</v>
      </c>
      <c r="N351" s="225" t="str">
        <f>VLOOKUP(A351,'Account codes'!A$1:C$208,3,FALSE)</f>
        <v>Y</v>
      </c>
    </row>
    <row r="352" spans="1:14" ht="38.25">
      <c r="A352" s="272">
        <v>7126</v>
      </c>
      <c r="B352" s="272">
        <v>668</v>
      </c>
      <c r="C352" s="272">
        <v>7126668</v>
      </c>
      <c r="D352" s="271">
        <v>2617900003</v>
      </c>
      <c r="E352" s="273" t="s">
        <v>1981</v>
      </c>
      <c r="F352" s="271" t="b">
        <v>1</v>
      </c>
      <c r="G352" s="271" t="s">
        <v>2829</v>
      </c>
      <c r="H352" s="272">
        <v>7126668</v>
      </c>
      <c r="I352" s="272">
        <v>7126</v>
      </c>
      <c r="J352" s="316">
        <v>668</v>
      </c>
      <c r="K352" s="225" t="str">
        <f t="shared" si="5"/>
        <v>7126-668</v>
      </c>
      <c r="N352" s="225" t="str">
        <f>VLOOKUP(A352,'Account codes'!A$1:C$208,3,FALSE)</f>
        <v>Y</v>
      </c>
    </row>
    <row r="353" spans="1:14" ht="38.25">
      <c r="A353" s="272">
        <v>7126</v>
      </c>
      <c r="B353" s="272">
        <v>670</v>
      </c>
      <c r="C353" s="272">
        <v>7126670</v>
      </c>
      <c r="D353" s="271">
        <v>2617901704</v>
      </c>
      <c r="E353" s="273" t="s">
        <v>1982</v>
      </c>
      <c r="F353" s="271" t="b">
        <v>1</v>
      </c>
      <c r="G353" s="271" t="s">
        <v>2830</v>
      </c>
      <c r="H353" s="272">
        <v>7126670</v>
      </c>
      <c r="I353" s="272">
        <v>7126</v>
      </c>
      <c r="J353" s="316">
        <v>670</v>
      </c>
      <c r="K353" s="225" t="str">
        <f t="shared" si="5"/>
        <v>7126-670</v>
      </c>
      <c r="N353" s="225" t="str">
        <f>VLOOKUP(A353,'Account codes'!A$1:C$208,3,FALSE)</f>
        <v>Y</v>
      </c>
    </row>
    <row r="354" spans="1:14" ht="38.25">
      <c r="A354" s="272">
        <v>7126</v>
      </c>
      <c r="B354" s="272">
        <v>671</v>
      </c>
      <c r="C354" s="272">
        <v>7126671</v>
      </c>
      <c r="D354" s="271">
        <v>2617901705</v>
      </c>
      <c r="E354" s="273" t="s">
        <v>1983</v>
      </c>
      <c r="F354" s="271" t="b">
        <v>1</v>
      </c>
      <c r="G354" s="271" t="s">
        <v>2831</v>
      </c>
      <c r="H354" s="272">
        <v>7126671</v>
      </c>
      <c r="I354" s="272">
        <v>7126</v>
      </c>
      <c r="J354" s="316">
        <v>671</v>
      </c>
      <c r="K354" s="225" t="str">
        <f t="shared" si="5"/>
        <v>7126-671</v>
      </c>
      <c r="N354" s="225" t="str">
        <f>VLOOKUP(A354,'Account codes'!A$1:C$208,3,FALSE)</f>
        <v>Y</v>
      </c>
    </row>
    <row r="355" spans="1:14" ht="25.5">
      <c r="A355" s="272">
        <v>7126</v>
      </c>
      <c r="B355" s="272">
        <v>673</v>
      </c>
      <c r="C355" s="272">
        <v>7126673</v>
      </c>
      <c r="D355" s="271">
        <v>2617901706</v>
      </c>
      <c r="E355" s="273" t="s">
        <v>1984</v>
      </c>
      <c r="F355" s="271" t="b">
        <v>1</v>
      </c>
      <c r="G355" s="271" t="s">
        <v>2832</v>
      </c>
      <c r="H355" s="272">
        <v>7126673</v>
      </c>
      <c r="I355" s="272">
        <v>7126</v>
      </c>
      <c r="J355" s="316">
        <v>673</v>
      </c>
      <c r="K355" s="225" t="str">
        <f t="shared" si="5"/>
        <v>7126-673</v>
      </c>
      <c r="N355" s="225" t="str">
        <f>VLOOKUP(A355,'Account codes'!A$1:C$208,3,FALSE)</f>
        <v>Y</v>
      </c>
    </row>
    <row r="356" spans="1:14" ht="25.5">
      <c r="A356" s="272">
        <v>7126</v>
      </c>
      <c r="B356" s="272">
        <v>674</v>
      </c>
      <c r="C356" s="272">
        <v>7126674</v>
      </c>
      <c r="D356" s="271">
        <v>2613200000</v>
      </c>
      <c r="E356" s="273" t="s">
        <v>1985</v>
      </c>
      <c r="F356" s="271" t="b">
        <v>1</v>
      </c>
      <c r="G356" s="271" t="s">
        <v>2833</v>
      </c>
      <c r="H356" s="272">
        <v>7126674</v>
      </c>
      <c r="I356" s="272">
        <v>7126</v>
      </c>
      <c r="J356" s="316">
        <v>674</v>
      </c>
      <c r="K356" s="225" t="str">
        <f t="shared" si="5"/>
        <v>7126-674</v>
      </c>
      <c r="N356" s="225" t="str">
        <f>VLOOKUP(A356,'Account codes'!A$1:C$208,3,FALSE)</f>
        <v>Y</v>
      </c>
    </row>
    <row r="357" spans="1:14" ht="25.5">
      <c r="A357" s="272">
        <v>7126</v>
      </c>
      <c r="B357" s="272">
        <v>675</v>
      </c>
      <c r="C357" s="272">
        <v>7126675</v>
      </c>
      <c r="D357" s="271">
        <v>2613200000</v>
      </c>
      <c r="E357" s="273" t="s">
        <v>1985</v>
      </c>
      <c r="F357" s="271" t="b">
        <v>1</v>
      </c>
      <c r="G357" s="271" t="s">
        <v>2834</v>
      </c>
      <c r="H357" s="272">
        <v>7126675</v>
      </c>
      <c r="I357" s="272">
        <v>7126</v>
      </c>
      <c r="J357" s="316">
        <v>675</v>
      </c>
      <c r="K357" s="225" t="str">
        <f t="shared" si="5"/>
        <v>7126-675</v>
      </c>
      <c r="N357" s="225" t="str">
        <f>VLOOKUP(A357,'Account codes'!A$1:C$208,3,FALSE)</f>
        <v>Y</v>
      </c>
    </row>
    <row r="358" spans="1:14" ht="38.25">
      <c r="A358" s="272">
        <v>7126</v>
      </c>
      <c r="B358" s="272">
        <v>676</v>
      </c>
      <c r="C358" s="272">
        <v>7126676</v>
      </c>
      <c r="D358" s="271">
        <v>2617901707</v>
      </c>
      <c r="E358" s="273" t="s">
        <v>1986</v>
      </c>
      <c r="F358" s="271" t="b">
        <v>1</v>
      </c>
      <c r="G358" s="271" t="s">
        <v>2835</v>
      </c>
      <c r="H358" s="272">
        <v>7126676</v>
      </c>
      <c r="I358" s="272">
        <v>7126</v>
      </c>
      <c r="J358" s="316">
        <v>676</v>
      </c>
      <c r="K358" s="225" t="str">
        <f t="shared" si="5"/>
        <v>7126-676</v>
      </c>
      <c r="N358" s="225" t="str">
        <f>VLOOKUP(A358,'Account codes'!A$1:C$208,3,FALSE)</f>
        <v>Y</v>
      </c>
    </row>
    <row r="359" spans="1:14" ht="38.25">
      <c r="A359" s="272">
        <v>7126</v>
      </c>
      <c r="B359" s="272">
        <v>678</v>
      </c>
      <c r="C359" s="272">
        <v>7126678</v>
      </c>
      <c r="D359" s="271">
        <v>2617901708</v>
      </c>
      <c r="E359" s="273" t="s">
        <v>1987</v>
      </c>
      <c r="F359" s="271" t="b">
        <v>1</v>
      </c>
      <c r="G359" s="271" t="s">
        <v>2836</v>
      </c>
      <c r="H359" s="272">
        <v>7126678</v>
      </c>
      <c r="I359" s="272">
        <v>7126</v>
      </c>
      <c r="J359" s="316">
        <v>678</v>
      </c>
      <c r="K359" s="225" t="str">
        <f t="shared" si="5"/>
        <v>7126-678</v>
      </c>
      <c r="N359" s="225" t="str">
        <f>VLOOKUP(A359,'Account codes'!A$1:C$208,3,FALSE)</f>
        <v>Y</v>
      </c>
    </row>
    <row r="360" spans="1:14" ht="38.25">
      <c r="A360" s="272">
        <v>7126</v>
      </c>
      <c r="B360" s="272">
        <v>679</v>
      </c>
      <c r="C360" s="272">
        <v>7126679</v>
      </c>
      <c r="D360" s="271">
        <v>2617901709</v>
      </c>
      <c r="E360" s="273" t="s">
        <v>1988</v>
      </c>
      <c r="F360" s="271" t="b">
        <v>1</v>
      </c>
      <c r="G360" s="271" t="s">
        <v>2837</v>
      </c>
      <c r="H360" s="272">
        <v>7126679</v>
      </c>
      <c r="I360" s="272">
        <v>7126</v>
      </c>
      <c r="J360" s="316">
        <v>679</v>
      </c>
      <c r="K360" s="225" t="str">
        <f t="shared" si="5"/>
        <v>7126-679</v>
      </c>
      <c r="N360" s="225" t="str">
        <f>VLOOKUP(A360,'Account codes'!A$1:C$208,3,FALSE)</f>
        <v>Y</v>
      </c>
    </row>
    <row r="361" spans="1:14" ht="38.25">
      <c r="A361" s="272">
        <v>7126</v>
      </c>
      <c r="B361" s="272">
        <v>680</v>
      </c>
      <c r="C361" s="272">
        <v>7126680</v>
      </c>
      <c r="D361" s="271">
        <v>2617900002</v>
      </c>
      <c r="E361" s="273" t="s">
        <v>1989</v>
      </c>
      <c r="F361" s="271" t="b">
        <v>1</v>
      </c>
      <c r="G361" s="271" t="s">
        <v>2838</v>
      </c>
      <c r="H361" s="272">
        <v>7126680</v>
      </c>
      <c r="I361" s="272">
        <v>7126</v>
      </c>
      <c r="J361" s="316">
        <v>680</v>
      </c>
      <c r="K361" s="225" t="str">
        <f t="shared" si="5"/>
        <v>7126-680</v>
      </c>
      <c r="N361" s="225" t="str">
        <f>VLOOKUP(A361,'Account codes'!A$1:C$208,3,FALSE)</f>
        <v>Y</v>
      </c>
    </row>
    <row r="362" spans="1:14" ht="38.25">
      <c r="A362" s="272">
        <v>7126</v>
      </c>
      <c r="B362" s="272">
        <v>684</v>
      </c>
      <c r="C362" s="272">
        <v>7126684</v>
      </c>
      <c r="D362" s="271">
        <v>2617901710</v>
      </c>
      <c r="E362" s="273" t="s">
        <v>1990</v>
      </c>
      <c r="F362" s="271" t="b">
        <v>1</v>
      </c>
      <c r="G362" s="271" t="s">
        <v>2839</v>
      </c>
      <c r="H362" s="272">
        <v>7126684</v>
      </c>
      <c r="I362" s="272">
        <v>7126</v>
      </c>
      <c r="J362" s="316">
        <v>684</v>
      </c>
      <c r="K362" s="225" t="str">
        <f t="shared" si="5"/>
        <v>7126-684</v>
      </c>
      <c r="N362" s="225" t="str">
        <f>VLOOKUP(A362,'Account codes'!A$1:C$208,3,FALSE)</f>
        <v>Y</v>
      </c>
    </row>
    <row r="363" spans="1:14" ht="38.25">
      <c r="A363" s="272">
        <v>7126</v>
      </c>
      <c r="B363" s="272">
        <v>686</v>
      </c>
      <c r="C363" s="272">
        <v>7126686</v>
      </c>
      <c r="D363" s="271">
        <v>2617901711</v>
      </c>
      <c r="E363" s="273" t="s">
        <v>1991</v>
      </c>
      <c r="F363" s="271" t="b">
        <v>1</v>
      </c>
      <c r="G363" s="271" t="s">
        <v>2840</v>
      </c>
      <c r="H363" s="272">
        <v>7126686</v>
      </c>
      <c r="I363" s="272">
        <v>7126</v>
      </c>
      <c r="J363" s="316">
        <v>686</v>
      </c>
      <c r="K363" s="225" t="str">
        <f t="shared" si="5"/>
        <v>7126-686</v>
      </c>
      <c r="N363" s="225" t="str">
        <f>VLOOKUP(A363,'Account codes'!A$1:C$208,3,FALSE)</f>
        <v>Y</v>
      </c>
    </row>
    <row r="364" spans="1:14" ht="38.25">
      <c r="A364" s="272">
        <v>7126</v>
      </c>
      <c r="B364" s="272">
        <v>687</v>
      </c>
      <c r="C364" s="272">
        <v>7126687</v>
      </c>
      <c r="D364" s="271">
        <v>2617901712</v>
      </c>
      <c r="E364" s="273" t="s">
        <v>1992</v>
      </c>
      <c r="F364" s="271" t="b">
        <v>1</v>
      </c>
      <c r="G364" s="271" t="s">
        <v>2841</v>
      </c>
      <c r="H364" s="272">
        <v>7126687</v>
      </c>
      <c r="I364" s="272">
        <v>7126</v>
      </c>
      <c r="J364" s="316">
        <v>687</v>
      </c>
      <c r="K364" s="225" t="str">
        <f t="shared" si="5"/>
        <v>7126-687</v>
      </c>
      <c r="N364" s="225" t="str">
        <f>VLOOKUP(A364,'Account codes'!A$1:C$208,3,FALSE)</f>
        <v>Y</v>
      </c>
    </row>
    <row r="365" spans="1:14" ht="38.25">
      <c r="A365" s="272">
        <v>7126</v>
      </c>
      <c r="B365" s="272">
        <v>688</v>
      </c>
      <c r="C365" s="272">
        <v>7126688</v>
      </c>
      <c r="D365" s="271">
        <v>2617901713</v>
      </c>
      <c r="E365" s="273" t="s">
        <v>1993</v>
      </c>
      <c r="F365" s="271" t="b">
        <v>1</v>
      </c>
      <c r="G365" s="271" t="s">
        <v>2842</v>
      </c>
      <c r="H365" s="272">
        <v>7126688</v>
      </c>
      <c r="I365" s="272">
        <v>7126</v>
      </c>
      <c r="J365" s="316">
        <v>688</v>
      </c>
      <c r="K365" s="225" t="str">
        <f t="shared" si="5"/>
        <v>7126-688</v>
      </c>
      <c r="N365" s="225" t="str">
        <f>VLOOKUP(A365,'Account codes'!A$1:C$208,3,FALSE)</f>
        <v>Y</v>
      </c>
    </row>
    <row r="366" spans="1:14" ht="38.25">
      <c r="A366" s="272">
        <v>7126</v>
      </c>
      <c r="B366" s="272">
        <v>735</v>
      </c>
      <c r="C366" s="272">
        <v>7126735</v>
      </c>
      <c r="D366" s="271">
        <v>2617901719</v>
      </c>
      <c r="E366" s="273" t="s">
        <v>1994</v>
      </c>
      <c r="F366" s="271" t="b">
        <v>1</v>
      </c>
      <c r="G366" s="271" t="s">
        <v>2843</v>
      </c>
      <c r="H366" s="272">
        <v>7126735</v>
      </c>
      <c r="I366" s="272">
        <v>7126</v>
      </c>
      <c r="J366" s="316">
        <v>735</v>
      </c>
      <c r="K366" s="225" t="str">
        <f t="shared" si="5"/>
        <v>7126-735</v>
      </c>
      <c r="N366" s="225" t="str">
        <f>VLOOKUP(A366,'Account codes'!A$1:C$208,3,FALSE)</f>
        <v>Y</v>
      </c>
    </row>
    <row r="367" spans="1:14" ht="38.25">
      <c r="A367" s="272">
        <v>7126</v>
      </c>
      <c r="B367" s="272">
        <v>736</v>
      </c>
      <c r="C367" s="272">
        <v>7126736</v>
      </c>
      <c r="D367" s="271">
        <v>2617901720</v>
      </c>
      <c r="E367" s="273" t="s">
        <v>1995</v>
      </c>
      <c r="F367" s="271" t="b">
        <v>1</v>
      </c>
      <c r="G367" s="271" t="s">
        <v>2844</v>
      </c>
      <c r="H367" s="272">
        <v>7126736</v>
      </c>
      <c r="I367" s="272">
        <v>7126</v>
      </c>
      <c r="J367" s="316">
        <v>736</v>
      </c>
      <c r="K367" s="225" t="str">
        <f t="shared" si="5"/>
        <v>7126-736</v>
      </c>
      <c r="N367" s="225" t="str">
        <f>VLOOKUP(A367,'Account codes'!A$1:C$208,3,FALSE)</f>
        <v>Y</v>
      </c>
    </row>
    <row r="368" spans="1:14" ht="25.5">
      <c r="A368" s="272">
        <v>7126</v>
      </c>
      <c r="B368" s="272">
        <v>737</v>
      </c>
      <c r="C368" s="272">
        <v>7126737</v>
      </c>
      <c r="D368" s="271">
        <v>2617901721</v>
      </c>
      <c r="E368" s="273" t="s">
        <v>1996</v>
      </c>
      <c r="F368" s="271" t="b">
        <v>1</v>
      </c>
      <c r="G368" s="271" t="s">
        <v>2845</v>
      </c>
      <c r="H368" s="272">
        <v>7126737</v>
      </c>
      <c r="I368" s="272">
        <v>7126</v>
      </c>
      <c r="J368" s="316">
        <v>737</v>
      </c>
      <c r="K368" s="225" t="str">
        <f t="shared" si="5"/>
        <v>7126-737</v>
      </c>
      <c r="N368" s="225" t="str">
        <f>VLOOKUP(A368,'Account codes'!A$1:C$208,3,FALSE)</f>
        <v>Y</v>
      </c>
    </row>
    <row r="369" spans="1:14" ht="38.25">
      <c r="A369" s="272">
        <v>7126</v>
      </c>
      <c r="B369" s="272">
        <v>739</v>
      </c>
      <c r="C369" s="272">
        <v>7126739</v>
      </c>
      <c r="D369" s="271">
        <v>2617901722</v>
      </c>
      <c r="E369" s="273" t="s">
        <v>1997</v>
      </c>
      <c r="F369" s="271" t="b">
        <v>1</v>
      </c>
      <c r="G369" s="271" t="s">
        <v>2846</v>
      </c>
      <c r="H369" s="272">
        <v>7126739</v>
      </c>
      <c r="I369" s="272">
        <v>7126</v>
      </c>
      <c r="J369" s="316">
        <v>739</v>
      </c>
      <c r="K369" s="225" t="str">
        <f t="shared" si="5"/>
        <v>7126-739</v>
      </c>
      <c r="N369" s="225" t="str">
        <f>VLOOKUP(A369,'Account codes'!A$1:C$208,3,FALSE)</f>
        <v>Y</v>
      </c>
    </row>
    <row r="370" spans="1:14" ht="25.5">
      <c r="A370" s="272">
        <v>7126</v>
      </c>
      <c r="B370" s="272">
        <v>740</v>
      </c>
      <c r="C370" s="272">
        <v>7126740</v>
      </c>
      <c r="D370" s="271">
        <v>2617901723</v>
      </c>
      <c r="E370" s="273" t="s">
        <v>1998</v>
      </c>
      <c r="F370" s="268"/>
      <c r="G370" s="271" t="s">
        <v>2847</v>
      </c>
      <c r="H370" s="272">
        <v>7126740</v>
      </c>
      <c r="I370" s="272">
        <v>7126</v>
      </c>
      <c r="J370" s="316">
        <v>740</v>
      </c>
      <c r="K370" s="225" t="str">
        <f t="shared" si="5"/>
        <v>7126-740</v>
      </c>
      <c r="N370" s="225" t="str">
        <f>VLOOKUP(A370,'Account codes'!A$1:C$208,3,FALSE)</f>
        <v>Y</v>
      </c>
    </row>
    <row r="371" spans="1:14" ht="38.25">
      <c r="A371" s="272">
        <v>7126</v>
      </c>
      <c r="B371" s="272">
        <v>741</v>
      </c>
      <c r="C371" s="272">
        <v>7126741</v>
      </c>
      <c r="D371" s="271">
        <v>2617901714</v>
      </c>
      <c r="E371" s="273" t="s">
        <v>1999</v>
      </c>
      <c r="F371" s="268"/>
      <c r="G371" s="271" t="s">
        <v>2848</v>
      </c>
      <c r="H371" s="272">
        <v>7126741</v>
      </c>
      <c r="I371" s="272">
        <v>7126</v>
      </c>
      <c r="J371" s="316">
        <v>741</v>
      </c>
      <c r="K371" s="225" t="str">
        <f t="shared" si="5"/>
        <v>7126-741</v>
      </c>
      <c r="N371" s="225" t="str">
        <f>VLOOKUP(A371,'Account codes'!A$1:C$208,3,FALSE)</f>
        <v>Y</v>
      </c>
    </row>
    <row r="372" spans="1:14" ht="38.25">
      <c r="A372" s="272">
        <v>7126</v>
      </c>
      <c r="B372" s="272">
        <v>743</v>
      </c>
      <c r="C372" s="272">
        <v>7126743</v>
      </c>
      <c r="D372" s="271">
        <v>2617901715</v>
      </c>
      <c r="E372" s="273" t="s">
        <v>2000</v>
      </c>
      <c r="F372" s="268"/>
      <c r="G372" s="271" t="s">
        <v>2849</v>
      </c>
      <c r="H372" s="272">
        <v>7126743</v>
      </c>
      <c r="I372" s="272">
        <v>7126</v>
      </c>
      <c r="J372" s="316">
        <v>743</v>
      </c>
      <c r="K372" s="225" t="str">
        <f t="shared" si="5"/>
        <v>7126-743</v>
      </c>
      <c r="N372" s="225" t="str">
        <f>VLOOKUP(A372,'Account codes'!A$1:C$208,3,FALSE)</f>
        <v>Y</v>
      </c>
    </row>
    <row r="373" spans="1:14" ht="26.25">
      <c r="A373" s="287">
        <v>7126</v>
      </c>
      <c r="B373" s="268" t="s">
        <v>2484</v>
      </c>
      <c r="C373" s="270">
        <v>7126662</v>
      </c>
      <c r="D373" s="225">
        <v>2617900001</v>
      </c>
      <c r="E373" s="269" t="s">
        <v>1973</v>
      </c>
      <c r="F373" s="268"/>
      <c r="G373" s="271" t="s">
        <v>2871</v>
      </c>
      <c r="H373" s="270">
        <v>7126662</v>
      </c>
      <c r="I373" s="272">
        <v>7126</v>
      </c>
      <c r="J373" s="316">
        <v>662</v>
      </c>
      <c r="K373" s="225" t="str">
        <f t="shared" si="5"/>
        <v>7126-662</v>
      </c>
      <c r="N373" s="225" t="str">
        <f>VLOOKUP(A373,'Account codes'!A$1:C$208,3,FALSE)</f>
        <v>Y</v>
      </c>
    </row>
    <row r="374" spans="1:14" ht="26.25">
      <c r="A374" s="287">
        <v>7126</v>
      </c>
      <c r="B374" s="268" t="s">
        <v>2483</v>
      </c>
      <c r="C374" s="270">
        <v>7126734</v>
      </c>
      <c r="D374" s="225">
        <v>2617900001</v>
      </c>
      <c r="E374" s="269" t="s">
        <v>1973</v>
      </c>
      <c r="F374" s="268"/>
      <c r="G374" s="271" t="s">
        <v>2871</v>
      </c>
      <c r="H374" s="270">
        <v>7126734</v>
      </c>
      <c r="I374" s="272">
        <v>7126</v>
      </c>
      <c r="J374" s="316">
        <v>734</v>
      </c>
      <c r="K374" s="225" t="str">
        <f t="shared" si="5"/>
        <v>7126-734</v>
      </c>
      <c r="N374" s="225" t="str">
        <f>VLOOKUP(A374,'Account codes'!A$1:C$208,3,FALSE)</f>
        <v>Y</v>
      </c>
    </row>
    <row r="375" spans="1:14" ht="25.5">
      <c r="A375" s="272">
        <v>7132</v>
      </c>
      <c r="B375" s="272">
        <v>0</v>
      </c>
      <c r="C375" s="272">
        <v>7132000</v>
      </c>
      <c r="D375" s="271">
        <v>2617900001</v>
      </c>
      <c r="E375" s="273" t="s">
        <v>1973</v>
      </c>
      <c r="F375" s="268"/>
      <c r="G375" s="271" t="s">
        <v>2511</v>
      </c>
      <c r="H375" s="272">
        <v>7132000</v>
      </c>
      <c r="I375" s="272">
        <v>7132</v>
      </c>
      <c r="J375" s="316">
        <v>0</v>
      </c>
      <c r="K375" s="225" t="str">
        <f t="shared" si="5"/>
        <v>7132-000</v>
      </c>
      <c r="N375" s="225" t="str">
        <f>VLOOKUP(A375,'Account codes'!A$1:C$208,3,FALSE)</f>
        <v>Y</v>
      </c>
    </row>
    <row r="376" spans="1:14" ht="15">
      <c r="A376" s="272">
        <v>7155</v>
      </c>
      <c r="B376" s="272">
        <v>0</v>
      </c>
      <c r="C376" s="272">
        <v>7155000</v>
      </c>
      <c r="D376" s="271">
        <v>1816220000</v>
      </c>
      <c r="E376" s="273" t="s">
        <v>2001</v>
      </c>
      <c r="F376" s="268"/>
      <c r="G376" s="271" t="s">
        <v>2510</v>
      </c>
      <c r="H376" s="272">
        <v>7155000</v>
      </c>
      <c r="I376" s="272">
        <v>7155</v>
      </c>
      <c r="J376" s="316">
        <v>0</v>
      </c>
      <c r="K376" s="225" t="str">
        <f t="shared" si="5"/>
        <v>7155-000</v>
      </c>
      <c r="N376" s="225" t="e">
        <f>VLOOKUP(A376,'Account codes'!A$1:C$208,3,FALSE)</f>
        <v>#N/A</v>
      </c>
    </row>
    <row r="377" spans="1:14" ht="15">
      <c r="A377" s="272">
        <v>7156</v>
      </c>
      <c r="B377" s="272">
        <v>0</v>
      </c>
      <c r="C377" s="272">
        <v>7156000</v>
      </c>
      <c r="D377" s="271">
        <v>1816210001</v>
      </c>
      <c r="E377" s="319" t="s">
        <v>3168</v>
      </c>
      <c r="F377" s="268"/>
      <c r="G377" s="271" t="s">
        <v>506</v>
      </c>
      <c r="H377" s="272">
        <v>7156000</v>
      </c>
      <c r="I377" s="272">
        <v>7156</v>
      </c>
      <c r="J377" s="316">
        <v>0</v>
      </c>
      <c r="K377" s="225" t="str">
        <f t="shared" si="5"/>
        <v>7156-000</v>
      </c>
      <c r="N377" s="225" t="e">
        <f>VLOOKUP(A377,'Account codes'!A$1:C$208,3,FALSE)</f>
        <v>#N/A</v>
      </c>
    </row>
    <row r="378" spans="1:14" ht="25.5">
      <c r="A378" s="272">
        <v>7175</v>
      </c>
      <c r="B378" s="272">
        <v>0</v>
      </c>
      <c r="C378" s="272">
        <v>7175000</v>
      </c>
      <c r="D378" s="271">
        <v>2611100000</v>
      </c>
      <c r="E378" s="273" t="s">
        <v>2002</v>
      </c>
      <c r="F378" s="268"/>
      <c r="G378" s="271" t="s">
        <v>113</v>
      </c>
      <c r="H378" s="272">
        <v>7175000</v>
      </c>
      <c r="I378" s="272">
        <v>7175</v>
      </c>
      <c r="J378" s="316">
        <v>0</v>
      </c>
      <c r="K378" s="225" t="str">
        <f t="shared" si="5"/>
        <v>7175-000</v>
      </c>
      <c r="N378" s="225" t="e">
        <f>VLOOKUP(A378,'Account codes'!A$1:C$208,3,FALSE)</f>
        <v>#N/A</v>
      </c>
    </row>
    <row r="379" spans="1:14" ht="25.5">
      <c r="A379" s="272">
        <v>7175</v>
      </c>
      <c r="B379" s="272">
        <v>675</v>
      </c>
      <c r="C379" s="272">
        <v>7175675</v>
      </c>
      <c r="D379" s="271">
        <v>2611100000</v>
      </c>
      <c r="E379" s="273" t="s">
        <v>2002</v>
      </c>
      <c r="F379" s="268"/>
      <c r="G379" s="271" t="s">
        <v>2850</v>
      </c>
      <c r="H379" s="272">
        <v>7175675</v>
      </c>
      <c r="I379" s="272">
        <v>7175</v>
      </c>
      <c r="J379" s="316">
        <v>675</v>
      </c>
      <c r="K379" s="225" t="str">
        <f t="shared" si="5"/>
        <v>7175-675</v>
      </c>
      <c r="N379" s="225" t="e">
        <f>VLOOKUP(A379,'Account codes'!A$1:C$208,3,FALSE)</f>
        <v>#N/A</v>
      </c>
    </row>
    <row r="380" spans="1:14" ht="15">
      <c r="A380" s="272">
        <v>7180</v>
      </c>
      <c r="B380" s="272">
        <v>0</v>
      </c>
      <c r="C380" s="272">
        <v>7180000</v>
      </c>
      <c r="D380" s="271">
        <v>2617900000</v>
      </c>
      <c r="E380" s="273" t="s">
        <v>2003</v>
      </c>
      <c r="F380" s="268"/>
      <c r="G380" s="271" t="s">
        <v>2509</v>
      </c>
      <c r="H380" s="272">
        <v>7180000</v>
      </c>
      <c r="I380" s="272">
        <v>7180</v>
      </c>
      <c r="J380" s="316">
        <v>0</v>
      </c>
      <c r="K380" s="225" t="str">
        <f t="shared" si="5"/>
        <v>7180-000</v>
      </c>
      <c r="N380" s="225" t="e">
        <f>VLOOKUP(A380,'Account codes'!A$1:C$208,3,FALSE)</f>
        <v>#N/A</v>
      </c>
    </row>
    <row r="381" spans="1:14" ht="15">
      <c r="A381" s="272">
        <v>7200</v>
      </c>
      <c r="B381" s="272">
        <v>0</v>
      </c>
      <c r="C381" s="272">
        <v>7200000</v>
      </c>
      <c r="D381" s="271">
        <v>2617100000</v>
      </c>
      <c r="E381" s="273" t="s">
        <v>2005</v>
      </c>
      <c r="F381" s="268"/>
      <c r="G381" s="271" t="s">
        <v>2508</v>
      </c>
      <c r="H381" s="272">
        <v>7200000</v>
      </c>
      <c r="I381" s="272">
        <v>7200</v>
      </c>
      <c r="J381" s="316">
        <v>0</v>
      </c>
      <c r="K381" s="225" t="str">
        <f t="shared" si="5"/>
        <v>7200-000</v>
      </c>
      <c r="N381" s="225" t="e">
        <f>VLOOKUP(A381,'Account codes'!A$1:C$208,3,FALSE)</f>
        <v>#N/A</v>
      </c>
    </row>
    <row r="382" spans="1:14" ht="15">
      <c r="A382" s="272">
        <v>7201</v>
      </c>
      <c r="B382" s="272">
        <v>0</v>
      </c>
      <c r="C382" s="272">
        <v>7201000</v>
      </c>
      <c r="D382" s="271">
        <v>2617200001</v>
      </c>
      <c r="E382" s="273" t="s">
        <v>2004</v>
      </c>
      <c r="F382" s="268"/>
      <c r="G382" s="271" t="s">
        <v>2507</v>
      </c>
      <c r="H382" s="272">
        <v>7201000</v>
      </c>
      <c r="I382" s="272">
        <v>7201</v>
      </c>
      <c r="J382" s="316">
        <v>0</v>
      </c>
      <c r="K382" s="225" t="str">
        <f t="shared" si="5"/>
        <v>7201-000</v>
      </c>
      <c r="N382" s="225" t="e">
        <f>VLOOKUP(A382,'Account codes'!A$1:C$208,3,FALSE)</f>
        <v>#N/A</v>
      </c>
    </row>
    <row r="383" spans="1:14" ht="15">
      <c r="A383" s="272">
        <v>7202</v>
      </c>
      <c r="B383" s="272">
        <v>0</v>
      </c>
      <c r="C383" s="272">
        <v>7202000</v>
      </c>
      <c r="D383" s="271">
        <v>2617100000</v>
      </c>
      <c r="E383" s="273" t="s">
        <v>2005</v>
      </c>
      <c r="F383" s="268"/>
      <c r="G383" s="271" t="s">
        <v>349</v>
      </c>
      <c r="H383" s="272">
        <v>7202000</v>
      </c>
      <c r="I383" s="272">
        <v>7202</v>
      </c>
      <c r="J383" s="316">
        <v>0</v>
      </c>
      <c r="K383" s="225" t="str">
        <f t="shared" si="5"/>
        <v>7202-000</v>
      </c>
      <c r="N383" s="225" t="e">
        <f>VLOOKUP(A383,'Account codes'!A$1:C$208,3,FALSE)</f>
        <v>#N/A</v>
      </c>
    </row>
    <row r="384" spans="1:14" ht="15">
      <c r="A384" s="287">
        <v>7202</v>
      </c>
      <c r="B384" s="268" t="s">
        <v>2482</v>
      </c>
      <c r="C384" s="270">
        <v>7202634</v>
      </c>
      <c r="D384" s="225">
        <v>2617100000</v>
      </c>
      <c r="E384" s="269" t="s">
        <v>2005</v>
      </c>
      <c r="F384" s="268"/>
      <c r="G384" s="271" t="s">
        <v>349</v>
      </c>
      <c r="H384" s="270">
        <v>7202634</v>
      </c>
      <c r="I384" s="272">
        <v>7202</v>
      </c>
      <c r="J384" s="316">
        <v>634</v>
      </c>
      <c r="K384" s="225" t="str">
        <f t="shared" si="5"/>
        <v>7202-634</v>
      </c>
      <c r="N384" s="225" t="e">
        <f>VLOOKUP(A384,'Account codes'!A$1:C$208,3,FALSE)</f>
        <v>#N/A</v>
      </c>
    </row>
    <row r="385" spans="1:14" ht="25.5">
      <c r="A385" s="272">
        <v>7203</v>
      </c>
      <c r="B385" s="272">
        <v>0</v>
      </c>
      <c r="C385" s="272">
        <v>7203000</v>
      </c>
      <c r="D385" s="271">
        <v>1816100005</v>
      </c>
      <c r="E385" s="273" t="s">
        <v>2006</v>
      </c>
      <c r="G385" s="271" t="s">
        <v>2506</v>
      </c>
      <c r="H385" s="272">
        <v>7203000</v>
      </c>
      <c r="I385" s="272">
        <v>7203</v>
      </c>
      <c r="J385" s="316">
        <v>0</v>
      </c>
      <c r="K385" s="225" t="str">
        <f t="shared" si="5"/>
        <v>7203-000</v>
      </c>
      <c r="N385" s="225" t="e">
        <f>VLOOKUP(A385,'Account codes'!A$1:C$208,3,FALSE)</f>
        <v>#N/A</v>
      </c>
    </row>
    <row r="386" spans="1:14" ht="25.5">
      <c r="A386" s="272">
        <v>7208</v>
      </c>
      <c r="B386" s="272">
        <v>0</v>
      </c>
      <c r="C386" s="272">
        <v>7208000</v>
      </c>
      <c r="D386" s="271">
        <v>2617100004</v>
      </c>
      <c r="E386" s="273" t="s">
        <v>1963</v>
      </c>
      <c r="G386" s="271" t="s">
        <v>2505</v>
      </c>
      <c r="H386" s="272">
        <v>7208000</v>
      </c>
      <c r="I386" s="272">
        <v>7208</v>
      </c>
      <c r="J386" s="316">
        <v>0</v>
      </c>
      <c r="K386" s="225" t="str">
        <f t="shared" si="5"/>
        <v>7208-000</v>
      </c>
      <c r="N386" s="225" t="e">
        <f>VLOOKUP(A386,'Account codes'!A$1:C$208,3,FALSE)</f>
        <v>#N/A</v>
      </c>
    </row>
    <row r="387" spans="1:14" ht="25.5">
      <c r="A387" s="272">
        <v>7320</v>
      </c>
      <c r="B387" s="272">
        <v>0</v>
      </c>
      <c r="C387" s="272">
        <v>7320000</v>
      </c>
      <c r="D387" s="271">
        <v>2389100000</v>
      </c>
      <c r="E387" s="273" t="s">
        <v>2007</v>
      </c>
      <c r="G387" s="271" t="s">
        <v>105</v>
      </c>
      <c r="H387" s="272">
        <v>7320000</v>
      </c>
      <c r="I387" s="272">
        <v>7320</v>
      </c>
      <c r="J387" s="316">
        <v>0</v>
      </c>
      <c r="K387" s="225" t="str">
        <f t="shared" si="5"/>
        <v>7320-000</v>
      </c>
      <c r="N387" s="225" t="e">
        <f>VLOOKUP(A387,'Account codes'!A$1:C$208,3,FALSE)</f>
        <v>#N/A</v>
      </c>
    </row>
    <row r="388" spans="1:14" ht="38.25">
      <c r="A388" s="272">
        <v>7325</v>
      </c>
      <c r="B388" s="272">
        <v>0</v>
      </c>
      <c r="C388" s="272">
        <v>7325000</v>
      </c>
      <c r="D388" s="271">
        <v>2618100001</v>
      </c>
      <c r="E388" s="273" t="s">
        <v>2008</v>
      </c>
      <c r="G388" s="271" t="s">
        <v>2504</v>
      </c>
      <c r="H388" s="272">
        <v>7325000</v>
      </c>
      <c r="I388" s="272">
        <v>7325</v>
      </c>
      <c r="J388" s="316">
        <v>0</v>
      </c>
      <c r="K388" s="225" t="str">
        <f t="shared" si="5"/>
        <v>7325-000</v>
      </c>
      <c r="N388" s="225" t="e">
        <f>VLOOKUP(A388,'Account codes'!A$1:C$208,3,FALSE)</f>
        <v>#N/A</v>
      </c>
    </row>
    <row r="389" spans="1:14" ht="38.25">
      <c r="A389" s="272">
        <v>7325</v>
      </c>
      <c r="B389" s="272">
        <v>634</v>
      </c>
      <c r="C389" s="272">
        <v>7325634</v>
      </c>
      <c r="D389" s="271">
        <v>2618101700</v>
      </c>
      <c r="E389" s="273" t="s">
        <v>2009</v>
      </c>
      <c r="G389" s="271" t="s">
        <v>2851</v>
      </c>
      <c r="H389" s="272">
        <v>7325634</v>
      </c>
      <c r="I389" s="272">
        <v>7325</v>
      </c>
      <c r="J389" s="316">
        <v>634</v>
      </c>
      <c r="K389" s="225" t="str">
        <f t="shared" ref="K389:K411" si="6">CONCATENATE(I389,"-",TEXT(J389,"000"))</f>
        <v>7325-634</v>
      </c>
      <c r="N389" s="225" t="e">
        <f>VLOOKUP(A389,'Account codes'!A$1:C$208,3,FALSE)</f>
        <v>#N/A</v>
      </c>
    </row>
    <row r="390" spans="1:14" ht="51">
      <c r="A390" s="272">
        <v>7325</v>
      </c>
      <c r="B390" s="272">
        <v>684</v>
      </c>
      <c r="C390" s="272">
        <v>7325684</v>
      </c>
      <c r="D390" s="271">
        <v>2618101701</v>
      </c>
      <c r="E390" s="273" t="s">
        <v>2010</v>
      </c>
      <c r="G390" s="271" t="s">
        <v>2852</v>
      </c>
      <c r="H390" s="272">
        <v>7325684</v>
      </c>
      <c r="I390" s="272">
        <v>7325</v>
      </c>
      <c r="J390" s="316">
        <v>684</v>
      </c>
      <c r="K390" s="225" t="str">
        <f t="shared" si="6"/>
        <v>7325-684</v>
      </c>
      <c r="N390" s="225" t="e">
        <f>VLOOKUP(A390,'Account codes'!A$1:C$208,3,FALSE)</f>
        <v>#N/A</v>
      </c>
    </row>
    <row r="391" spans="1:14" ht="38.25">
      <c r="A391" s="272">
        <v>7325</v>
      </c>
      <c r="B391" s="272">
        <v>685</v>
      </c>
      <c r="C391" s="272">
        <v>7325685</v>
      </c>
      <c r="D391" s="271">
        <v>2618101702</v>
      </c>
      <c r="E391" s="273" t="s">
        <v>2011</v>
      </c>
      <c r="G391" s="271" t="s">
        <v>2853</v>
      </c>
      <c r="H391" s="272">
        <v>7325685</v>
      </c>
      <c r="I391" s="272">
        <v>7325</v>
      </c>
      <c r="J391" s="316">
        <v>685</v>
      </c>
      <c r="K391" s="225" t="str">
        <f t="shared" si="6"/>
        <v>7325-685</v>
      </c>
      <c r="N391" s="225" t="e">
        <f>VLOOKUP(A391,'Account codes'!A$1:C$208,3,FALSE)</f>
        <v>#N/A</v>
      </c>
    </row>
    <row r="392" spans="1:14" ht="38.25">
      <c r="A392" s="272">
        <v>7325</v>
      </c>
      <c r="B392" s="272">
        <v>686</v>
      </c>
      <c r="C392" s="272">
        <v>7325686</v>
      </c>
      <c r="D392" s="271">
        <v>2618101703</v>
      </c>
      <c r="E392" s="273" t="s">
        <v>2012</v>
      </c>
      <c r="G392" s="271" t="s">
        <v>2854</v>
      </c>
      <c r="H392" s="272">
        <v>7325686</v>
      </c>
      <c r="I392" s="272">
        <v>7325</v>
      </c>
      <c r="J392" s="316">
        <v>686</v>
      </c>
      <c r="K392" s="225" t="str">
        <f t="shared" si="6"/>
        <v>7325-686</v>
      </c>
      <c r="N392" s="225" t="e">
        <f>VLOOKUP(A392,'Account codes'!A$1:C$208,3,FALSE)</f>
        <v>#N/A</v>
      </c>
    </row>
    <row r="393" spans="1:14" ht="38.25">
      <c r="A393" s="272">
        <v>7410</v>
      </c>
      <c r="B393" s="272">
        <v>0</v>
      </c>
      <c r="C393" s="272">
        <v>7410000</v>
      </c>
      <c r="D393" s="271">
        <v>3111500000</v>
      </c>
      <c r="E393" s="273" t="s">
        <v>2013</v>
      </c>
      <c r="G393" s="271" t="s">
        <v>507</v>
      </c>
      <c r="H393" s="272">
        <v>7410000</v>
      </c>
      <c r="I393" s="272">
        <v>7410</v>
      </c>
      <c r="J393" s="316">
        <v>0</v>
      </c>
      <c r="K393" s="225" t="str">
        <f t="shared" si="6"/>
        <v>7410-000</v>
      </c>
      <c r="N393" s="225" t="e">
        <f>VLOOKUP(A393,'Account codes'!A$1:C$208,3,FALSE)</f>
        <v>#N/A</v>
      </c>
    </row>
    <row r="394" spans="1:14" ht="25.5">
      <c r="A394" s="272">
        <v>7420</v>
      </c>
      <c r="B394" s="272">
        <v>0</v>
      </c>
      <c r="C394" s="272">
        <v>7420000</v>
      </c>
      <c r="D394" s="271">
        <v>2371100000</v>
      </c>
      <c r="E394" s="273" t="s">
        <v>2014</v>
      </c>
      <c r="G394" s="271" t="s">
        <v>508</v>
      </c>
      <c r="H394" s="272">
        <v>7420000</v>
      </c>
      <c r="I394" s="272">
        <v>7420</v>
      </c>
      <c r="J394" s="316">
        <v>0</v>
      </c>
      <c r="K394" s="225" t="str">
        <f t="shared" si="6"/>
        <v>7420-000</v>
      </c>
      <c r="N394" s="225" t="e">
        <f>VLOOKUP(A394,'Account codes'!A$1:C$208,3,FALSE)</f>
        <v>#N/A</v>
      </c>
    </row>
    <row r="395" spans="1:14" ht="25.5">
      <c r="A395" s="272">
        <v>7422</v>
      </c>
      <c r="B395" s="272">
        <v>0</v>
      </c>
      <c r="C395" s="272">
        <v>7422000</v>
      </c>
      <c r="D395" s="271">
        <v>2371100000</v>
      </c>
      <c r="E395" s="273" t="s">
        <v>2014</v>
      </c>
      <c r="G395" s="271" t="s">
        <v>2503</v>
      </c>
      <c r="H395" s="272">
        <v>7422000</v>
      </c>
      <c r="I395" s="272">
        <v>7422</v>
      </c>
      <c r="J395" s="316">
        <v>0</v>
      </c>
      <c r="K395" s="225" t="str">
        <f t="shared" si="6"/>
        <v>7422-000</v>
      </c>
      <c r="N395" s="225" t="e">
        <f>VLOOKUP(A395,'Account codes'!A$1:C$208,3,FALSE)</f>
        <v>#N/A</v>
      </c>
    </row>
    <row r="396" spans="1:14" ht="25.5">
      <c r="A396" s="272">
        <v>7430</v>
      </c>
      <c r="B396" s="272">
        <v>0</v>
      </c>
      <c r="C396" s="272">
        <v>7430000</v>
      </c>
      <c r="D396" s="271">
        <v>3151100000</v>
      </c>
      <c r="E396" s="273" t="s">
        <v>2015</v>
      </c>
      <c r="G396" s="271" t="s">
        <v>2502</v>
      </c>
      <c r="H396" s="272">
        <v>7430000</v>
      </c>
      <c r="I396" s="272">
        <v>7430</v>
      </c>
      <c r="J396" s="316">
        <v>0</v>
      </c>
      <c r="K396" s="225" t="str">
        <f t="shared" si="6"/>
        <v>7430-000</v>
      </c>
      <c r="N396" s="225" t="e">
        <f>VLOOKUP(A396,'Account codes'!A$1:C$208,3,FALSE)</f>
        <v>#N/A</v>
      </c>
    </row>
    <row r="397" spans="1:14" ht="25.5">
      <c r="A397" s="272">
        <v>7431</v>
      </c>
      <c r="B397" s="272">
        <v>0</v>
      </c>
      <c r="C397" s="272">
        <v>7431000</v>
      </c>
      <c r="D397" s="271">
        <v>2385100000</v>
      </c>
      <c r="E397" s="273" t="s">
        <v>2500</v>
      </c>
      <c r="G397" s="271" t="s">
        <v>2501</v>
      </c>
      <c r="H397" s="272">
        <v>7431000</v>
      </c>
      <c r="I397" s="272">
        <v>7431</v>
      </c>
      <c r="J397" s="316">
        <v>0</v>
      </c>
      <c r="K397" s="225" t="str">
        <f t="shared" si="6"/>
        <v>7431-000</v>
      </c>
      <c r="N397" s="225" t="e">
        <f>VLOOKUP(A397,'Account codes'!A$1:C$208,3,FALSE)</f>
        <v>#N/A</v>
      </c>
    </row>
    <row r="398" spans="1:14" ht="38.25">
      <c r="A398" s="272">
        <v>7432</v>
      </c>
      <c r="B398" s="272">
        <v>0</v>
      </c>
      <c r="C398" s="272">
        <v>7432000</v>
      </c>
      <c r="D398" s="271">
        <v>2389101700</v>
      </c>
      <c r="E398" s="273" t="s">
        <v>2017</v>
      </c>
      <c r="G398" s="271" t="s">
        <v>2499</v>
      </c>
      <c r="H398" s="272">
        <v>7432000</v>
      </c>
      <c r="I398" s="272">
        <v>7432</v>
      </c>
      <c r="J398" s="316">
        <v>0</v>
      </c>
      <c r="K398" s="225" t="str">
        <f t="shared" si="6"/>
        <v>7432-000</v>
      </c>
      <c r="N398" s="225" t="e">
        <f>VLOOKUP(A398,'Account codes'!A$1:C$208,3,FALSE)</f>
        <v>#N/A</v>
      </c>
    </row>
    <row r="399" spans="1:14" ht="38.25">
      <c r="A399" s="272">
        <v>7432</v>
      </c>
      <c r="B399" s="272">
        <v>689</v>
      </c>
      <c r="C399" s="272">
        <v>7432689</v>
      </c>
      <c r="D399" s="271">
        <v>2389101701</v>
      </c>
      <c r="E399" s="273" t="s">
        <v>2018</v>
      </c>
      <c r="G399" s="271" t="s">
        <v>2855</v>
      </c>
      <c r="H399" s="272">
        <v>7432689</v>
      </c>
      <c r="I399" s="272">
        <v>7432</v>
      </c>
      <c r="J399" s="316">
        <v>689</v>
      </c>
      <c r="K399" s="225" t="str">
        <f t="shared" si="6"/>
        <v>7432-689</v>
      </c>
      <c r="N399" s="225" t="e">
        <f>VLOOKUP(A399,'Account codes'!A$1:C$208,3,FALSE)</f>
        <v>#N/A</v>
      </c>
    </row>
    <row r="400" spans="1:14" ht="25.5">
      <c r="A400" s="272">
        <v>7434</v>
      </c>
      <c r="B400" s="272">
        <v>0</v>
      </c>
      <c r="C400" s="272">
        <v>7434000</v>
      </c>
      <c r="D400" s="271">
        <v>2381100000</v>
      </c>
      <c r="E400" s="273" t="s">
        <v>2019</v>
      </c>
      <c r="G400" s="271" t="s">
        <v>2498</v>
      </c>
      <c r="H400" s="272">
        <v>7434000</v>
      </c>
      <c r="I400" s="272">
        <v>7434</v>
      </c>
      <c r="J400" s="316">
        <v>0</v>
      </c>
      <c r="K400" s="225" t="str">
        <f t="shared" si="6"/>
        <v>7434-000</v>
      </c>
      <c r="N400" s="225" t="e">
        <f>VLOOKUP(A400,'Account codes'!A$1:C$208,3,FALSE)</f>
        <v>#N/A</v>
      </c>
    </row>
    <row r="401" spans="1:14" ht="25.5">
      <c r="A401" s="272">
        <v>7435</v>
      </c>
      <c r="B401" s="272">
        <v>0</v>
      </c>
      <c r="C401" s="272">
        <v>7435000</v>
      </c>
      <c r="D401" s="271">
        <v>2381100000</v>
      </c>
      <c r="E401" s="273" t="s">
        <v>2019</v>
      </c>
      <c r="G401" s="271" t="s">
        <v>2497</v>
      </c>
      <c r="H401" s="272">
        <v>7435000</v>
      </c>
      <c r="I401" s="272">
        <v>7435</v>
      </c>
      <c r="J401" s="316">
        <v>0</v>
      </c>
      <c r="K401" s="225" t="str">
        <f t="shared" si="6"/>
        <v>7435-000</v>
      </c>
      <c r="N401" s="225" t="e">
        <f>VLOOKUP(A401,'Account codes'!A$1:C$208,3,FALSE)</f>
        <v>#N/A</v>
      </c>
    </row>
    <row r="402" spans="1:14" ht="25.5">
      <c r="A402" s="272">
        <v>7460</v>
      </c>
      <c r="B402" s="272">
        <v>0</v>
      </c>
      <c r="C402" s="272">
        <v>7460000</v>
      </c>
      <c r="D402" s="271">
        <v>3111100000</v>
      </c>
      <c r="E402" s="273" t="s">
        <v>2020</v>
      </c>
      <c r="G402" s="271" t="s">
        <v>509</v>
      </c>
      <c r="H402" s="272">
        <v>7460000</v>
      </c>
      <c r="I402" s="272">
        <v>7460</v>
      </c>
      <c r="J402" s="316">
        <v>0</v>
      </c>
      <c r="K402" s="225" t="str">
        <f t="shared" si="6"/>
        <v>7460-000</v>
      </c>
      <c r="N402" s="225" t="e">
        <f>VLOOKUP(A402,'Account codes'!A$1:C$208,3,FALSE)</f>
        <v>#N/A</v>
      </c>
    </row>
    <row r="403" spans="1:14" ht="51">
      <c r="A403" s="272">
        <v>7461</v>
      </c>
      <c r="B403" s="272">
        <v>798</v>
      </c>
      <c r="C403" s="272">
        <v>7461798</v>
      </c>
      <c r="D403" s="271">
        <v>3111601700</v>
      </c>
      <c r="E403" s="273" t="s">
        <v>2021</v>
      </c>
      <c r="G403" s="271" t="s">
        <v>2856</v>
      </c>
      <c r="H403" s="272">
        <v>7461798</v>
      </c>
      <c r="I403" s="272">
        <v>7461</v>
      </c>
      <c r="J403" s="316">
        <v>798</v>
      </c>
      <c r="K403" s="225" t="str">
        <f t="shared" si="6"/>
        <v>7461-798</v>
      </c>
      <c r="N403" s="225" t="e">
        <f>VLOOKUP(A403,'Account codes'!A$1:C$208,3,FALSE)</f>
        <v>#N/A</v>
      </c>
    </row>
    <row r="404" spans="1:14" ht="51">
      <c r="A404" s="272">
        <v>7461</v>
      </c>
      <c r="B404" s="272">
        <v>800</v>
      </c>
      <c r="C404" s="272">
        <v>7461800</v>
      </c>
      <c r="D404" s="271">
        <v>3111601700</v>
      </c>
      <c r="E404" s="273" t="s">
        <v>2021</v>
      </c>
      <c r="G404" s="271" t="s">
        <v>2857</v>
      </c>
      <c r="H404" s="272">
        <v>7461800</v>
      </c>
      <c r="I404" s="272">
        <v>7461</v>
      </c>
      <c r="J404" s="316">
        <v>800</v>
      </c>
      <c r="K404" s="225" t="str">
        <f t="shared" si="6"/>
        <v>7461-800</v>
      </c>
      <c r="N404" s="225" t="e">
        <f>VLOOKUP(A404,'Account codes'!A$1:C$208,3,FALSE)</f>
        <v>#N/A</v>
      </c>
    </row>
    <row r="405" spans="1:14" ht="51">
      <c r="A405" s="272">
        <v>7461</v>
      </c>
      <c r="B405" s="272">
        <v>801</v>
      </c>
      <c r="C405" s="272">
        <v>7461801</v>
      </c>
      <c r="D405" s="271">
        <v>3111601701</v>
      </c>
      <c r="E405" s="273" t="s">
        <v>2022</v>
      </c>
      <c r="G405" s="271" t="s">
        <v>2858</v>
      </c>
      <c r="H405" s="272">
        <v>7461801</v>
      </c>
      <c r="I405" s="272">
        <v>7461</v>
      </c>
      <c r="J405" s="316">
        <v>801</v>
      </c>
      <c r="K405" s="225" t="str">
        <f t="shared" si="6"/>
        <v>7461-801</v>
      </c>
      <c r="N405" s="225" t="e">
        <f>VLOOKUP(A405,'Account codes'!A$1:C$208,3,FALSE)</f>
        <v>#N/A</v>
      </c>
    </row>
    <row r="406" spans="1:14" ht="38.25">
      <c r="A406" s="272">
        <v>7461</v>
      </c>
      <c r="B406" s="272">
        <v>802</v>
      </c>
      <c r="C406" s="272">
        <v>7461802</v>
      </c>
      <c r="D406" s="271">
        <v>3111601702</v>
      </c>
      <c r="E406" s="273" t="s">
        <v>2023</v>
      </c>
      <c r="G406" s="271" t="s">
        <v>2859</v>
      </c>
      <c r="H406" s="272">
        <v>7461802</v>
      </c>
      <c r="I406" s="272">
        <v>7461</v>
      </c>
      <c r="J406" s="316">
        <v>802</v>
      </c>
      <c r="K406" s="225" t="str">
        <f t="shared" si="6"/>
        <v>7461-802</v>
      </c>
      <c r="N406" s="225" t="e">
        <f>VLOOKUP(A406,'Account codes'!A$1:C$208,3,FALSE)</f>
        <v>#N/A</v>
      </c>
    </row>
    <row r="407" spans="1:14" ht="51">
      <c r="A407" s="272">
        <v>7461</v>
      </c>
      <c r="B407" s="272">
        <v>803</v>
      </c>
      <c r="C407" s="272">
        <v>7461803</v>
      </c>
      <c r="D407" s="271">
        <v>3111601703</v>
      </c>
      <c r="E407" s="273" t="s">
        <v>2024</v>
      </c>
      <c r="G407" s="271" t="s">
        <v>2860</v>
      </c>
      <c r="H407" s="272">
        <v>7461803</v>
      </c>
      <c r="I407" s="272">
        <v>7461</v>
      </c>
      <c r="J407" s="316">
        <v>803</v>
      </c>
      <c r="K407" s="225" t="str">
        <f t="shared" si="6"/>
        <v>7461-803</v>
      </c>
      <c r="N407" s="225" t="e">
        <f>VLOOKUP(A407,'Account codes'!A$1:C$208,3,FALSE)</f>
        <v>#N/A</v>
      </c>
    </row>
    <row r="408" spans="1:14" ht="38.25">
      <c r="A408" s="272">
        <v>9003</v>
      </c>
      <c r="B408" s="272">
        <v>0</v>
      </c>
      <c r="C408" s="272">
        <v>9003000</v>
      </c>
      <c r="D408" s="271">
        <v>3111600000</v>
      </c>
      <c r="E408" s="273" t="s">
        <v>2025</v>
      </c>
      <c r="G408" s="271" t="s">
        <v>2494</v>
      </c>
      <c r="H408" s="272">
        <v>9003000</v>
      </c>
      <c r="I408" s="272">
        <v>9003</v>
      </c>
      <c r="J408" s="316">
        <v>0</v>
      </c>
      <c r="K408" s="225" t="str">
        <f t="shared" si="6"/>
        <v>9003-000</v>
      </c>
      <c r="N408" s="225" t="e">
        <f>VLOOKUP(A408,'Account codes'!A$1:C$208,3,FALSE)</f>
        <v>#N/A</v>
      </c>
    </row>
    <row r="409" spans="1:14" ht="25.5">
      <c r="A409" s="272">
        <v>9005</v>
      </c>
      <c r="B409" s="272">
        <v>0</v>
      </c>
      <c r="C409" s="272">
        <v>9005000</v>
      </c>
      <c r="D409" s="271">
        <v>3111100000</v>
      </c>
      <c r="E409" s="273" t="s">
        <v>2020</v>
      </c>
      <c r="G409" s="271" t="s">
        <v>2493</v>
      </c>
      <c r="H409" s="272">
        <v>9005000</v>
      </c>
      <c r="I409" s="272">
        <v>9005</v>
      </c>
      <c r="J409" s="316">
        <v>0</v>
      </c>
      <c r="K409" s="225" t="str">
        <f t="shared" si="6"/>
        <v>9005-000</v>
      </c>
      <c r="N409" s="225" t="e">
        <f>VLOOKUP(A409,'Account codes'!A$1:C$208,3,FALSE)</f>
        <v>#N/A</v>
      </c>
    </row>
    <row r="410" spans="1:14" ht="38.25">
      <c r="A410" s="272">
        <v>9701</v>
      </c>
      <c r="B410" s="272">
        <v>0</v>
      </c>
      <c r="C410" s="272">
        <v>9701000</v>
      </c>
      <c r="D410" s="271">
        <v>3111200000</v>
      </c>
      <c r="E410" s="273" t="s">
        <v>2026</v>
      </c>
      <c r="G410" s="271" t="s">
        <v>2492</v>
      </c>
      <c r="H410" s="272">
        <v>9701000</v>
      </c>
      <c r="I410" s="272">
        <v>9701</v>
      </c>
      <c r="J410" s="316">
        <v>0</v>
      </c>
      <c r="K410" s="225" t="str">
        <f t="shared" si="6"/>
        <v>9701-000</v>
      </c>
      <c r="N410" s="225" t="e">
        <f>VLOOKUP(A410,'Account codes'!A$1:C$208,3,FALSE)</f>
        <v>#N/A</v>
      </c>
    </row>
    <row r="411" spans="1:14" ht="51">
      <c r="A411" s="272">
        <v>9703</v>
      </c>
      <c r="B411" s="272">
        <v>0</v>
      </c>
      <c r="C411" s="272">
        <v>9703000</v>
      </c>
      <c r="D411" s="271">
        <v>3111600003</v>
      </c>
      <c r="E411" s="273" t="s">
        <v>2027</v>
      </c>
      <c r="G411" s="271" t="s">
        <v>167</v>
      </c>
      <c r="H411" s="272">
        <v>9703000</v>
      </c>
      <c r="I411" s="272">
        <v>9703</v>
      </c>
      <c r="J411" s="316">
        <v>0</v>
      </c>
      <c r="K411" s="225" t="str">
        <f t="shared" si="6"/>
        <v>9703-000</v>
      </c>
      <c r="N411" s="225" t="e">
        <f>VLOOKUP(A411,'Account codes'!A$1:C$208,3,FALSE)</f>
        <v>#N/A</v>
      </c>
    </row>
    <row r="412" spans="1:14" ht="15">
      <c r="A412" s="285"/>
      <c r="B412" s="268"/>
      <c r="C412" s="268"/>
    </row>
    <row r="413" spans="1:14" ht="15">
      <c r="A413" s="267"/>
      <c r="B413" s="268"/>
      <c r="C413" s="268"/>
    </row>
    <row r="414" spans="1:14" ht="15">
      <c r="A414" s="267"/>
      <c r="B414" s="268"/>
      <c r="C414" s="268"/>
    </row>
    <row r="415" spans="1:14" ht="15">
      <c r="A415" s="267"/>
      <c r="B415" s="268"/>
      <c r="C415" s="268"/>
    </row>
    <row r="416" spans="1:14" ht="15">
      <c r="A416" s="267"/>
      <c r="B416" s="268"/>
      <c r="C416" s="268"/>
    </row>
    <row r="417" spans="1:3" ht="15">
      <c r="A417" s="267"/>
      <c r="B417" s="268"/>
      <c r="C417" s="268"/>
    </row>
    <row r="418" spans="1:3" ht="15">
      <c r="A418" s="267"/>
      <c r="B418" s="268"/>
      <c r="C418" s="268"/>
    </row>
    <row r="419" spans="1:3" ht="15">
      <c r="A419" s="267"/>
      <c r="B419" s="268"/>
      <c r="C419" s="268"/>
    </row>
    <row r="420" spans="1:3" ht="15">
      <c r="A420" s="267"/>
      <c r="B420" s="268"/>
      <c r="C420" s="268"/>
    </row>
    <row r="421" spans="1:3" ht="15">
      <c r="A421" s="267"/>
      <c r="B421" s="268"/>
      <c r="C421" s="268"/>
    </row>
    <row r="422" spans="1:3" ht="15">
      <c r="A422" s="267"/>
      <c r="B422" s="268"/>
      <c r="C422" s="268"/>
    </row>
    <row r="423" spans="1:3" ht="15">
      <c r="A423" s="267"/>
      <c r="B423" s="268"/>
      <c r="C423" s="268"/>
    </row>
    <row r="424" spans="1:3" ht="15">
      <c r="A424" s="267"/>
      <c r="B424" s="268"/>
      <c r="C424" s="268"/>
    </row>
    <row r="425" spans="1:3" ht="15">
      <c r="A425" s="267"/>
      <c r="B425" s="268"/>
      <c r="C425" s="268"/>
    </row>
    <row r="426" spans="1:3" ht="15">
      <c r="A426" s="267"/>
      <c r="B426" s="268"/>
      <c r="C426" s="268"/>
    </row>
    <row r="427" spans="1:3" ht="15">
      <c r="A427" s="267"/>
      <c r="B427" s="268"/>
      <c r="C427" s="268"/>
    </row>
    <row r="428" spans="1:3" ht="15">
      <c r="A428" s="267"/>
      <c r="B428" s="268"/>
      <c r="C428" s="268"/>
    </row>
    <row r="429" spans="1:3" ht="15">
      <c r="A429" s="267"/>
      <c r="B429" s="268"/>
      <c r="C429" s="268"/>
    </row>
    <row r="430" spans="1:3" ht="15">
      <c r="A430" s="267"/>
      <c r="B430" s="268"/>
      <c r="C430" s="268"/>
    </row>
    <row r="431" spans="1:3" ht="15">
      <c r="A431" s="267"/>
      <c r="B431" s="268"/>
      <c r="C431" s="268"/>
    </row>
    <row r="432" spans="1:3" ht="15">
      <c r="A432" s="267"/>
      <c r="B432" s="268"/>
      <c r="C432" s="268"/>
    </row>
    <row r="433" spans="1:3" ht="15">
      <c r="A433" s="267"/>
      <c r="B433" s="268"/>
      <c r="C433" s="268"/>
    </row>
    <row r="434" spans="1:3" ht="15">
      <c r="A434" s="267"/>
      <c r="B434" s="268"/>
      <c r="C434" s="268"/>
    </row>
    <row r="435" spans="1:3" ht="15">
      <c r="A435" s="267"/>
      <c r="B435" s="268"/>
      <c r="C435" s="268"/>
    </row>
    <row r="436" spans="1:3" ht="15">
      <c r="A436" s="267"/>
      <c r="B436" s="268"/>
      <c r="C436" s="268"/>
    </row>
    <row r="437" spans="1:3" ht="15">
      <c r="A437" s="267"/>
      <c r="B437" s="268"/>
      <c r="C437" s="268"/>
    </row>
    <row r="438" spans="1:3" ht="15">
      <c r="A438" s="267"/>
      <c r="B438" s="268"/>
      <c r="C438" s="268"/>
    </row>
    <row r="439" spans="1:3" ht="15">
      <c r="A439" s="267"/>
      <c r="B439" s="268"/>
      <c r="C439" s="268"/>
    </row>
    <row r="440" spans="1:3" ht="15">
      <c r="A440" s="267"/>
      <c r="B440" s="268"/>
      <c r="C440" s="268"/>
    </row>
    <row r="441" spans="1:3" ht="15">
      <c r="A441" s="267"/>
      <c r="B441" s="268"/>
      <c r="C441" s="268"/>
    </row>
    <row r="442" spans="1:3" ht="15">
      <c r="A442" s="267"/>
      <c r="B442" s="268"/>
      <c r="C442" s="268"/>
    </row>
    <row r="443" spans="1:3" ht="15">
      <c r="A443" s="267"/>
      <c r="B443" s="268"/>
      <c r="C443" s="268"/>
    </row>
    <row r="444" spans="1:3" ht="15">
      <c r="A444" s="267"/>
      <c r="B444" s="268"/>
      <c r="C444" s="268"/>
    </row>
    <row r="445" spans="1:3" ht="15">
      <c r="A445" s="267"/>
      <c r="B445" s="268"/>
      <c r="C445" s="268"/>
    </row>
    <row r="446" spans="1:3" ht="15">
      <c r="A446" s="267"/>
      <c r="B446" s="268"/>
      <c r="C446" s="268"/>
    </row>
    <row r="447" spans="1:3" ht="15">
      <c r="A447" s="267"/>
      <c r="B447" s="268"/>
      <c r="C447" s="268"/>
    </row>
    <row r="448" spans="1:3" ht="15">
      <c r="A448" s="267"/>
      <c r="B448" s="268"/>
      <c r="C448" s="268"/>
    </row>
    <row r="449" spans="1:3" ht="15">
      <c r="A449" s="267"/>
      <c r="B449" s="268"/>
      <c r="C449" s="268"/>
    </row>
    <row r="450" spans="1:3" ht="15">
      <c r="A450" s="267"/>
      <c r="B450" s="268"/>
      <c r="C450" s="268"/>
    </row>
    <row r="451" spans="1:3" ht="15">
      <c r="A451" s="267"/>
      <c r="B451" s="268"/>
      <c r="C451" s="268"/>
    </row>
    <row r="452" spans="1:3" ht="15">
      <c r="A452" s="267"/>
      <c r="B452" s="268"/>
      <c r="C452" s="268"/>
    </row>
    <row r="453" spans="1:3" ht="15">
      <c r="A453" s="267"/>
      <c r="B453" s="268"/>
      <c r="C453" s="268"/>
    </row>
    <row r="454" spans="1:3" ht="15">
      <c r="A454" s="267"/>
      <c r="B454" s="268"/>
      <c r="C454" s="268"/>
    </row>
    <row r="455" spans="1:3" ht="15">
      <c r="A455" s="267"/>
      <c r="B455" s="268"/>
      <c r="C455" s="268"/>
    </row>
    <row r="456" spans="1:3" ht="15">
      <c r="A456" s="267"/>
      <c r="B456" s="268"/>
      <c r="C456" s="268"/>
    </row>
    <row r="457" spans="1:3" ht="15">
      <c r="A457" s="267"/>
      <c r="B457" s="268"/>
      <c r="C457" s="268"/>
    </row>
    <row r="458" spans="1:3" ht="15">
      <c r="A458" s="267"/>
      <c r="B458" s="268"/>
      <c r="C458" s="268"/>
    </row>
    <row r="459" spans="1:3" ht="15">
      <c r="A459" s="267"/>
      <c r="B459" s="268"/>
      <c r="C459" s="268"/>
    </row>
    <row r="460" spans="1:3" ht="15">
      <c r="A460" s="267"/>
      <c r="B460" s="268"/>
      <c r="C460" s="268"/>
    </row>
    <row r="461" spans="1:3" ht="15">
      <c r="A461" s="267"/>
      <c r="B461" s="268"/>
      <c r="C461" s="268"/>
    </row>
    <row r="462" spans="1:3" ht="15">
      <c r="A462" s="267"/>
      <c r="B462" s="268"/>
      <c r="C462" s="268"/>
    </row>
    <row r="463" spans="1:3" ht="15">
      <c r="A463" s="267"/>
      <c r="B463" s="268"/>
      <c r="C463" s="268"/>
    </row>
    <row r="464" spans="1:3" ht="15">
      <c r="A464" s="267"/>
      <c r="B464" s="268"/>
      <c r="C464" s="268"/>
    </row>
    <row r="465" spans="1:3" ht="15">
      <c r="A465" s="267"/>
      <c r="B465" s="268"/>
      <c r="C465" s="268"/>
    </row>
    <row r="466" spans="1:3" ht="15">
      <c r="A466" s="267"/>
      <c r="B466" s="268"/>
      <c r="C466" s="268"/>
    </row>
    <row r="467" spans="1:3" ht="15">
      <c r="A467" s="267"/>
      <c r="B467" s="268"/>
      <c r="C467" s="268"/>
    </row>
    <row r="468" spans="1:3" ht="15">
      <c r="A468" s="267"/>
      <c r="B468" s="268"/>
      <c r="C468" s="268"/>
    </row>
    <row r="469" spans="1:3" ht="15">
      <c r="A469" s="267"/>
      <c r="B469" s="268"/>
      <c r="C469" s="268"/>
    </row>
    <row r="470" spans="1:3" ht="15">
      <c r="A470" s="267"/>
      <c r="B470" s="268"/>
      <c r="C470" s="268"/>
    </row>
    <row r="471" spans="1:3" ht="15">
      <c r="A471" s="267"/>
      <c r="B471" s="268"/>
      <c r="C471" s="268"/>
    </row>
    <row r="472" spans="1:3" ht="15">
      <c r="A472" s="267"/>
      <c r="B472" s="268"/>
      <c r="C472" s="268"/>
    </row>
    <row r="473" spans="1:3" ht="15">
      <c r="A473" s="267"/>
      <c r="B473" s="268"/>
      <c r="C473" s="268"/>
    </row>
    <row r="474" spans="1:3" ht="15">
      <c r="A474" s="267"/>
      <c r="B474" s="268"/>
      <c r="C474" s="268"/>
    </row>
    <row r="475" spans="1:3" ht="15">
      <c r="A475" s="267"/>
      <c r="B475" s="268"/>
      <c r="C475" s="268"/>
    </row>
    <row r="476" spans="1:3" ht="15">
      <c r="A476" s="267"/>
      <c r="B476" s="268"/>
      <c r="C476" s="268"/>
    </row>
    <row r="477" spans="1:3" ht="15">
      <c r="A477" s="267"/>
      <c r="B477" s="268"/>
      <c r="C477" s="268"/>
    </row>
    <row r="478" spans="1:3" ht="15">
      <c r="A478" s="267"/>
      <c r="B478" s="268"/>
      <c r="C478" s="268"/>
    </row>
    <row r="479" spans="1:3" ht="15">
      <c r="A479" s="267"/>
      <c r="B479" s="268"/>
      <c r="C479" s="268"/>
    </row>
    <row r="480" spans="1:3" ht="15">
      <c r="A480" s="267"/>
      <c r="B480" s="268"/>
      <c r="C480" s="268"/>
    </row>
    <row r="481" spans="1:3" ht="15">
      <c r="A481" s="267"/>
      <c r="B481" s="268"/>
      <c r="C481" s="268"/>
    </row>
    <row r="482" spans="1:3" ht="15">
      <c r="A482" s="267"/>
      <c r="B482" s="268"/>
      <c r="C482" s="268"/>
    </row>
    <row r="483" spans="1:3" ht="15">
      <c r="A483" s="267"/>
      <c r="B483" s="268"/>
      <c r="C483" s="268"/>
    </row>
    <row r="484" spans="1:3" ht="15">
      <c r="A484" s="267"/>
      <c r="B484" s="268"/>
      <c r="C484" s="268"/>
    </row>
    <row r="485" spans="1:3" ht="15">
      <c r="A485" s="267"/>
      <c r="B485" s="268"/>
      <c r="C485" s="268"/>
    </row>
    <row r="486" spans="1:3" ht="15">
      <c r="A486" s="267"/>
      <c r="B486" s="268"/>
      <c r="C486" s="268"/>
    </row>
    <row r="487" spans="1:3" ht="15">
      <c r="A487" s="267"/>
      <c r="B487" s="268"/>
      <c r="C487" s="268"/>
    </row>
    <row r="488" spans="1:3" ht="15">
      <c r="A488" s="267"/>
      <c r="B488" s="268"/>
      <c r="C488" s="268"/>
    </row>
    <row r="489" spans="1:3" ht="15">
      <c r="A489" s="267"/>
      <c r="B489" s="268"/>
      <c r="C489" s="268"/>
    </row>
    <row r="490" spans="1:3" ht="15">
      <c r="A490" s="267"/>
      <c r="B490" s="268"/>
      <c r="C490" s="268"/>
    </row>
    <row r="491" spans="1:3" ht="15">
      <c r="A491" s="267"/>
      <c r="B491" s="268"/>
      <c r="C491" s="268"/>
    </row>
    <row r="492" spans="1:3" ht="15">
      <c r="A492" s="267"/>
      <c r="B492" s="268"/>
      <c r="C492" s="268"/>
    </row>
    <row r="493" spans="1:3" ht="15">
      <c r="A493" s="267"/>
      <c r="B493" s="268"/>
      <c r="C493" s="268"/>
    </row>
    <row r="494" spans="1:3" ht="15">
      <c r="A494" s="267"/>
      <c r="B494" s="268"/>
      <c r="C494" s="268"/>
    </row>
    <row r="495" spans="1:3" ht="15">
      <c r="A495" s="267"/>
      <c r="B495" s="268"/>
      <c r="C495" s="268"/>
    </row>
    <row r="496" spans="1:3" ht="15">
      <c r="A496" s="267"/>
      <c r="B496" s="268"/>
      <c r="C496" s="268"/>
    </row>
    <row r="497" spans="1:3" ht="15">
      <c r="A497" s="267"/>
      <c r="B497" s="268"/>
      <c r="C497" s="268"/>
    </row>
    <row r="498" spans="1:3" ht="15">
      <c r="A498" s="267"/>
      <c r="B498" s="268"/>
      <c r="C498" s="268"/>
    </row>
    <row r="499" spans="1:3" ht="15">
      <c r="A499" s="267"/>
      <c r="B499" s="268"/>
      <c r="C499" s="268"/>
    </row>
    <row r="500" spans="1:3" ht="15">
      <c r="A500" s="267"/>
      <c r="B500" s="268"/>
      <c r="C500" s="268"/>
    </row>
    <row r="501" spans="1:3" ht="15">
      <c r="A501" s="267"/>
      <c r="B501" s="268"/>
      <c r="C501" s="268"/>
    </row>
    <row r="502" spans="1:3" ht="15">
      <c r="A502" s="267"/>
      <c r="B502" s="268"/>
      <c r="C502" s="268"/>
    </row>
    <row r="503" spans="1:3" ht="15">
      <c r="A503" s="267"/>
      <c r="B503" s="268"/>
      <c r="C503" s="268"/>
    </row>
    <row r="504" spans="1:3" ht="15">
      <c r="A504" s="267"/>
      <c r="B504" s="268"/>
      <c r="C504" s="268"/>
    </row>
    <row r="505" spans="1:3" ht="15">
      <c r="A505" s="267"/>
      <c r="B505" s="268"/>
      <c r="C505" s="268"/>
    </row>
    <row r="506" spans="1:3" ht="15">
      <c r="A506" s="267"/>
      <c r="B506" s="268"/>
      <c r="C506" s="268"/>
    </row>
    <row r="507" spans="1:3" ht="15">
      <c r="A507" s="267"/>
      <c r="B507" s="268"/>
      <c r="C507" s="268"/>
    </row>
    <row r="508" spans="1:3" ht="15">
      <c r="A508" s="267"/>
      <c r="B508" s="268"/>
      <c r="C508" s="268"/>
    </row>
    <row r="509" spans="1:3" ht="15">
      <c r="A509" s="267"/>
      <c r="B509" s="268"/>
      <c r="C509" s="268"/>
    </row>
    <row r="510" spans="1:3" ht="15">
      <c r="A510" s="267"/>
      <c r="B510" s="268"/>
      <c r="C510" s="268"/>
    </row>
    <row r="511" spans="1:3" ht="15">
      <c r="A511" s="267"/>
      <c r="B511" s="268"/>
      <c r="C511" s="268"/>
    </row>
    <row r="512" spans="1:3" ht="15">
      <c r="A512" s="267"/>
      <c r="B512" s="268"/>
      <c r="C512" s="268"/>
    </row>
    <row r="513" spans="1:3" ht="15">
      <c r="A513" s="267"/>
      <c r="B513" s="268"/>
      <c r="C513" s="268"/>
    </row>
    <row r="514" spans="1:3" ht="15">
      <c r="A514" s="267"/>
      <c r="B514" s="268"/>
      <c r="C514" s="268"/>
    </row>
    <row r="515" spans="1:3" ht="15">
      <c r="A515" s="267"/>
      <c r="B515" s="268"/>
      <c r="C515" s="268"/>
    </row>
    <row r="516" spans="1:3" ht="15">
      <c r="A516" s="267"/>
      <c r="B516" s="268"/>
      <c r="C516" s="268"/>
    </row>
    <row r="517" spans="1:3" ht="15">
      <c r="A517" s="267"/>
      <c r="B517" s="268"/>
      <c r="C517" s="268"/>
    </row>
    <row r="518" spans="1:3" ht="15">
      <c r="A518" s="267"/>
      <c r="B518" s="268"/>
      <c r="C518" s="268"/>
    </row>
    <row r="519" spans="1:3" ht="15">
      <c r="A519" s="267"/>
      <c r="B519" s="268"/>
      <c r="C519" s="268"/>
    </row>
    <row r="520" spans="1:3" ht="15">
      <c r="A520" s="267"/>
      <c r="B520" s="268"/>
      <c r="C520" s="268"/>
    </row>
    <row r="521" spans="1:3" ht="15">
      <c r="A521" s="267"/>
      <c r="B521" s="268"/>
      <c r="C521" s="268"/>
    </row>
    <row r="522" spans="1:3" ht="15">
      <c r="A522" s="267"/>
      <c r="B522" s="268"/>
      <c r="C522" s="268"/>
    </row>
    <row r="523" spans="1:3" ht="15">
      <c r="A523" s="267"/>
      <c r="B523" s="268"/>
      <c r="C523" s="268"/>
    </row>
    <row r="524" spans="1:3" ht="15">
      <c r="A524" s="267"/>
      <c r="B524" s="268"/>
      <c r="C524" s="268"/>
    </row>
    <row r="525" spans="1:3" ht="15">
      <c r="A525" s="267"/>
      <c r="B525" s="268"/>
      <c r="C525" s="268"/>
    </row>
    <row r="526" spans="1:3" ht="15">
      <c r="A526" s="267"/>
      <c r="B526" s="268"/>
      <c r="C526" s="268"/>
    </row>
    <row r="527" spans="1:3" ht="15">
      <c r="A527" s="267"/>
      <c r="B527" s="268"/>
      <c r="C527" s="268"/>
    </row>
    <row r="528" spans="1:3" ht="15">
      <c r="A528" s="267"/>
      <c r="B528" s="268"/>
      <c r="C528" s="268"/>
    </row>
    <row r="529" spans="1:3" ht="15">
      <c r="A529" s="267"/>
      <c r="B529" s="268"/>
      <c r="C529" s="268"/>
    </row>
    <row r="530" spans="1:3" ht="15">
      <c r="A530" s="267"/>
      <c r="B530" s="268"/>
      <c r="C530" s="268"/>
    </row>
    <row r="531" spans="1:3" ht="15">
      <c r="A531" s="267"/>
      <c r="B531" s="268"/>
      <c r="C531" s="268"/>
    </row>
    <row r="532" spans="1:3" ht="15">
      <c r="A532" s="267"/>
      <c r="B532" s="268"/>
      <c r="C532" s="268"/>
    </row>
    <row r="533" spans="1:3" ht="15">
      <c r="A533" s="267"/>
      <c r="B533" s="268"/>
      <c r="C533" s="268"/>
    </row>
    <row r="534" spans="1:3" ht="15">
      <c r="A534" s="267"/>
      <c r="B534" s="268"/>
      <c r="C534" s="268"/>
    </row>
    <row r="535" spans="1:3" ht="15">
      <c r="A535" s="267"/>
      <c r="B535" s="268"/>
      <c r="C535" s="268"/>
    </row>
    <row r="536" spans="1:3" ht="15">
      <c r="A536" s="267"/>
      <c r="B536" s="268"/>
      <c r="C536" s="268"/>
    </row>
    <row r="537" spans="1:3" ht="15">
      <c r="A537" s="267"/>
      <c r="B537" s="268"/>
      <c r="C537" s="268"/>
    </row>
    <row r="538" spans="1:3" ht="15">
      <c r="A538" s="267"/>
      <c r="B538" s="268"/>
      <c r="C538" s="268"/>
    </row>
    <row r="539" spans="1:3" ht="15">
      <c r="A539" s="267"/>
      <c r="B539" s="268"/>
      <c r="C539" s="268"/>
    </row>
    <row r="540" spans="1:3" ht="15">
      <c r="A540" s="267"/>
      <c r="B540" s="268"/>
      <c r="C540" s="268"/>
    </row>
    <row r="541" spans="1:3" ht="15">
      <c r="A541" s="267"/>
      <c r="B541" s="268"/>
      <c r="C541" s="268"/>
    </row>
    <row r="542" spans="1:3" ht="15">
      <c r="A542" s="267"/>
      <c r="B542" s="268"/>
      <c r="C542" s="268"/>
    </row>
    <row r="543" spans="1:3" ht="15">
      <c r="A543" s="267"/>
      <c r="B543" s="268"/>
      <c r="C543" s="268"/>
    </row>
    <row r="544" spans="1:3" ht="15">
      <c r="A544" s="267"/>
      <c r="B544" s="268"/>
      <c r="C544" s="268"/>
    </row>
    <row r="545" spans="1:3" ht="15">
      <c r="A545" s="267"/>
      <c r="B545" s="268"/>
      <c r="C545" s="268"/>
    </row>
    <row r="546" spans="1:3" ht="15">
      <c r="A546" s="267"/>
      <c r="B546" s="268"/>
      <c r="C546" s="268"/>
    </row>
    <row r="547" spans="1:3" ht="15">
      <c r="A547" s="267"/>
      <c r="B547" s="268"/>
      <c r="C547" s="268"/>
    </row>
    <row r="548" spans="1:3" ht="15">
      <c r="A548" s="267"/>
      <c r="B548" s="268"/>
      <c r="C548" s="268"/>
    </row>
    <row r="549" spans="1:3" ht="15">
      <c r="A549" s="267"/>
      <c r="B549" s="268"/>
      <c r="C549" s="268"/>
    </row>
    <row r="550" spans="1:3" ht="15">
      <c r="A550" s="267"/>
      <c r="B550" s="268"/>
      <c r="C550" s="268"/>
    </row>
    <row r="551" spans="1:3" ht="15">
      <c r="A551" s="267"/>
      <c r="B551" s="268"/>
      <c r="C551" s="268"/>
    </row>
    <row r="552" spans="1:3" ht="15">
      <c r="A552" s="267"/>
      <c r="B552" s="268"/>
      <c r="C552" s="268"/>
    </row>
    <row r="553" spans="1:3" ht="15">
      <c r="A553" s="267"/>
      <c r="B553" s="268"/>
      <c r="C553" s="268"/>
    </row>
    <row r="554" spans="1:3" ht="15">
      <c r="A554" s="267"/>
      <c r="B554" s="268"/>
      <c r="C554" s="268"/>
    </row>
    <row r="555" spans="1:3" ht="15">
      <c r="A555" s="267"/>
      <c r="B555" s="268"/>
      <c r="C555" s="268"/>
    </row>
    <row r="556" spans="1:3" ht="15">
      <c r="A556" s="267"/>
      <c r="B556" s="268"/>
      <c r="C556" s="268"/>
    </row>
    <row r="557" spans="1:3" ht="15">
      <c r="A557" s="267"/>
      <c r="B557" s="268"/>
      <c r="C557" s="268"/>
    </row>
    <row r="558" spans="1:3" ht="15">
      <c r="A558" s="267"/>
      <c r="B558" s="268"/>
      <c r="C558" s="268"/>
    </row>
    <row r="559" spans="1:3" ht="15">
      <c r="A559" s="267"/>
      <c r="B559" s="268"/>
      <c r="C559" s="268"/>
    </row>
    <row r="560" spans="1:3" ht="15">
      <c r="A560" s="267"/>
      <c r="B560" s="268"/>
      <c r="C560" s="268"/>
    </row>
    <row r="561" spans="1:3" ht="15">
      <c r="A561" s="267"/>
      <c r="B561" s="268"/>
      <c r="C561" s="268"/>
    </row>
    <row r="562" spans="1:3" ht="15">
      <c r="A562" s="267"/>
      <c r="B562" s="268"/>
      <c r="C562" s="268"/>
    </row>
    <row r="563" spans="1:3" ht="15">
      <c r="A563" s="267"/>
      <c r="B563" s="268"/>
      <c r="C563" s="268"/>
    </row>
    <row r="564" spans="1:3" ht="15">
      <c r="A564" s="267"/>
      <c r="B564" s="268"/>
      <c r="C564" s="268"/>
    </row>
    <row r="565" spans="1:3" ht="15">
      <c r="A565" s="267"/>
      <c r="B565" s="268"/>
      <c r="C565" s="268"/>
    </row>
    <row r="566" spans="1:3" ht="15">
      <c r="A566" s="267"/>
      <c r="B566" s="268"/>
      <c r="C566" s="268"/>
    </row>
    <row r="567" spans="1:3" ht="15">
      <c r="A567" s="267"/>
      <c r="B567" s="268"/>
      <c r="C567" s="268"/>
    </row>
    <row r="568" spans="1:3" ht="15">
      <c r="A568" s="267"/>
      <c r="B568" s="268"/>
      <c r="C568" s="268"/>
    </row>
    <row r="569" spans="1:3" ht="15">
      <c r="A569" s="267"/>
      <c r="B569" s="268"/>
      <c r="C569" s="268"/>
    </row>
    <row r="570" spans="1:3" ht="15">
      <c r="A570" s="267"/>
      <c r="B570" s="268"/>
      <c r="C570" s="268"/>
    </row>
    <row r="571" spans="1:3" ht="15">
      <c r="A571" s="267"/>
      <c r="B571" s="268"/>
      <c r="C571" s="268"/>
    </row>
    <row r="572" spans="1:3" ht="15">
      <c r="A572" s="267"/>
      <c r="B572" s="268"/>
      <c r="C572" s="268"/>
    </row>
    <row r="573" spans="1:3" ht="15">
      <c r="A573" s="267"/>
      <c r="B573" s="268"/>
      <c r="C573" s="268"/>
    </row>
    <row r="574" spans="1:3" ht="15">
      <c r="A574" s="267"/>
      <c r="B574" s="268"/>
      <c r="C574" s="268"/>
    </row>
    <row r="575" spans="1:3" ht="15">
      <c r="A575" s="267"/>
      <c r="B575" s="268"/>
      <c r="C575" s="268"/>
    </row>
    <row r="576" spans="1:3" ht="15">
      <c r="A576" s="267"/>
      <c r="B576" s="268"/>
      <c r="C576" s="268"/>
    </row>
    <row r="577" spans="1:3" ht="15">
      <c r="A577" s="267"/>
      <c r="B577" s="268"/>
      <c r="C577" s="268"/>
    </row>
    <row r="578" spans="1:3" ht="15">
      <c r="A578" s="267"/>
      <c r="B578" s="268"/>
      <c r="C578" s="268"/>
    </row>
    <row r="579" spans="1:3" ht="15">
      <c r="A579" s="267"/>
      <c r="B579" s="268"/>
      <c r="C579" s="268"/>
    </row>
    <row r="580" spans="1:3" ht="15">
      <c r="A580" s="267"/>
      <c r="B580" s="268"/>
      <c r="C580" s="268"/>
    </row>
    <row r="581" spans="1:3" ht="15">
      <c r="A581" s="267"/>
      <c r="B581" s="268"/>
      <c r="C581" s="268"/>
    </row>
    <row r="582" spans="1:3" ht="15">
      <c r="A582" s="267"/>
      <c r="B582" s="268"/>
      <c r="C582" s="268"/>
    </row>
    <row r="583" spans="1:3" ht="15">
      <c r="A583" s="267"/>
      <c r="B583" s="268"/>
      <c r="C583" s="268"/>
    </row>
    <row r="584" spans="1:3" ht="15">
      <c r="A584" s="267"/>
      <c r="B584" s="268"/>
      <c r="C584" s="268"/>
    </row>
    <row r="585" spans="1:3" ht="15">
      <c r="A585" s="267"/>
      <c r="B585" s="268"/>
      <c r="C585" s="268"/>
    </row>
    <row r="586" spans="1:3" ht="15">
      <c r="A586" s="267"/>
      <c r="B586" s="268"/>
      <c r="C586" s="268"/>
    </row>
    <row r="587" spans="1:3" ht="15">
      <c r="A587" s="267"/>
      <c r="B587" s="268"/>
      <c r="C587" s="268"/>
    </row>
    <row r="588" spans="1:3" ht="15">
      <c r="A588" s="267"/>
      <c r="B588" s="268"/>
      <c r="C588" s="268"/>
    </row>
    <row r="589" spans="1:3" ht="15">
      <c r="A589" s="267"/>
      <c r="B589" s="268"/>
      <c r="C589" s="268"/>
    </row>
    <row r="590" spans="1:3" ht="15">
      <c r="A590" s="267"/>
      <c r="B590" s="268"/>
      <c r="C590" s="268"/>
    </row>
    <row r="591" spans="1:3" ht="15">
      <c r="A591" s="267"/>
      <c r="B591" s="268"/>
      <c r="C591" s="268"/>
    </row>
    <row r="592" spans="1:3" ht="15">
      <c r="A592" s="267"/>
      <c r="B592" s="268"/>
      <c r="C592" s="268"/>
    </row>
    <row r="593" spans="1:3" ht="15">
      <c r="A593" s="267"/>
      <c r="B593" s="268"/>
      <c r="C593" s="268"/>
    </row>
    <row r="594" spans="1:3" ht="15">
      <c r="A594" s="267"/>
      <c r="B594" s="268"/>
      <c r="C594" s="268"/>
    </row>
    <row r="595" spans="1:3" ht="15">
      <c r="A595" s="267"/>
      <c r="B595" s="268"/>
      <c r="C595" s="268"/>
    </row>
    <row r="596" spans="1:3" ht="15">
      <c r="A596" s="267"/>
      <c r="B596" s="268"/>
      <c r="C596" s="268"/>
    </row>
    <row r="597" spans="1:3" ht="15">
      <c r="A597" s="267"/>
      <c r="B597" s="268"/>
      <c r="C597" s="268"/>
    </row>
    <row r="598" spans="1:3" ht="15">
      <c r="A598" s="267"/>
      <c r="B598" s="268"/>
      <c r="C598" s="268"/>
    </row>
    <row r="599" spans="1:3" ht="15">
      <c r="A599" s="267"/>
      <c r="B599" s="268"/>
      <c r="C599" s="268"/>
    </row>
    <row r="600" spans="1:3" ht="15">
      <c r="A600" s="267"/>
      <c r="B600" s="268"/>
      <c r="C600" s="268"/>
    </row>
    <row r="601" spans="1:3" ht="15">
      <c r="A601" s="267"/>
      <c r="B601" s="268"/>
      <c r="C601" s="268"/>
    </row>
    <row r="602" spans="1:3" ht="15">
      <c r="A602" s="267"/>
      <c r="B602" s="268"/>
      <c r="C602" s="268"/>
    </row>
    <row r="603" spans="1:3" ht="15">
      <c r="A603" s="267"/>
      <c r="B603" s="268"/>
      <c r="C603" s="268"/>
    </row>
    <row r="604" spans="1:3" ht="15">
      <c r="A604" s="267"/>
      <c r="B604" s="268"/>
      <c r="C604" s="268"/>
    </row>
    <row r="605" spans="1:3" ht="15">
      <c r="A605" s="267"/>
      <c r="B605" s="268"/>
      <c r="C605" s="268"/>
    </row>
    <row r="606" spans="1:3" ht="15">
      <c r="A606" s="267"/>
      <c r="B606" s="268"/>
      <c r="C606" s="268"/>
    </row>
    <row r="607" spans="1:3" ht="15">
      <c r="A607" s="267"/>
      <c r="B607" s="268"/>
      <c r="C607" s="268"/>
    </row>
    <row r="608" spans="1:3" ht="15">
      <c r="A608" s="267"/>
      <c r="B608" s="268"/>
      <c r="C608" s="268"/>
    </row>
    <row r="609" spans="1:3" ht="15">
      <c r="A609" s="267"/>
      <c r="B609" s="268"/>
      <c r="C609" s="268"/>
    </row>
    <row r="610" spans="1:3" ht="15">
      <c r="A610" s="267"/>
      <c r="B610" s="268"/>
      <c r="C610" s="268"/>
    </row>
    <row r="611" spans="1:3" ht="15">
      <c r="A611" s="267"/>
      <c r="B611" s="268"/>
      <c r="C611" s="268"/>
    </row>
    <row r="612" spans="1:3" ht="15">
      <c r="A612" s="267"/>
      <c r="B612" s="268"/>
      <c r="C612" s="268"/>
    </row>
    <row r="613" spans="1:3" ht="15">
      <c r="A613" s="267"/>
      <c r="B613" s="268"/>
      <c r="C613" s="268"/>
    </row>
    <row r="614" spans="1:3" ht="15">
      <c r="A614" s="267"/>
      <c r="B614" s="268"/>
      <c r="C614" s="268"/>
    </row>
    <row r="615" spans="1:3" ht="15">
      <c r="A615" s="267"/>
      <c r="B615" s="268"/>
      <c r="C615" s="268"/>
    </row>
    <row r="616" spans="1:3" ht="15">
      <c r="A616" s="267"/>
      <c r="B616" s="268"/>
      <c r="C616" s="268"/>
    </row>
    <row r="617" spans="1:3" ht="15">
      <c r="A617" s="267"/>
      <c r="B617" s="268"/>
      <c r="C617" s="268"/>
    </row>
    <row r="618" spans="1:3" ht="15">
      <c r="A618" s="267"/>
      <c r="B618" s="268"/>
      <c r="C618" s="268"/>
    </row>
    <row r="619" spans="1:3" ht="15">
      <c r="A619" s="267"/>
      <c r="B619" s="268"/>
      <c r="C619" s="268"/>
    </row>
    <row r="620" spans="1:3" ht="15">
      <c r="A620" s="267"/>
      <c r="B620" s="268"/>
      <c r="C620" s="268"/>
    </row>
    <row r="621" spans="1:3" ht="15">
      <c r="A621" s="267"/>
      <c r="B621" s="268"/>
      <c r="C621" s="268"/>
    </row>
    <row r="622" spans="1:3" ht="15">
      <c r="A622" s="267"/>
      <c r="B622" s="268"/>
      <c r="C622" s="268"/>
    </row>
    <row r="623" spans="1:3" ht="15">
      <c r="A623" s="267"/>
      <c r="B623" s="268"/>
      <c r="C623" s="268"/>
    </row>
    <row r="624" spans="1:3" ht="15">
      <c r="A624" s="267"/>
      <c r="B624" s="268"/>
      <c r="C624" s="268"/>
    </row>
    <row r="625" spans="1:3" ht="15">
      <c r="A625" s="267"/>
      <c r="B625" s="268"/>
      <c r="C625" s="268"/>
    </row>
    <row r="626" spans="1:3" ht="15">
      <c r="A626" s="267"/>
      <c r="B626" s="268"/>
      <c r="C626" s="268"/>
    </row>
    <row r="627" spans="1:3" ht="15">
      <c r="A627" s="267"/>
      <c r="B627" s="268"/>
      <c r="C627" s="268"/>
    </row>
    <row r="628" spans="1:3" ht="15">
      <c r="A628" s="267"/>
      <c r="B628" s="268"/>
      <c r="C628" s="268"/>
    </row>
    <row r="629" spans="1:3" ht="15">
      <c r="A629" s="267"/>
      <c r="B629" s="268"/>
      <c r="C629" s="268"/>
    </row>
    <row r="630" spans="1:3" ht="15">
      <c r="A630" s="267"/>
      <c r="B630" s="268"/>
      <c r="C630" s="268"/>
    </row>
    <row r="631" spans="1:3" ht="15">
      <c r="A631" s="267"/>
      <c r="B631" s="268"/>
      <c r="C631" s="268"/>
    </row>
    <row r="632" spans="1:3" ht="15">
      <c r="A632" s="267"/>
      <c r="B632" s="268"/>
      <c r="C632" s="268"/>
    </row>
    <row r="633" spans="1:3" ht="15">
      <c r="A633" s="267"/>
      <c r="B633" s="268"/>
      <c r="C633" s="268"/>
    </row>
    <row r="634" spans="1:3" ht="15">
      <c r="A634" s="267"/>
      <c r="B634" s="268"/>
      <c r="C634" s="268"/>
    </row>
    <row r="635" spans="1:3" ht="15">
      <c r="A635" s="267"/>
      <c r="B635" s="268"/>
      <c r="C635" s="268"/>
    </row>
    <row r="636" spans="1:3" ht="15">
      <c r="A636" s="267"/>
      <c r="B636" s="268"/>
      <c r="C636" s="268"/>
    </row>
    <row r="637" spans="1:3" ht="15">
      <c r="A637" s="267"/>
      <c r="B637" s="268"/>
      <c r="C637" s="268"/>
    </row>
    <row r="638" spans="1:3" ht="15">
      <c r="A638" s="267"/>
      <c r="B638" s="268"/>
      <c r="C638" s="268"/>
    </row>
    <row r="639" spans="1:3" ht="15">
      <c r="A639" s="267"/>
      <c r="B639" s="268"/>
      <c r="C639" s="268"/>
    </row>
    <row r="640" spans="1:3" ht="15">
      <c r="A640" s="267"/>
      <c r="B640" s="268"/>
      <c r="C640" s="268"/>
    </row>
    <row r="641" spans="1:3" ht="15">
      <c r="A641" s="267"/>
      <c r="B641" s="268"/>
      <c r="C641" s="268"/>
    </row>
    <row r="642" spans="1:3" ht="15">
      <c r="A642" s="267"/>
      <c r="B642" s="268"/>
      <c r="C642" s="268"/>
    </row>
    <row r="643" spans="1:3" ht="15">
      <c r="A643" s="267"/>
      <c r="B643" s="268"/>
      <c r="C643" s="268"/>
    </row>
    <row r="644" spans="1:3" ht="15">
      <c r="A644" s="267"/>
      <c r="B644" s="268"/>
      <c r="C644" s="268"/>
    </row>
    <row r="645" spans="1:3" ht="15">
      <c r="A645" s="267"/>
      <c r="B645" s="268"/>
      <c r="C645" s="268"/>
    </row>
    <row r="646" spans="1:3" ht="15">
      <c r="A646" s="267"/>
      <c r="B646" s="268"/>
      <c r="C646" s="268"/>
    </row>
    <row r="647" spans="1:3" ht="15">
      <c r="A647" s="267"/>
      <c r="B647" s="268"/>
      <c r="C647" s="268"/>
    </row>
    <row r="648" spans="1:3" ht="15">
      <c r="A648" s="267"/>
      <c r="B648" s="268"/>
      <c r="C648" s="268"/>
    </row>
    <row r="649" spans="1:3" ht="15">
      <c r="A649" s="267"/>
      <c r="B649" s="268"/>
      <c r="C649" s="268"/>
    </row>
    <row r="650" spans="1:3" ht="15">
      <c r="A650" s="267"/>
      <c r="B650" s="268"/>
      <c r="C650" s="268"/>
    </row>
    <row r="651" spans="1:3" ht="15">
      <c r="A651" s="267"/>
      <c r="B651" s="268"/>
      <c r="C651" s="268"/>
    </row>
    <row r="652" spans="1:3" ht="15">
      <c r="A652" s="267"/>
      <c r="B652" s="268"/>
      <c r="C652" s="268"/>
    </row>
    <row r="653" spans="1:3" ht="15">
      <c r="A653" s="267"/>
      <c r="B653" s="268"/>
      <c r="C653" s="268"/>
    </row>
    <row r="654" spans="1:3" ht="15">
      <c r="A654" s="267"/>
      <c r="B654" s="268"/>
      <c r="C654" s="268"/>
    </row>
    <row r="655" spans="1:3" ht="15">
      <c r="A655" s="267"/>
      <c r="B655" s="268"/>
      <c r="C655" s="268"/>
    </row>
    <row r="656" spans="1:3" ht="15">
      <c r="A656" s="267"/>
      <c r="B656" s="268"/>
      <c r="C656" s="268"/>
    </row>
    <row r="657" spans="1:3" ht="15">
      <c r="A657" s="267"/>
      <c r="B657" s="268"/>
      <c r="C657" s="268"/>
    </row>
    <row r="658" spans="1:3" ht="15">
      <c r="A658" s="267"/>
      <c r="B658" s="268"/>
      <c r="C658" s="268"/>
    </row>
    <row r="659" spans="1:3" ht="15">
      <c r="A659" s="267"/>
      <c r="B659" s="268"/>
      <c r="C659" s="268"/>
    </row>
    <row r="660" spans="1:3" ht="15">
      <c r="A660" s="267"/>
      <c r="B660" s="268"/>
      <c r="C660" s="268"/>
    </row>
    <row r="661" spans="1:3" ht="15">
      <c r="A661" s="267"/>
      <c r="B661" s="268"/>
      <c r="C661" s="268"/>
    </row>
    <row r="662" spans="1:3" ht="15">
      <c r="A662" s="267"/>
      <c r="B662" s="268"/>
      <c r="C662" s="268"/>
    </row>
    <row r="663" spans="1:3" ht="15">
      <c r="A663" s="267"/>
      <c r="B663" s="268"/>
      <c r="C663" s="268"/>
    </row>
    <row r="664" spans="1:3" ht="15">
      <c r="A664" s="267"/>
      <c r="B664" s="268"/>
      <c r="C664" s="268"/>
    </row>
    <row r="665" spans="1:3" ht="15">
      <c r="A665" s="267"/>
      <c r="B665" s="268"/>
      <c r="C665" s="268"/>
    </row>
    <row r="666" spans="1:3" ht="15">
      <c r="A666" s="267"/>
      <c r="B666" s="268"/>
      <c r="C666" s="268"/>
    </row>
    <row r="667" spans="1:3" ht="15">
      <c r="A667" s="267"/>
      <c r="B667" s="268"/>
      <c r="C667" s="268"/>
    </row>
    <row r="668" spans="1:3" ht="15">
      <c r="A668" s="267"/>
      <c r="B668" s="268"/>
      <c r="C668" s="268"/>
    </row>
    <row r="669" spans="1:3" ht="15">
      <c r="A669" s="267"/>
      <c r="B669" s="268"/>
      <c r="C669" s="268"/>
    </row>
    <row r="670" spans="1:3" ht="15">
      <c r="A670" s="267"/>
      <c r="B670" s="268"/>
      <c r="C670" s="268"/>
    </row>
    <row r="671" spans="1:3" ht="15">
      <c r="A671" s="267"/>
      <c r="B671" s="268"/>
      <c r="C671" s="268"/>
    </row>
    <row r="672" spans="1:3" ht="15">
      <c r="A672" s="267"/>
      <c r="B672" s="268"/>
      <c r="C672" s="268"/>
    </row>
    <row r="673" spans="1:3" ht="15">
      <c r="A673" s="267"/>
      <c r="B673" s="268"/>
      <c r="C673" s="268"/>
    </row>
    <row r="674" spans="1:3" ht="15">
      <c r="A674" s="267"/>
      <c r="B674" s="268"/>
      <c r="C674" s="268"/>
    </row>
    <row r="675" spans="1:3" ht="15">
      <c r="A675" s="267"/>
      <c r="B675" s="268"/>
      <c r="C675" s="268"/>
    </row>
    <row r="676" spans="1:3" ht="15">
      <c r="A676" s="267"/>
      <c r="B676" s="268"/>
      <c r="C676" s="268"/>
    </row>
    <row r="677" spans="1:3" ht="15">
      <c r="A677" s="267"/>
      <c r="B677" s="268"/>
      <c r="C677" s="268"/>
    </row>
    <row r="678" spans="1:3" ht="15">
      <c r="A678" s="267"/>
      <c r="B678" s="268"/>
      <c r="C678" s="268"/>
    </row>
    <row r="679" spans="1:3" ht="15">
      <c r="A679" s="267"/>
      <c r="B679" s="268"/>
      <c r="C679" s="268"/>
    </row>
    <row r="680" spans="1:3" ht="15">
      <c r="A680" s="267"/>
      <c r="B680" s="268"/>
      <c r="C680" s="268"/>
    </row>
    <row r="681" spans="1:3" ht="15">
      <c r="A681" s="267"/>
      <c r="B681" s="268"/>
      <c r="C681" s="268"/>
    </row>
    <row r="682" spans="1:3" ht="15">
      <c r="A682" s="267"/>
      <c r="B682" s="268"/>
      <c r="C682" s="268"/>
    </row>
    <row r="683" spans="1:3" ht="15">
      <c r="A683" s="267"/>
      <c r="B683" s="268"/>
      <c r="C683" s="268"/>
    </row>
    <row r="684" spans="1:3" ht="15">
      <c r="A684" s="267"/>
      <c r="B684" s="268"/>
      <c r="C684" s="268"/>
    </row>
    <row r="685" spans="1:3" ht="15">
      <c r="A685" s="267"/>
      <c r="B685" s="268"/>
      <c r="C685" s="268"/>
    </row>
    <row r="686" spans="1:3" ht="15">
      <c r="A686" s="267"/>
      <c r="B686" s="268"/>
      <c r="C686" s="268"/>
    </row>
    <row r="687" spans="1:3" ht="15">
      <c r="A687" s="267"/>
      <c r="B687" s="268"/>
      <c r="C687" s="268"/>
    </row>
    <row r="688" spans="1:3" ht="15">
      <c r="A688" s="267"/>
      <c r="B688" s="268"/>
      <c r="C688" s="268"/>
    </row>
    <row r="689" spans="1:3" ht="15">
      <c r="A689" s="267"/>
      <c r="B689" s="268"/>
      <c r="C689" s="268"/>
    </row>
    <row r="690" spans="1:3" ht="15">
      <c r="A690" s="267"/>
      <c r="B690" s="268"/>
      <c r="C690" s="268"/>
    </row>
    <row r="691" spans="1:3" ht="15">
      <c r="A691" s="267"/>
      <c r="B691" s="268"/>
      <c r="C691" s="268"/>
    </row>
    <row r="692" spans="1:3" ht="15">
      <c r="A692" s="267"/>
      <c r="B692" s="268"/>
      <c r="C692" s="268"/>
    </row>
    <row r="693" spans="1:3" ht="15">
      <c r="A693" s="267"/>
      <c r="B693" s="268"/>
      <c r="C693" s="268"/>
    </row>
    <row r="694" spans="1:3" ht="15">
      <c r="A694" s="267"/>
      <c r="B694" s="268"/>
      <c r="C694" s="268"/>
    </row>
    <row r="695" spans="1:3" ht="15">
      <c r="A695" s="267"/>
      <c r="B695" s="268"/>
      <c r="C695" s="268"/>
    </row>
    <row r="696" spans="1:3" ht="15">
      <c r="A696" s="267"/>
      <c r="B696" s="268"/>
      <c r="C696" s="268"/>
    </row>
    <row r="697" spans="1:3" ht="15">
      <c r="A697" s="267"/>
      <c r="B697" s="268"/>
      <c r="C697" s="268"/>
    </row>
    <row r="698" spans="1:3" ht="15">
      <c r="A698" s="267"/>
      <c r="B698" s="268"/>
      <c r="C698" s="268"/>
    </row>
    <row r="699" spans="1:3" ht="15">
      <c r="A699" s="267"/>
      <c r="B699" s="268"/>
      <c r="C699" s="268"/>
    </row>
    <row r="700" spans="1:3" ht="15">
      <c r="A700" s="267"/>
      <c r="B700" s="268"/>
      <c r="C700" s="268"/>
    </row>
    <row r="701" spans="1:3" ht="15">
      <c r="A701" s="267"/>
      <c r="B701" s="268"/>
      <c r="C701" s="268"/>
    </row>
    <row r="702" spans="1:3" ht="15">
      <c r="A702" s="267"/>
      <c r="B702" s="268"/>
      <c r="C702" s="268"/>
    </row>
    <row r="703" spans="1:3" ht="15">
      <c r="A703" s="267"/>
      <c r="B703" s="268"/>
      <c r="C703" s="268"/>
    </row>
    <row r="704" spans="1:3" ht="15">
      <c r="A704" s="267"/>
      <c r="B704" s="268"/>
      <c r="C704" s="268"/>
    </row>
    <row r="705" spans="1:3" ht="15">
      <c r="A705" s="267"/>
      <c r="B705" s="268"/>
      <c r="C705" s="268"/>
    </row>
    <row r="706" spans="1:3" ht="15">
      <c r="A706" s="267"/>
      <c r="B706" s="268"/>
      <c r="C706" s="268"/>
    </row>
    <row r="707" spans="1:3" ht="15">
      <c r="A707" s="267"/>
      <c r="B707" s="268"/>
      <c r="C707" s="268"/>
    </row>
    <row r="708" spans="1:3" ht="15">
      <c r="A708" s="267"/>
      <c r="B708" s="268"/>
      <c r="C708" s="268"/>
    </row>
    <row r="709" spans="1:3" ht="15">
      <c r="A709" s="267"/>
      <c r="B709" s="268"/>
      <c r="C709" s="268"/>
    </row>
    <row r="710" spans="1:3" ht="15">
      <c r="A710" s="267"/>
      <c r="B710" s="268"/>
      <c r="C710" s="268"/>
    </row>
    <row r="711" spans="1:3" ht="15">
      <c r="A711" s="267"/>
      <c r="B711" s="268"/>
      <c r="C711" s="268"/>
    </row>
    <row r="712" spans="1:3" ht="15">
      <c r="A712" s="267"/>
      <c r="B712" s="268"/>
      <c r="C712" s="268"/>
    </row>
    <row r="713" spans="1:3" ht="15">
      <c r="A713" s="267"/>
      <c r="B713" s="268"/>
      <c r="C713" s="268"/>
    </row>
    <row r="714" spans="1:3" ht="15">
      <c r="A714" s="267"/>
      <c r="B714" s="268"/>
      <c r="C714" s="268"/>
    </row>
    <row r="715" spans="1:3" ht="15">
      <c r="A715" s="267"/>
      <c r="B715" s="268"/>
      <c r="C715" s="268"/>
    </row>
    <row r="716" spans="1:3" ht="15">
      <c r="A716" s="267"/>
      <c r="B716" s="268"/>
      <c r="C716" s="268"/>
    </row>
    <row r="717" spans="1:3" ht="15">
      <c r="A717" s="267"/>
      <c r="B717" s="268"/>
      <c r="C717" s="268"/>
    </row>
    <row r="718" spans="1:3" ht="15">
      <c r="A718" s="267"/>
      <c r="B718" s="268"/>
      <c r="C718" s="268"/>
    </row>
    <row r="719" spans="1:3" ht="15">
      <c r="A719" s="267"/>
      <c r="B719" s="268"/>
      <c r="C719" s="268"/>
    </row>
    <row r="720" spans="1:3" ht="15">
      <c r="A720" s="267"/>
      <c r="B720" s="268"/>
      <c r="C720" s="268"/>
    </row>
    <row r="721" spans="1:3" ht="15">
      <c r="A721" s="267"/>
      <c r="B721" s="268"/>
      <c r="C721" s="268"/>
    </row>
    <row r="722" spans="1:3" ht="15">
      <c r="A722" s="267"/>
      <c r="B722" s="268"/>
      <c r="C722" s="268"/>
    </row>
    <row r="723" spans="1:3" ht="15">
      <c r="A723" s="267"/>
      <c r="B723" s="268"/>
      <c r="C723" s="268"/>
    </row>
    <row r="724" spans="1:3" ht="15">
      <c r="A724" s="267"/>
      <c r="B724" s="268"/>
      <c r="C724" s="268"/>
    </row>
    <row r="725" spans="1:3" ht="15">
      <c r="A725" s="267"/>
      <c r="B725" s="268"/>
      <c r="C725" s="268"/>
    </row>
    <row r="726" spans="1:3" ht="15">
      <c r="A726" s="267"/>
      <c r="B726" s="268"/>
      <c r="C726" s="268"/>
    </row>
    <row r="727" spans="1:3" ht="15">
      <c r="A727" s="267"/>
      <c r="B727" s="268"/>
      <c r="C727" s="268"/>
    </row>
    <row r="728" spans="1:3" ht="15">
      <c r="A728" s="267"/>
      <c r="B728" s="268"/>
      <c r="C728" s="268"/>
    </row>
    <row r="729" spans="1:3" ht="15">
      <c r="A729" s="267"/>
      <c r="B729" s="268"/>
      <c r="C729" s="268"/>
    </row>
    <row r="730" spans="1:3" ht="15">
      <c r="A730" s="267"/>
      <c r="B730" s="268"/>
      <c r="C730" s="268"/>
    </row>
    <row r="731" spans="1:3" ht="15">
      <c r="A731" s="267"/>
      <c r="B731" s="268"/>
      <c r="C731" s="268"/>
    </row>
    <row r="732" spans="1:3" ht="15">
      <c r="A732" s="267"/>
      <c r="B732" s="268"/>
      <c r="C732" s="268"/>
    </row>
    <row r="733" spans="1:3" ht="15">
      <c r="A733" s="267"/>
      <c r="B733" s="268"/>
      <c r="C733" s="268"/>
    </row>
    <row r="734" spans="1:3" ht="15">
      <c r="A734" s="267"/>
      <c r="B734" s="268"/>
      <c r="C734" s="268"/>
    </row>
    <row r="735" spans="1:3" ht="15">
      <c r="A735" s="267"/>
      <c r="B735" s="268"/>
      <c r="C735" s="268"/>
    </row>
    <row r="736" spans="1:3" ht="15">
      <c r="A736" s="267"/>
      <c r="B736" s="268"/>
      <c r="C736" s="268"/>
    </row>
    <row r="737" spans="1:3" ht="15">
      <c r="A737" s="267"/>
      <c r="B737" s="268"/>
      <c r="C737" s="268"/>
    </row>
    <row r="738" spans="1:3" ht="15">
      <c r="A738" s="267"/>
      <c r="B738" s="268"/>
      <c r="C738" s="268"/>
    </row>
    <row r="739" spans="1:3" ht="15">
      <c r="A739" s="267"/>
      <c r="B739" s="268"/>
      <c r="C739" s="268"/>
    </row>
    <row r="740" spans="1:3" ht="15">
      <c r="A740" s="267"/>
      <c r="B740" s="268"/>
      <c r="C740" s="268"/>
    </row>
    <row r="741" spans="1:3" ht="15">
      <c r="A741" s="267"/>
      <c r="B741" s="268"/>
      <c r="C741" s="268"/>
    </row>
    <row r="742" spans="1:3" ht="15">
      <c r="A742" s="267"/>
      <c r="B742" s="268"/>
      <c r="C742" s="268"/>
    </row>
    <row r="743" spans="1:3" ht="15">
      <c r="A743" s="267"/>
      <c r="B743" s="268"/>
      <c r="C743" s="268"/>
    </row>
    <row r="744" spans="1:3" ht="15">
      <c r="A744" s="267"/>
      <c r="B744" s="268"/>
      <c r="C744" s="268"/>
    </row>
    <row r="745" spans="1:3" ht="15">
      <c r="A745" s="267"/>
      <c r="B745" s="268"/>
      <c r="C745" s="268"/>
    </row>
    <row r="746" spans="1:3" ht="15">
      <c r="A746" s="267"/>
      <c r="B746" s="268"/>
      <c r="C746" s="268"/>
    </row>
    <row r="747" spans="1:3" ht="15">
      <c r="A747" s="267"/>
      <c r="B747" s="268"/>
      <c r="C747" s="268"/>
    </row>
    <row r="748" spans="1:3" ht="15">
      <c r="A748" s="267"/>
      <c r="B748" s="268"/>
      <c r="C748" s="268"/>
    </row>
    <row r="749" spans="1:3" ht="15">
      <c r="A749" s="267"/>
      <c r="B749" s="268"/>
      <c r="C749" s="268"/>
    </row>
    <row r="750" spans="1:3" ht="15">
      <c r="A750" s="267"/>
      <c r="B750" s="268"/>
      <c r="C750" s="268"/>
    </row>
    <row r="751" spans="1:3" ht="15">
      <c r="A751" s="267"/>
      <c r="B751" s="268"/>
      <c r="C751" s="268"/>
    </row>
    <row r="752" spans="1:3" ht="15">
      <c r="A752" s="267"/>
      <c r="B752" s="268"/>
      <c r="C752" s="268"/>
    </row>
    <row r="753" spans="1:3" ht="15">
      <c r="A753" s="267"/>
      <c r="B753" s="268"/>
      <c r="C753" s="268"/>
    </row>
    <row r="754" spans="1:3" ht="15">
      <c r="A754" s="267"/>
      <c r="B754" s="268"/>
      <c r="C754" s="268"/>
    </row>
    <row r="755" spans="1:3" ht="15">
      <c r="A755" s="267"/>
      <c r="B755" s="268"/>
      <c r="C755" s="268"/>
    </row>
    <row r="756" spans="1:3" ht="15">
      <c r="A756" s="267"/>
      <c r="B756" s="268"/>
      <c r="C756" s="268"/>
    </row>
    <row r="757" spans="1:3" ht="15">
      <c r="A757" s="267"/>
      <c r="B757" s="268"/>
      <c r="C757" s="268"/>
    </row>
    <row r="758" spans="1:3" ht="15">
      <c r="A758" s="267"/>
      <c r="B758" s="268"/>
      <c r="C758" s="268"/>
    </row>
    <row r="759" spans="1:3" ht="15">
      <c r="A759" s="267"/>
      <c r="B759" s="268"/>
      <c r="C759" s="268"/>
    </row>
    <row r="760" spans="1:3" ht="15">
      <c r="A760" s="267"/>
      <c r="B760" s="268"/>
      <c r="C760" s="268"/>
    </row>
    <row r="761" spans="1:3" ht="15">
      <c r="A761" s="267"/>
      <c r="B761" s="268"/>
      <c r="C761" s="268"/>
    </row>
    <row r="762" spans="1:3" ht="15">
      <c r="A762" s="267"/>
      <c r="B762" s="268"/>
      <c r="C762" s="268"/>
    </row>
    <row r="763" spans="1:3" ht="15">
      <c r="A763" s="267"/>
      <c r="B763" s="268"/>
      <c r="C763" s="268"/>
    </row>
    <row r="764" spans="1:3" ht="15">
      <c r="A764" s="267"/>
      <c r="B764" s="268"/>
      <c r="C764" s="268"/>
    </row>
    <row r="765" spans="1:3" ht="15">
      <c r="A765" s="267"/>
      <c r="B765" s="268"/>
      <c r="C765" s="268"/>
    </row>
    <row r="766" spans="1:3" ht="15">
      <c r="A766" s="267"/>
      <c r="B766" s="268"/>
      <c r="C766" s="268"/>
    </row>
    <row r="767" spans="1:3" ht="15">
      <c r="A767" s="267"/>
      <c r="B767" s="268"/>
      <c r="C767" s="268"/>
    </row>
    <row r="768" spans="1:3" ht="15">
      <c r="A768" s="267"/>
      <c r="B768" s="268"/>
      <c r="C768" s="268"/>
    </row>
    <row r="769" spans="1:3" ht="15">
      <c r="A769" s="267"/>
      <c r="B769" s="268"/>
      <c r="C769" s="268"/>
    </row>
    <row r="770" spans="1:3" ht="15">
      <c r="A770" s="267"/>
      <c r="B770" s="268"/>
      <c r="C770" s="268"/>
    </row>
    <row r="771" spans="1:3" ht="15">
      <c r="A771" s="267"/>
      <c r="B771" s="268"/>
      <c r="C771" s="268"/>
    </row>
    <row r="772" spans="1:3" ht="15">
      <c r="A772" s="267"/>
      <c r="B772" s="268"/>
      <c r="C772" s="268"/>
    </row>
    <row r="773" spans="1:3" ht="15">
      <c r="A773" s="267"/>
      <c r="B773" s="268"/>
      <c r="C773" s="268"/>
    </row>
    <row r="774" spans="1:3" ht="15">
      <c r="A774" s="267"/>
      <c r="B774" s="268"/>
      <c r="C774" s="268"/>
    </row>
    <row r="775" spans="1:3" ht="15">
      <c r="A775" s="267"/>
      <c r="B775" s="268"/>
      <c r="C775" s="268"/>
    </row>
    <row r="776" spans="1:3" ht="15">
      <c r="A776" s="267"/>
      <c r="B776" s="268"/>
      <c r="C776" s="268"/>
    </row>
    <row r="777" spans="1:3" ht="15">
      <c r="A777" s="267"/>
      <c r="B777" s="268"/>
      <c r="C777" s="268"/>
    </row>
    <row r="778" spans="1:3" ht="15">
      <c r="A778" s="267"/>
      <c r="B778" s="268"/>
      <c r="C778" s="268"/>
    </row>
    <row r="779" spans="1:3" ht="15">
      <c r="A779" s="267"/>
      <c r="B779" s="268"/>
      <c r="C779" s="268"/>
    </row>
    <row r="780" spans="1:3" ht="15">
      <c r="A780" s="267"/>
      <c r="B780" s="268"/>
      <c r="C780" s="268"/>
    </row>
    <row r="781" spans="1:3" ht="15">
      <c r="A781" s="267"/>
      <c r="B781" s="268"/>
      <c r="C781" s="268"/>
    </row>
    <row r="782" spans="1:3" ht="15">
      <c r="A782" s="267"/>
      <c r="B782" s="268"/>
      <c r="C782" s="268"/>
    </row>
    <row r="783" spans="1:3" ht="15">
      <c r="A783" s="267"/>
      <c r="B783" s="268"/>
      <c r="C783" s="268"/>
    </row>
    <row r="784" spans="1:3" ht="15">
      <c r="A784" s="267"/>
      <c r="B784" s="268"/>
      <c r="C784" s="268"/>
    </row>
    <row r="785" spans="1:3" ht="15">
      <c r="A785" s="267"/>
      <c r="B785" s="268"/>
      <c r="C785" s="268"/>
    </row>
    <row r="786" spans="1:3" ht="15">
      <c r="A786" s="267"/>
      <c r="B786" s="268"/>
      <c r="C786" s="268"/>
    </row>
    <row r="787" spans="1:3" ht="15">
      <c r="A787" s="267"/>
      <c r="B787" s="268"/>
      <c r="C787" s="268"/>
    </row>
    <row r="788" spans="1:3" ht="15">
      <c r="A788" s="267"/>
      <c r="B788" s="268"/>
      <c r="C788" s="268"/>
    </row>
    <row r="789" spans="1:3" ht="15">
      <c r="A789" s="267"/>
      <c r="B789" s="268"/>
      <c r="C789" s="268"/>
    </row>
    <row r="790" spans="1:3" ht="15">
      <c r="A790" s="267"/>
      <c r="B790" s="268"/>
      <c r="C790" s="268"/>
    </row>
    <row r="791" spans="1:3" ht="15">
      <c r="A791" s="267"/>
      <c r="B791" s="268"/>
      <c r="C791" s="268"/>
    </row>
    <row r="792" spans="1:3" ht="15">
      <c r="A792" s="267"/>
      <c r="B792" s="268"/>
      <c r="C792" s="268"/>
    </row>
    <row r="793" spans="1:3" ht="15">
      <c r="A793" s="267"/>
      <c r="B793" s="268"/>
      <c r="C793" s="268"/>
    </row>
    <row r="794" spans="1:3" ht="15">
      <c r="A794" s="267"/>
      <c r="B794" s="268"/>
      <c r="C794" s="268"/>
    </row>
    <row r="795" spans="1:3" ht="15">
      <c r="A795" s="267"/>
      <c r="B795" s="268"/>
      <c r="C795" s="268"/>
    </row>
    <row r="796" spans="1:3" ht="15">
      <c r="A796" s="267"/>
      <c r="B796" s="268"/>
      <c r="C796" s="268"/>
    </row>
    <row r="797" spans="1:3" ht="15">
      <c r="A797" s="267"/>
      <c r="B797" s="268"/>
      <c r="C797" s="268"/>
    </row>
    <row r="798" spans="1:3" ht="15">
      <c r="A798" s="267"/>
      <c r="B798" s="268"/>
      <c r="C798" s="268"/>
    </row>
    <row r="799" spans="1:3" ht="15">
      <c r="A799" s="267"/>
      <c r="B799" s="268"/>
      <c r="C799" s="268"/>
    </row>
    <row r="800" spans="1:3" ht="15">
      <c r="A800" s="267"/>
      <c r="B800" s="268"/>
      <c r="C800" s="268"/>
    </row>
    <row r="801" spans="1:3" ht="15">
      <c r="A801" s="267"/>
      <c r="B801" s="268"/>
      <c r="C801" s="268"/>
    </row>
    <row r="802" spans="1:3" ht="15">
      <c r="A802" s="267"/>
      <c r="B802" s="268"/>
      <c r="C802" s="268"/>
    </row>
    <row r="803" spans="1:3" ht="15">
      <c r="A803" s="267"/>
      <c r="B803" s="268"/>
      <c r="C803" s="268"/>
    </row>
    <row r="804" spans="1:3" ht="15">
      <c r="A804" s="267"/>
      <c r="B804" s="268"/>
      <c r="C804" s="268"/>
    </row>
    <row r="805" spans="1:3" ht="15">
      <c r="A805" s="267"/>
      <c r="B805" s="268"/>
      <c r="C805" s="268"/>
    </row>
    <row r="806" spans="1:3" ht="15">
      <c r="A806" s="267"/>
      <c r="B806" s="268"/>
      <c r="C806" s="268"/>
    </row>
    <row r="807" spans="1:3" ht="15">
      <c r="A807" s="267"/>
      <c r="B807" s="268"/>
      <c r="C807" s="268"/>
    </row>
    <row r="808" spans="1:3" ht="15">
      <c r="A808" s="267"/>
      <c r="B808" s="268"/>
      <c r="C808" s="268"/>
    </row>
    <row r="809" spans="1:3" ht="15">
      <c r="A809" s="267"/>
      <c r="B809" s="268"/>
      <c r="C809" s="268"/>
    </row>
    <row r="810" spans="1:3" ht="15">
      <c r="A810" s="267"/>
      <c r="B810" s="268"/>
      <c r="C810" s="268"/>
    </row>
    <row r="811" spans="1:3" ht="15">
      <c r="A811" s="267"/>
      <c r="B811" s="268"/>
      <c r="C811" s="268"/>
    </row>
    <row r="812" spans="1:3" ht="15">
      <c r="A812" s="267"/>
      <c r="B812" s="268"/>
      <c r="C812" s="268"/>
    </row>
    <row r="813" spans="1:3" ht="15">
      <c r="A813" s="267"/>
      <c r="B813" s="268"/>
      <c r="C813" s="268"/>
    </row>
    <row r="814" spans="1:3" ht="15">
      <c r="A814" s="267"/>
      <c r="B814" s="268"/>
      <c r="C814" s="268"/>
    </row>
    <row r="815" spans="1:3" ht="15">
      <c r="A815" s="267"/>
      <c r="B815" s="268"/>
      <c r="C815" s="268"/>
    </row>
    <row r="816" spans="1:3" ht="15">
      <c r="A816" s="267"/>
      <c r="B816" s="268"/>
      <c r="C816" s="268"/>
    </row>
    <row r="817" spans="1:3" ht="15">
      <c r="A817" s="267"/>
      <c r="B817" s="268"/>
      <c r="C817" s="268"/>
    </row>
    <row r="818" spans="1:3" ht="15">
      <c r="A818" s="267"/>
      <c r="B818" s="268"/>
      <c r="C818" s="268"/>
    </row>
    <row r="819" spans="1:3" ht="15">
      <c r="A819" s="267"/>
      <c r="B819" s="268"/>
      <c r="C819" s="268"/>
    </row>
    <row r="820" spans="1:3" ht="15">
      <c r="A820" s="267"/>
      <c r="B820" s="268"/>
      <c r="C820" s="268"/>
    </row>
    <row r="821" spans="1:3" ht="15">
      <c r="A821" s="267"/>
      <c r="B821" s="268"/>
      <c r="C821" s="268"/>
    </row>
    <row r="822" spans="1:3" ht="15">
      <c r="A822" s="267"/>
      <c r="B822" s="268"/>
      <c r="C822" s="268"/>
    </row>
    <row r="823" spans="1:3" ht="15">
      <c r="A823" s="267"/>
      <c r="B823" s="268"/>
      <c r="C823" s="268"/>
    </row>
    <row r="824" spans="1:3" ht="15">
      <c r="A824" s="267"/>
      <c r="B824" s="268"/>
      <c r="C824" s="268"/>
    </row>
    <row r="825" spans="1:3" ht="15">
      <c r="A825" s="267"/>
      <c r="B825" s="268"/>
      <c r="C825" s="268"/>
    </row>
    <row r="826" spans="1:3" ht="15">
      <c r="A826" s="267"/>
      <c r="B826" s="268"/>
      <c r="C826" s="268"/>
    </row>
    <row r="827" spans="1:3" ht="15">
      <c r="A827" s="267"/>
      <c r="B827" s="268"/>
      <c r="C827" s="268"/>
    </row>
    <row r="828" spans="1:3" ht="15">
      <c r="A828" s="267"/>
      <c r="B828" s="268"/>
      <c r="C828" s="268"/>
    </row>
    <row r="829" spans="1:3" ht="15">
      <c r="A829" s="267"/>
      <c r="B829" s="268"/>
      <c r="C829" s="268"/>
    </row>
    <row r="830" spans="1:3" ht="15">
      <c r="A830" s="267"/>
      <c r="B830" s="268"/>
      <c r="C830" s="268"/>
    </row>
    <row r="831" spans="1:3" ht="15">
      <c r="A831" s="267"/>
      <c r="B831" s="268"/>
      <c r="C831" s="268"/>
    </row>
    <row r="832" spans="1:3" ht="15">
      <c r="A832" s="267"/>
      <c r="B832" s="268"/>
      <c r="C832" s="268"/>
    </row>
    <row r="833" spans="1:3" ht="15">
      <c r="A833" s="267"/>
      <c r="B833" s="268"/>
      <c r="C833" s="268"/>
    </row>
    <row r="834" spans="1:3" ht="15">
      <c r="A834" s="267"/>
      <c r="B834" s="268"/>
      <c r="C834" s="268"/>
    </row>
    <row r="835" spans="1:3" ht="15">
      <c r="A835" s="267"/>
      <c r="B835" s="268"/>
      <c r="C835" s="268"/>
    </row>
    <row r="836" spans="1:3" ht="15">
      <c r="A836" s="267"/>
      <c r="B836" s="268"/>
      <c r="C836" s="268"/>
    </row>
    <row r="837" spans="1:3" ht="15">
      <c r="A837" s="267"/>
      <c r="B837" s="268"/>
      <c r="C837" s="268"/>
    </row>
    <row r="838" spans="1:3" ht="15">
      <c r="A838" s="267"/>
      <c r="B838" s="268"/>
      <c r="C838" s="268"/>
    </row>
    <row r="839" spans="1:3" ht="15">
      <c r="A839" s="267"/>
      <c r="B839" s="268"/>
      <c r="C839" s="268"/>
    </row>
    <row r="840" spans="1:3" ht="15">
      <c r="A840" s="267"/>
      <c r="B840" s="268"/>
      <c r="C840" s="268"/>
    </row>
    <row r="841" spans="1:3" ht="15">
      <c r="A841" s="267"/>
      <c r="B841" s="268"/>
      <c r="C841" s="268"/>
    </row>
    <row r="842" spans="1:3" ht="15">
      <c r="A842" s="267"/>
      <c r="B842" s="268"/>
      <c r="C842" s="268"/>
    </row>
    <row r="843" spans="1:3" ht="15">
      <c r="A843" s="267"/>
      <c r="B843" s="268"/>
      <c r="C843" s="268"/>
    </row>
    <row r="844" spans="1:3" ht="15">
      <c r="A844" s="267"/>
      <c r="B844" s="268"/>
      <c r="C844" s="268"/>
    </row>
    <row r="845" spans="1:3" ht="15">
      <c r="A845" s="267"/>
      <c r="B845" s="268"/>
      <c r="C845" s="268"/>
    </row>
    <row r="846" spans="1:3" ht="15">
      <c r="A846" s="267"/>
      <c r="B846" s="268"/>
      <c r="C846" s="268"/>
    </row>
    <row r="847" spans="1:3" ht="15">
      <c r="A847" s="267"/>
      <c r="B847" s="268"/>
      <c r="C847" s="268"/>
    </row>
    <row r="848" spans="1:3" ht="15">
      <c r="A848" s="267"/>
      <c r="B848" s="268"/>
      <c r="C848" s="268"/>
    </row>
    <row r="849" spans="1:3" ht="15">
      <c r="A849" s="267"/>
      <c r="B849" s="268"/>
      <c r="C849" s="268"/>
    </row>
    <row r="850" spans="1:3" ht="15">
      <c r="A850" s="267"/>
      <c r="B850" s="268"/>
      <c r="C850" s="268"/>
    </row>
    <row r="851" spans="1:3" ht="15">
      <c r="A851" s="267"/>
      <c r="B851" s="268"/>
      <c r="C851" s="268"/>
    </row>
    <row r="852" spans="1:3" ht="15">
      <c r="A852" s="267"/>
      <c r="B852" s="268"/>
      <c r="C852" s="268"/>
    </row>
    <row r="853" spans="1:3" ht="15">
      <c r="A853" s="267"/>
      <c r="B853" s="268"/>
      <c r="C853" s="268"/>
    </row>
    <row r="854" spans="1:3" ht="15">
      <c r="A854" s="267"/>
      <c r="B854" s="268"/>
      <c r="C854" s="268"/>
    </row>
    <row r="855" spans="1:3" ht="15">
      <c r="A855" s="267"/>
      <c r="B855" s="268"/>
      <c r="C855" s="268"/>
    </row>
    <row r="856" spans="1:3" ht="15">
      <c r="A856" s="267"/>
      <c r="B856" s="268"/>
      <c r="C856" s="268"/>
    </row>
    <row r="857" spans="1:3" ht="15">
      <c r="A857" s="267"/>
      <c r="B857" s="268"/>
      <c r="C857" s="268"/>
    </row>
    <row r="858" spans="1:3" ht="15">
      <c r="A858" s="267"/>
      <c r="B858" s="268"/>
      <c r="C858" s="268"/>
    </row>
    <row r="859" spans="1:3" ht="15">
      <c r="A859" s="267"/>
      <c r="B859" s="268"/>
      <c r="C859" s="268"/>
    </row>
    <row r="860" spans="1:3" ht="15">
      <c r="A860" s="267"/>
      <c r="B860" s="268"/>
      <c r="C860" s="268"/>
    </row>
    <row r="861" spans="1:3" ht="15">
      <c r="A861" s="267"/>
      <c r="B861" s="268"/>
      <c r="C861" s="268"/>
    </row>
    <row r="862" spans="1:3" ht="15">
      <c r="A862" s="267"/>
      <c r="B862" s="268"/>
      <c r="C862" s="268"/>
    </row>
    <row r="863" spans="1:3" ht="15">
      <c r="A863" s="267"/>
      <c r="B863" s="268"/>
      <c r="C863" s="268"/>
    </row>
    <row r="864" spans="1:3" ht="15">
      <c r="A864" s="267"/>
      <c r="B864" s="268"/>
      <c r="C864" s="268"/>
    </row>
    <row r="865" spans="1:3" ht="15">
      <c r="A865" s="267"/>
      <c r="B865" s="268"/>
      <c r="C865" s="268"/>
    </row>
    <row r="866" spans="1:3" ht="15">
      <c r="A866" s="267"/>
      <c r="B866" s="268"/>
      <c r="C866" s="268"/>
    </row>
    <row r="867" spans="1:3" ht="15">
      <c r="A867" s="267"/>
      <c r="B867" s="268"/>
      <c r="C867" s="268"/>
    </row>
    <row r="868" spans="1:3" ht="15">
      <c r="A868" s="267"/>
      <c r="B868" s="268"/>
      <c r="C868" s="268"/>
    </row>
    <row r="869" spans="1:3" ht="15">
      <c r="A869" s="267"/>
      <c r="B869" s="268"/>
      <c r="C869" s="268"/>
    </row>
    <row r="870" spans="1:3" ht="15">
      <c r="A870" s="267"/>
      <c r="B870" s="268"/>
      <c r="C870" s="268"/>
    </row>
    <row r="871" spans="1:3" ht="15">
      <c r="A871" s="267"/>
      <c r="B871" s="268"/>
      <c r="C871" s="268"/>
    </row>
    <row r="872" spans="1:3" ht="15">
      <c r="A872" s="267"/>
      <c r="B872" s="268"/>
      <c r="C872" s="268"/>
    </row>
    <row r="873" spans="1:3" ht="15">
      <c r="A873" s="267"/>
      <c r="B873" s="268"/>
      <c r="C873" s="268"/>
    </row>
    <row r="874" spans="1:3" ht="15">
      <c r="A874" s="267"/>
      <c r="B874" s="268"/>
      <c r="C874" s="268"/>
    </row>
    <row r="875" spans="1:3" ht="15">
      <c r="A875" s="267"/>
      <c r="B875" s="268"/>
      <c r="C875" s="268"/>
    </row>
    <row r="876" spans="1:3" ht="15">
      <c r="A876" s="267"/>
      <c r="B876" s="268"/>
      <c r="C876" s="268"/>
    </row>
    <row r="877" spans="1:3" ht="15">
      <c r="A877" s="267"/>
      <c r="B877" s="268"/>
      <c r="C877" s="268"/>
    </row>
    <row r="878" spans="1:3" ht="15">
      <c r="A878" s="267"/>
      <c r="B878" s="268"/>
      <c r="C878" s="268"/>
    </row>
    <row r="879" spans="1:3" ht="15">
      <c r="A879" s="267"/>
      <c r="B879" s="268"/>
      <c r="C879" s="268"/>
    </row>
    <row r="880" spans="1:3" ht="15">
      <c r="A880" s="267"/>
      <c r="B880" s="268"/>
      <c r="C880" s="268"/>
    </row>
    <row r="881" spans="1:3" ht="15">
      <c r="A881" s="267"/>
      <c r="B881" s="268"/>
      <c r="C881" s="268"/>
    </row>
    <row r="882" spans="1:3" ht="15">
      <c r="A882" s="267"/>
      <c r="B882" s="268"/>
      <c r="C882" s="268"/>
    </row>
    <row r="883" spans="1:3" ht="15">
      <c r="A883" s="267"/>
      <c r="B883" s="268"/>
      <c r="C883" s="268"/>
    </row>
    <row r="884" spans="1:3" ht="15">
      <c r="A884" s="267"/>
      <c r="B884" s="268"/>
      <c r="C884" s="268"/>
    </row>
    <row r="885" spans="1:3" ht="15">
      <c r="A885" s="267"/>
      <c r="B885" s="268"/>
      <c r="C885" s="268"/>
    </row>
    <row r="886" spans="1:3" ht="15">
      <c r="A886" s="267"/>
      <c r="B886" s="268"/>
      <c r="C886" s="268"/>
    </row>
    <row r="887" spans="1:3" ht="15">
      <c r="A887" s="267"/>
      <c r="B887" s="268"/>
      <c r="C887" s="268"/>
    </row>
    <row r="888" spans="1:3" ht="15">
      <c r="A888" s="267"/>
      <c r="B888" s="268"/>
      <c r="C888" s="268"/>
    </row>
    <row r="889" spans="1:3" ht="15">
      <c r="A889" s="267"/>
      <c r="B889" s="268"/>
      <c r="C889" s="268"/>
    </row>
    <row r="890" spans="1:3" ht="15">
      <c r="A890" s="267"/>
      <c r="B890" s="268"/>
      <c r="C890" s="268"/>
    </row>
    <row r="891" spans="1:3" ht="15">
      <c r="A891" s="267"/>
      <c r="B891" s="268"/>
      <c r="C891" s="268"/>
    </row>
    <row r="892" spans="1:3" ht="15">
      <c r="A892" s="267"/>
      <c r="B892" s="268"/>
      <c r="C892" s="268"/>
    </row>
    <row r="893" spans="1:3" ht="15">
      <c r="A893" s="267"/>
      <c r="B893" s="268"/>
      <c r="C893" s="268"/>
    </row>
    <row r="894" spans="1:3" ht="15">
      <c r="A894" s="267"/>
      <c r="B894" s="268"/>
      <c r="C894" s="268"/>
    </row>
    <row r="895" spans="1:3" ht="15">
      <c r="A895" s="267"/>
      <c r="B895" s="268"/>
      <c r="C895" s="268"/>
    </row>
    <row r="896" spans="1:3" ht="15">
      <c r="A896" s="267"/>
      <c r="B896" s="268"/>
      <c r="C896" s="268"/>
    </row>
    <row r="897" spans="1:3" ht="15">
      <c r="A897" s="267"/>
      <c r="B897" s="268"/>
      <c r="C897" s="268"/>
    </row>
    <row r="898" spans="1:3" ht="15">
      <c r="A898" s="267"/>
      <c r="B898" s="268"/>
      <c r="C898" s="268"/>
    </row>
    <row r="899" spans="1:3" ht="15">
      <c r="A899" s="267"/>
      <c r="B899" s="268"/>
      <c r="C899" s="268"/>
    </row>
    <row r="900" spans="1:3" ht="15">
      <c r="A900" s="267"/>
      <c r="B900" s="268"/>
      <c r="C900" s="268"/>
    </row>
    <row r="901" spans="1:3" ht="15">
      <c r="A901" s="267"/>
      <c r="B901" s="268"/>
      <c r="C901" s="268"/>
    </row>
    <row r="902" spans="1:3" ht="15">
      <c r="A902" s="267"/>
      <c r="B902" s="268"/>
      <c r="C902" s="268"/>
    </row>
    <row r="903" spans="1:3" ht="15">
      <c r="A903" s="267"/>
      <c r="B903" s="268"/>
      <c r="C903" s="268"/>
    </row>
    <row r="904" spans="1:3" ht="15">
      <c r="A904" s="267"/>
      <c r="B904" s="268"/>
      <c r="C904" s="268"/>
    </row>
    <row r="905" spans="1:3" ht="15">
      <c r="A905" s="267"/>
      <c r="B905" s="268"/>
      <c r="C905" s="268"/>
    </row>
    <row r="906" spans="1:3" ht="15">
      <c r="A906" s="267"/>
      <c r="B906" s="268"/>
      <c r="C906" s="268"/>
    </row>
    <row r="907" spans="1:3" ht="15">
      <c r="A907" s="267"/>
      <c r="B907" s="268"/>
      <c r="C907" s="268"/>
    </row>
    <row r="908" spans="1:3" ht="15">
      <c r="A908" s="267"/>
      <c r="B908" s="268"/>
      <c r="C908" s="268"/>
    </row>
    <row r="909" spans="1:3" ht="15">
      <c r="A909" s="267"/>
      <c r="B909" s="268"/>
      <c r="C909" s="268"/>
    </row>
    <row r="910" spans="1:3" ht="15">
      <c r="A910" s="267"/>
      <c r="B910" s="268"/>
      <c r="C910" s="268"/>
    </row>
    <row r="911" spans="1:3" ht="15">
      <c r="A911" s="267"/>
      <c r="B911" s="268"/>
      <c r="C911" s="268"/>
    </row>
    <row r="912" spans="1:3" ht="15">
      <c r="A912" s="267"/>
      <c r="B912" s="268"/>
      <c r="C912" s="268"/>
    </row>
    <row r="913" spans="1:3" ht="15">
      <c r="A913" s="267"/>
      <c r="B913" s="268"/>
      <c r="C913" s="268"/>
    </row>
    <row r="914" spans="1:3" ht="15">
      <c r="A914" s="267"/>
      <c r="B914" s="268"/>
      <c r="C914" s="268"/>
    </row>
    <row r="915" spans="1:3" ht="15">
      <c r="A915" s="267"/>
      <c r="B915" s="268"/>
      <c r="C915" s="268"/>
    </row>
    <row r="916" spans="1:3" ht="15">
      <c r="A916" s="267"/>
      <c r="B916" s="268"/>
      <c r="C916" s="268"/>
    </row>
    <row r="917" spans="1:3" ht="15">
      <c r="A917" s="267"/>
      <c r="B917" s="268"/>
      <c r="C917" s="268"/>
    </row>
    <row r="918" spans="1:3" ht="15">
      <c r="A918" s="267"/>
      <c r="B918" s="268"/>
      <c r="C918" s="268"/>
    </row>
    <row r="919" spans="1:3" ht="15">
      <c r="A919" s="267"/>
      <c r="B919" s="268"/>
      <c r="C919" s="268"/>
    </row>
    <row r="920" spans="1:3" ht="15">
      <c r="A920" s="267"/>
      <c r="B920" s="268"/>
      <c r="C920" s="268"/>
    </row>
    <row r="921" spans="1:3" ht="15">
      <c r="A921" s="267"/>
      <c r="B921" s="268"/>
      <c r="C921" s="268"/>
    </row>
    <row r="922" spans="1:3" ht="15">
      <c r="A922" s="267"/>
      <c r="B922" s="268"/>
      <c r="C922" s="268"/>
    </row>
    <row r="923" spans="1:3" ht="15">
      <c r="A923" s="267"/>
      <c r="B923" s="268"/>
      <c r="C923" s="268"/>
    </row>
    <row r="924" spans="1:3" ht="15">
      <c r="A924" s="267"/>
      <c r="B924" s="268"/>
      <c r="C924" s="268"/>
    </row>
    <row r="925" spans="1:3" ht="15">
      <c r="A925" s="267"/>
      <c r="B925" s="268"/>
      <c r="C925" s="268"/>
    </row>
    <row r="926" spans="1:3" ht="15">
      <c r="A926" s="267"/>
      <c r="B926" s="268"/>
      <c r="C926" s="268"/>
    </row>
    <row r="927" spans="1:3" ht="15">
      <c r="A927" s="267"/>
      <c r="B927" s="268"/>
      <c r="C927" s="268"/>
    </row>
    <row r="928" spans="1:3" ht="15">
      <c r="A928" s="267"/>
      <c r="B928" s="268"/>
      <c r="C928" s="268"/>
    </row>
    <row r="929" spans="1:3" ht="15">
      <c r="A929" s="267"/>
      <c r="B929" s="268"/>
      <c r="C929" s="268"/>
    </row>
    <row r="930" spans="1:3" ht="15">
      <c r="A930" s="267"/>
      <c r="B930" s="268"/>
      <c r="C930" s="268"/>
    </row>
    <row r="931" spans="1:3" ht="15">
      <c r="A931" s="267"/>
      <c r="B931" s="268"/>
      <c r="C931" s="268"/>
    </row>
    <row r="932" spans="1:3" ht="15">
      <c r="A932" s="267"/>
      <c r="B932" s="268"/>
      <c r="C932" s="268"/>
    </row>
    <row r="933" spans="1:3" ht="15">
      <c r="A933" s="267"/>
      <c r="B933" s="268"/>
      <c r="C933" s="268"/>
    </row>
    <row r="934" spans="1:3" ht="15">
      <c r="A934" s="267"/>
      <c r="B934" s="268"/>
      <c r="C934" s="268"/>
    </row>
    <row r="935" spans="1:3" ht="15">
      <c r="A935" s="267"/>
      <c r="B935" s="268"/>
      <c r="C935" s="268"/>
    </row>
    <row r="936" spans="1:3" ht="15">
      <c r="A936" s="267"/>
      <c r="B936" s="268"/>
      <c r="C936" s="268"/>
    </row>
    <row r="937" spans="1:3" ht="15">
      <c r="A937" s="267"/>
      <c r="B937" s="268"/>
      <c r="C937" s="268"/>
    </row>
    <row r="938" spans="1:3" ht="15">
      <c r="A938" s="267"/>
      <c r="B938" s="268"/>
      <c r="C938" s="268"/>
    </row>
    <row r="939" spans="1:3" ht="15">
      <c r="A939" s="267"/>
      <c r="B939" s="268"/>
      <c r="C939" s="268"/>
    </row>
    <row r="940" spans="1:3" ht="15">
      <c r="A940" s="267"/>
      <c r="B940" s="268"/>
      <c r="C940" s="268"/>
    </row>
    <row r="941" spans="1:3" ht="15">
      <c r="A941" s="267"/>
      <c r="B941" s="268"/>
      <c r="C941" s="268"/>
    </row>
    <row r="942" spans="1:3" ht="15">
      <c r="A942" s="267"/>
      <c r="B942" s="268"/>
      <c r="C942" s="268"/>
    </row>
    <row r="943" spans="1:3" ht="15">
      <c r="A943" s="267"/>
      <c r="B943" s="268"/>
      <c r="C943" s="268"/>
    </row>
    <row r="944" spans="1:3" ht="15">
      <c r="A944" s="267"/>
      <c r="B944" s="268"/>
      <c r="C944" s="268"/>
    </row>
    <row r="945" spans="1:3" ht="15">
      <c r="A945" s="267"/>
      <c r="B945" s="268"/>
      <c r="C945" s="268"/>
    </row>
    <row r="946" spans="1:3" ht="15">
      <c r="A946" s="267"/>
      <c r="B946" s="268"/>
      <c r="C946" s="268"/>
    </row>
    <row r="947" spans="1:3" ht="15">
      <c r="A947" s="267"/>
      <c r="B947" s="268"/>
      <c r="C947" s="268"/>
    </row>
    <row r="948" spans="1:3" ht="15">
      <c r="A948" s="267"/>
      <c r="B948" s="268"/>
      <c r="C948" s="268"/>
    </row>
    <row r="949" spans="1:3" ht="15">
      <c r="A949" s="267"/>
      <c r="B949" s="268"/>
      <c r="C949" s="268"/>
    </row>
    <row r="950" spans="1:3" ht="15">
      <c r="A950" s="267"/>
      <c r="B950" s="268"/>
      <c r="C950" s="268"/>
    </row>
    <row r="951" spans="1:3" ht="15">
      <c r="A951" s="267"/>
      <c r="B951" s="268"/>
      <c r="C951" s="268"/>
    </row>
    <row r="952" spans="1:3" ht="15">
      <c r="A952" s="267"/>
      <c r="B952" s="268"/>
      <c r="C952" s="268"/>
    </row>
    <row r="953" spans="1:3" ht="15">
      <c r="A953" s="267"/>
      <c r="B953" s="268"/>
      <c r="C953" s="268"/>
    </row>
    <row r="954" spans="1:3" ht="15">
      <c r="A954" s="267"/>
      <c r="B954" s="268"/>
      <c r="C954" s="268"/>
    </row>
    <row r="955" spans="1:3" ht="15">
      <c r="A955" s="267"/>
      <c r="B955" s="268"/>
      <c r="C955" s="268"/>
    </row>
    <row r="956" spans="1:3" ht="15">
      <c r="A956" s="267"/>
      <c r="B956" s="268"/>
      <c r="C956" s="268"/>
    </row>
    <row r="957" spans="1:3" ht="15">
      <c r="A957" s="267"/>
      <c r="B957" s="268"/>
      <c r="C957" s="268"/>
    </row>
    <row r="958" spans="1:3" ht="15">
      <c r="A958" s="267"/>
      <c r="B958" s="268"/>
      <c r="C958" s="268"/>
    </row>
    <row r="959" spans="1:3" ht="15">
      <c r="A959" s="267"/>
      <c r="B959" s="268"/>
      <c r="C959" s="268"/>
    </row>
    <row r="960" spans="1:3" ht="15">
      <c r="A960" s="267"/>
      <c r="B960" s="268"/>
      <c r="C960" s="268"/>
    </row>
    <row r="961" spans="1:3" ht="15">
      <c r="A961" s="267"/>
      <c r="B961" s="268"/>
      <c r="C961" s="268"/>
    </row>
    <row r="962" spans="1:3" ht="15">
      <c r="A962" s="267"/>
      <c r="B962" s="268"/>
      <c r="C962" s="268"/>
    </row>
    <row r="963" spans="1:3" ht="15">
      <c r="A963" s="267"/>
      <c r="B963" s="268"/>
      <c r="C963" s="268"/>
    </row>
    <row r="964" spans="1:3" ht="15">
      <c r="A964" s="267"/>
      <c r="B964" s="268"/>
      <c r="C964" s="268"/>
    </row>
    <row r="965" spans="1:3" ht="15">
      <c r="A965" s="267"/>
      <c r="B965" s="268"/>
      <c r="C965" s="268"/>
    </row>
    <row r="966" spans="1:3" ht="15">
      <c r="A966" s="267"/>
      <c r="B966" s="268"/>
      <c r="C966" s="268"/>
    </row>
    <row r="967" spans="1:3" ht="15">
      <c r="A967" s="267"/>
      <c r="B967" s="268"/>
      <c r="C967" s="268"/>
    </row>
    <row r="968" spans="1:3" ht="15">
      <c r="A968" s="267"/>
      <c r="B968" s="268"/>
      <c r="C968" s="268"/>
    </row>
    <row r="969" spans="1:3" ht="15">
      <c r="A969" s="267"/>
      <c r="B969" s="268"/>
      <c r="C969" s="268"/>
    </row>
    <row r="970" spans="1:3" ht="15">
      <c r="A970" s="267"/>
      <c r="B970" s="268"/>
      <c r="C970" s="268"/>
    </row>
    <row r="971" spans="1:3" ht="15">
      <c r="A971" s="267"/>
      <c r="B971" s="268"/>
      <c r="C971" s="268"/>
    </row>
    <row r="972" spans="1:3" ht="15">
      <c r="A972" s="267"/>
      <c r="B972" s="268"/>
      <c r="C972" s="268"/>
    </row>
    <row r="973" spans="1:3" ht="15">
      <c r="A973" s="267"/>
      <c r="B973" s="268"/>
      <c r="C973" s="268"/>
    </row>
    <row r="974" spans="1:3" ht="15">
      <c r="A974" s="267"/>
      <c r="B974" s="268"/>
      <c r="C974" s="268"/>
    </row>
    <row r="975" spans="1:3" ht="15">
      <c r="A975" s="267"/>
      <c r="B975" s="268"/>
      <c r="C975" s="268"/>
    </row>
    <row r="976" spans="1:3" ht="15">
      <c r="A976" s="267"/>
      <c r="B976" s="268"/>
      <c r="C976" s="268"/>
    </row>
    <row r="977" spans="1:3" ht="15">
      <c r="A977" s="267"/>
      <c r="B977" s="268"/>
      <c r="C977" s="268"/>
    </row>
    <row r="978" spans="1:3" ht="15">
      <c r="A978" s="267"/>
      <c r="B978" s="268"/>
      <c r="C978" s="268"/>
    </row>
    <row r="979" spans="1:3" ht="15">
      <c r="A979" s="267"/>
      <c r="B979" s="268"/>
      <c r="C979" s="268"/>
    </row>
    <row r="980" spans="1:3" ht="15">
      <c r="A980" s="267"/>
      <c r="B980" s="268"/>
      <c r="C980" s="268"/>
    </row>
    <row r="981" spans="1:3" ht="15">
      <c r="A981" s="267"/>
      <c r="B981" s="268"/>
      <c r="C981" s="268"/>
    </row>
    <row r="982" spans="1:3" ht="15">
      <c r="A982" s="267"/>
      <c r="B982" s="268"/>
      <c r="C982" s="268"/>
    </row>
    <row r="983" spans="1:3" ht="15">
      <c r="A983" s="267"/>
      <c r="B983" s="268"/>
      <c r="C983" s="268"/>
    </row>
    <row r="984" spans="1:3" ht="15">
      <c r="A984" s="267"/>
      <c r="B984" s="268"/>
      <c r="C984" s="268"/>
    </row>
    <row r="985" spans="1:3" ht="15">
      <c r="A985" s="267"/>
      <c r="B985" s="268"/>
      <c r="C985" s="268"/>
    </row>
    <row r="986" spans="1:3" ht="15">
      <c r="A986" s="267"/>
      <c r="B986" s="268"/>
      <c r="C986" s="268"/>
    </row>
    <row r="987" spans="1:3" ht="15">
      <c r="A987" s="267"/>
      <c r="B987" s="268"/>
      <c r="C987" s="268"/>
    </row>
    <row r="988" spans="1:3" ht="15">
      <c r="A988" s="267"/>
      <c r="B988" s="268"/>
      <c r="C988" s="268"/>
    </row>
    <row r="989" spans="1:3" ht="15">
      <c r="A989" s="267"/>
      <c r="B989" s="268"/>
      <c r="C989" s="268"/>
    </row>
    <row r="990" spans="1:3" ht="15">
      <c r="A990" s="267"/>
      <c r="B990" s="268"/>
      <c r="C990" s="268"/>
    </row>
    <row r="991" spans="1:3" ht="15">
      <c r="A991" s="267"/>
      <c r="B991" s="268"/>
      <c r="C991" s="268"/>
    </row>
    <row r="992" spans="1:3" ht="15">
      <c r="A992" s="267"/>
      <c r="B992" s="268"/>
      <c r="C992" s="268"/>
    </row>
    <row r="993" spans="1:3" ht="15">
      <c r="A993" s="267"/>
      <c r="B993" s="268"/>
      <c r="C993" s="268"/>
    </row>
    <row r="994" spans="1:3" ht="15">
      <c r="A994" s="267"/>
      <c r="B994" s="268"/>
      <c r="C994" s="268"/>
    </row>
    <row r="995" spans="1:3" ht="15">
      <c r="A995" s="267"/>
      <c r="B995" s="268"/>
      <c r="C995" s="268"/>
    </row>
    <row r="996" spans="1:3" ht="15">
      <c r="A996" s="267"/>
      <c r="B996" s="268"/>
      <c r="C996" s="268"/>
    </row>
    <row r="997" spans="1:3" ht="15">
      <c r="A997" s="267"/>
      <c r="B997" s="268"/>
      <c r="C997" s="268"/>
    </row>
    <row r="998" spans="1:3" ht="15">
      <c r="A998" s="267"/>
      <c r="B998" s="268"/>
      <c r="C998" s="268"/>
    </row>
    <row r="999" spans="1:3" ht="15">
      <c r="A999" s="267"/>
      <c r="B999" s="268"/>
      <c r="C999" s="268"/>
    </row>
    <row r="1000" spans="1:3" ht="15">
      <c r="A1000" s="267"/>
      <c r="B1000" s="268"/>
      <c r="C1000" s="268"/>
    </row>
    <row r="1001" spans="1:3" ht="15">
      <c r="A1001" s="267"/>
      <c r="B1001" s="268"/>
      <c r="C1001" s="268"/>
    </row>
    <row r="1002" spans="1:3" ht="15">
      <c r="A1002" s="267"/>
      <c r="B1002" s="268"/>
      <c r="C1002" s="268"/>
    </row>
    <row r="1003" spans="1:3" ht="15">
      <c r="A1003" s="267"/>
      <c r="B1003" s="268"/>
      <c r="C1003" s="268"/>
    </row>
    <row r="1004" spans="1:3" ht="15">
      <c r="A1004" s="267"/>
      <c r="B1004" s="268"/>
      <c r="C1004" s="268"/>
    </row>
    <row r="1005" spans="1:3" ht="15">
      <c r="A1005" s="267"/>
      <c r="B1005" s="268"/>
      <c r="C1005" s="268"/>
    </row>
    <row r="1006" spans="1:3" ht="15">
      <c r="A1006" s="267"/>
      <c r="B1006" s="268"/>
      <c r="C1006" s="268"/>
    </row>
    <row r="1007" spans="1:3" ht="15">
      <c r="A1007" s="267"/>
      <c r="B1007" s="268"/>
      <c r="C1007" s="268"/>
    </row>
    <row r="1008" spans="1:3" ht="15">
      <c r="A1008" s="267"/>
      <c r="B1008" s="268"/>
      <c r="C1008" s="268"/>
    </row>
    <row r="1009" spans="1:3" ht="15">
      <c r="A1009" s="267"/>
      <c r="B1009" s="268"/>
      <c r="C1009" s="268"/>
    </row>
    <row r="1010" spans="1:3" ht="15">
      <c r="A1010" s="267"/>
      <c r="B1010" s="268"/>
      <c r="C1010" s="268"/>
    </row>
    <row r="1011" spans="1:3" ht="15">
      <c r="A1011" s="267"/>
      <c r="B1011" s="268"/>
      <c r="C1011" s="268"/>
    </row>
    <row r="1012" spans="1:3" ht="15">
      <c r="A1012" s="267"/>
      <c r="B1012" s="268"/>
      <c r="C1012" s="268"/>
    </row>
    <row r="1013" spans="1:3" ht="15">
      <c r="A1013" s="267"/>
      <c r="B1013" s="268"/>
      <c r="C1013" s="268"/>
    </row>
    <row r="1014" spans="1:3" ht="15">
      <c r="A1014" s="267"/>
      <c r="B1014" s="268"/>
      <c r="C1014" s="268"/>
    </row>
    <row r="1015" spans="1:3" ht="15">
      <c r="A1015" s="267"/>
      <c r="B1015" s="268"/>
      <c r="C1015" s="268"/>
    </row>
    <row r="1016" spans="1:3" ht="15">
      <c r="A1016" s="267"/>
      <c r="B1016" s="268"/>
      <c r="C1016" s="268"/>
    </row>
    <row r="1017" spans="1:3" ht="15">
      <c r="A1017" s="267"/>
      <c r="B1017" s="268"/>
      <c r="C1017" s="268"/>
    </row>
    <row r="1018" spans="1:3" ht="15">
      <c r="A1018" s="267"/>
      <c r="B1018" s="268"/>
      <c r="C1018" s="268"/>
    </row>
    <row r="1019" spans="1:3" ht="15">
      <c r="A1019" s="267"/>
      <c r="B1019" s="268"/>
      <c r="C1019" s="268"/>
    </row>
    <row r="1020" spans="1:3" ht="15">
      <c r="A1020" s="267"/>
      <c r="B1020" s="268"/>
      <c r="C1020" s="268"/>
    </row>
    <row r="1021" spans="1:3" ht="15">
      <c r="A1021" s="267"/>
      <c r="B1021" s="268"/>
      <c r="C1021" s="268"/>
    </row>
    <row r="1022" spans="1:3" ht="15">
      <c r="A1022" s="267"/>
      <c r="B1022" s="268"/>
      <c r="C1022" s="268"/>
    </row>
    <row r="1023" spans="1:3" ht="15">
      <c r="A1023" s="267"/>
      <c r="B1023" s="268"/>
      <c r="C1023" s="268"/>
    </row>
    <row r="1024" spans="1:3" ht="15">
      <c r="A1024" s="267"/>
      <c r="B1024" s="268"/>
      <c r="C1024" s="268"/>
    </row>
    <row r="1025" spans="1:3" ht="15">
      <c r="A1025" s="267"/>
      <c r="B1025" s="268"/>
      <c r="C1025" s="268"/>
    </row>
    <row r="1026" spans="1:3" ht="15">
      <c r="A1026" s="267"/>
      <c r="B1026" s="268"/>
      <c r="C1026" s="268"/>
    </row>
    <row r="1027" spans="1:3" ht="15">
      <c r="A1027" s="267"/>
      <c r="B1027" s="268"/>
      <c r="C1027" s="268"/>
    </row>
    <row r="1028" spans="1:3" ht="15">
      <c r="A1028" s="267"/>
      <c r="B1028" s="268"/>
      <c r="C1028" s="268"/>
    </row>
    <row r="1029" spans="1:3" ht="15">
      <c r="A1029" s="267"/>
      <c r="B1029" s="268"/>
      <c r="C1029" s="268"/>
    </row>
    <row r="1030" spans="1:3" ht="15">
      <c r="A1030" s="267"/>
      <c r="B1030" s="268"/>
      <c r="C1030" s="268"/>
    </row>
    <row r="1031" spans="1:3" ht="15">
      <c r="A1031" s="267"/>
      <c r="B1031" s="268"/>
      <c r="C1031" s="268"/>
    </row>
    <row r="1032" spans="1:3" ht="15">
      <c r="A1032" s="267"/>
      <c r="B1032" s="268"/>
      <c r="C1032" s="268"/>
    </row>
    <row r="1033" spans="1:3" ht="15">
      <c r="A1033" s="267"/>
      <c r="B1033" s="268"/>
      <c r="C1033" s="268"/>
    </row>
    <row r="1034" spans="1:3" ht="15">
      <c r="A1034" s="267"/>
      <c r="B1034" s="268"/>
      <c r="C1034" s="268"/>
    </row>
    <row r="1035" spans="1:3" ht="15">
      <c r="A1035" s="267"/>
      <c r="B1035" s="268"/>
      <c r="C1035" s="268"/>
    </row>
    <row r="1036" spans="1:3" ht="15">
      <c r="A1036" s="267"/>
      <c r="B1036" s="268"/>
      <c r="C1036" s="268"/>
    </row>
    <row r="1037" spans="1:3" ht="15">
      <c r="A1037" s="267"/>
      <c r="B1037" s="268"/>
      <c r="C1037" s="268"/>
    </row>
    <row r="1038" spans="1:3" ht="15">
      <c r="A1038" s="267"/>
      <c r="B1038" s="268"/>
      <c r="C1038" s="268"/>
    </row>
    <row r="1039" spans="1:3" ht="15">
      <c r="A1039" s="267"/>
      <c r="B1039" s="268"/>
      <c r="C1039" s="268"/>
    </row>
    <row r="1040" spans="1:3" ht="15">
      <c r="A1040" s="267"/>
      <c r="B1040" s="268"/>
      <c r="C1040" s="268"/>
    </row>
    <row r="1041" spans="1:3" ht="15">
      <c r="A1041" s="267"/>
      <c r="B1041" s="268"/>
      <c r="C1041" s="268"/>
    </row>
    <row r="1042" spans="1:3" ht="15">
      <c r="A1042" s="267"/>
      <c r="B1042" s="268"/>
      <c r="C1042" s="268"/>
    </row>
    <row r="1043" spans="1:3" ht="15">
      <c r="A1043" s="267"/>
      <c r="B1043" s="268"/>
      <c r="C1043" s="268"/>
    </row>
    <row r="1044" spans="1:3" ht="15">
      <c r="A1044" s="267"/>
      <c r="B1044" s="268"/>
      <c r="C1044" s="268"/>
    </row>
    <row r="1045" spans="1:3" ht="15">
      <c r="A1045" s="267"/>
      <c r="B1045" s="268"/>
      <c r="C1045" s="268"/>
    </row>
    <row r="1046" spans="1:3" ht="15">
      <c r="A1046" s="267"/>
      <c r="B1046" s="268"/>
      <c r="C1046" s="268"/>
    </row>
    <row r="1047" spans="1:3" ht="15">
      <c r="A1047" s="267"/>
      <c r="B1047" s="268"/>
      <c r="C1047" s="268"/>
    </row>
    <row r="1048" spans="1:3" ht="15">
      <c r="A1048" s="267"/>
      <c r="B1048" s="268"/>
      <c r="C1048" s="268"/>
    </row>
    <row r="1049" spans="1:3" ht="15">
      <c r="A1049" s="267"/>
      <c r="B1049" s="268"/>
      <c r="C1049" s="268"/>
    </row>
    <row r="1050" spans="1:3" ht="15">
      <c r="A1050" s="267"/>
      <c r="B1050" s="268"/>
      <c r="C1050" s="268"/>
    </row>
    <row r="1051" spans="1:3" ht="15">
      <c r="A1051" s="267"/>
      <c r="B1051" s="268"/>
      <c r="C1051" s="268"/>
    </row>
    <row r="1052" spans="1:3" ht="15">
      <c r="A1052" s="267"/>
      <c r="B1052" s="268"/>
      <c r="C1052" s="268"/>
    </row>
    <row r="1053" spans="1:3" ht="15">
      <c r="A1053" s="267"/>
      <c r="B1053" s="268"/>
      <c r="C1053" s="268"/>
    </row>
    <row r="1054" spans="1:3" ht="15">
      <c r="A1054" s="267"/>
      <c r="B1054" s="268"/>
      <c r="C1054" s="268"/>
    </row>
    <row r="1055" spans="1:3" ht="15">
      <c r="A1055" s="267"/>
      <c r="B1055" s="268"/>
      <c r="C1055" s="268"/>
    </row>
    <row r="1056" spans="1:3" ht="15">
      <c r="A1056" s="267"/>
      <c r="B1056" s="268"/>
      <c r="C1056" s="268"/>
    </row>
    <row r="1057" spans="1:3" ht="15">
      <c r="A1057" s="267"/>
      <c r="B1057" s="268"/>
      <c r="C1057" s="268"/>
    </row>
    <row r="1058" spans="1:3" ht="15">
      <c r="A1058" s="267"/>
      <c r="B1058" s="268"/>
      <c r="C1058" s="268"/>
    </row>
    <row r="1059" spans="1:3" ht="15">
      <c r="A1059" s="267"/>
      <c r="B1059" s="268"/>
      <c r="C1059" s="268"/>
    </row>
    <row r="1060" spans="1:3" ht="15">
      <c r="A1060" s="267"/>
      <c r="B1060" s="268"/>
      <c r="C1060" s="268"/>
    </row>
    <row r="1061" spans="1:3" ht="15">
      <c r="A1061" s="267"/>
      <c r="B1061" s="268"/>
      <c r="C1061" s="268"/>
    </row>
    <row r="1062" spans="1:3" ht="15">
      <c r="A1062" s="267"/>
      <c r="B1062" s="268"/>
      <c r="C1062" s="268"/>
    </row>
    <row r="1063" spans="1:3" ht="15">
      <c r="A1063" s="267"/>
      <c r="B1063" s="268"/>
      <c r="C1063" s="268"/>
    </row>
    <row r="1064" spans="1:3" ht="15">
      <c r="A1064" s="267"/>
      <c r="B1064" s="268"/>
      <c r="C1064" s="268"/>
    </row>
    <row r="1065" spans="1:3" ht="15">
      <c r="A1065" s="267"/>
      <c r="B1065" s="268"/>
      <c r="C1065" s="268"/>
    </row>
    <row r="1066" spans="1:3" ht="15">
      <c r="A1066" s="267"/>
      <c r="B1066" s="268"/>
      <c r="C1066" s="268"/>
    </row>
    <row r="1067" spans="1:3" ht="15">
      <c r="A1067" s="267"/>
      <c r="B1067" s="268"/>
      <c r="C1067" s="268"/>
    </row>
    <row r="1068" spans="1:3" ht="15">
      <c r="A1068" s="267"/>
      <c r="B1068" s="268"/>
      <c r="C1068" s="268"/>
    </row>
    <row r="1069" spans="1:3" ht="15">
      <c r="A1069" s="267"/>
      <c r="B1069" s="268"/>
      <c r="C1069" s="268"/>
    </row>
    <row r="1070" spans="1:3" ht="15">
      <c r="A1070" s="267"/>
      <c r="B1070" s="268"/>
      <c r="C1070" s="268"/>
    </row>
    <row r="1071" spans="1:3" ht="15">
      <c r="A1071" s="267"/>
      <c r="B1071" s="268"/>
      <c r="C1071" s="268"/>
    </row>
    <row r="1072" spans="1:3" ht="15">
      <c r="A1072" s="267"/>
      <c r="B1072" s="268"/>
      <c r="C1072" s="268"/>
    </row>
    <row r="1073" spans="1:3" ht="15">
      <c r="A1073" s="267"/>
      <c r="B1073" s="268"/>
      <c r="C1073" s="268"/>
    </row>
    <row r="1074" spans="1:3" ht="15">
      <c r="A1074" s="267"/>
      <c r="B1074" s="268"/>
      <c r="C1074" s="268"/>
    </row>
    <row r="1075" spans="1:3" ht="15">
      <c r="A1075" s="267"/>
      <c r="B1075" s="268"/>
      <c r="C1075" s="268"/>
    </row>
    <row r="1076" spans="1:3" ht="15">
      <c r="A1076" s="267"/>
      <c r="B1076" s="268"/>
      <c r="C1076" s="268"/>
    </row>
    <row r="1077" spans="1:3" ht="15">
      <c r="A1077" s="267"/>
      <c r="B1077" s="268"/>
      <c r="C1077" s="268"/>
    </row>
    <row r="1078" spans="1:3" ht="15">
      <c r="A1078" s="267"/>
      <c r="B1078" s="268"/>
      <c r="C1078" s="268"/>
    </row>
    <row r="1079" spans="1:3" ht="15">
      <c r="A1079" s="267"/>
      <c r="B1079" s="268"/>
      <c r="C1079" s="268"/>
    </row>
    <row r="1080" spans="1:3" ht="15">
      <c r="A1080" s="267"/>
      <c r="B1080" s="268"/>
      <c r="C1080" s="268"/>
    </row>
    <row r="1081" spans="1:3" ht="15">
      <c r="A1081" s="267"/>
      <c r="B1081" s="268"/>
      <c r="C1081" s="268"/>
    </row>
    <row r="1082" spans="1:3" ht="15">
      <c r="A1082" s="267"/>
      <c r="B1082" s="268"/>
      <c r="C1082" s="268"/>
    </row>
    <row r="1083" spans="1:3" ht="15">
      <c r="A1083" s="267"/>
      <c r="B1083" s="268"/>
      <c r="C1083" s="268"/>
    </row>
    <row r="1084" spans="1:3" ht="15">
      <c r="A1084" s="267"/>
      <c r="B1084" s="268"/>
      <c r="C1084" s="268"/>
    </row>
    <row r="1085" spans="1:3" ht="15">
      <c r="A1085" s="267"/>
      <c r="B1085" s="268"/>
      <c r="C1085" s="268"/>
    </row>
    <row r="1086" spans="1:3" ht="15">
      <c r="A1086" s="267"/>
      <c r="B1086" s="268"/>
      <c r="C1086" s="268"/>
    </row>
    <row r="1087" spans="1:3" ht="15">
      <c r="A1087" s="267"/>
      <c r="B1087" s="268"/>
      <c r="C1087" s="268"/>
    </row>
    <row r="1088" spans="1:3" ht="15">
      <c r="A1088" s="267"/>
      <c r="B1088" s="268"/>
      <c r="C1088" s="268"/>
    </row>
    <row r="1089" spans="1:3" ht="15">
      <c r="A1089" s="267"/>
      <c r="B1089" s="268"/>
      <c r="C1089" s="268"/>
    </row>
    <row r="1090" spans="1:3" ht="15">
      <c r="A1090" s="267"/>
      <c r="B1090" s="268"/>
      <c r="C1090" s="268"/>
    </row>
    <row r="1091" spans="1:3" ht="15">
      <c r="A1091" s="267"/>
      <c r="B1091" s="268"/>
      <c r="C1091" s="268"/>
    </row>
    <row r="1092" spans="1:3" ht="15">
      <c r="A1092" s="267"/>
      <c r="B1092" s="268"/>
      <c r="C1092" s="268"/>
    </row>
    <row r="1093" spans="1:3" ht="15">
      <c r="A1093" s="267"/>
      <c r="B1093" s="268"/>
      <c r="C1093" s="268"/>
    </row>
    <row r="1094" spans="1:3" ht="15">
      <c r="A1094" s="267"/>
      <c r="B1094" s="268"/>
      <c r="C1094" s="268"/>
    </row>
    <row r="1095" spans="1:3" ht="15">
      <c r="A1095" s="267"/>
      <c r="B1095" s="268"/>
      <c r="C1095" s="268"/>
    </row>
    <row r="1096" spans="1:3" ht="15">
      <c r="A1096" s="267"/>
      <c r="B1096" s="268"/>
      <c r="C1096" s="268"/>
    </row>
    <row r="1097" spans="1:3" ht="15">
      <c r="A1097" s="267"/>
      <c r="B1097" s="268"/>
      <c r="C1097" s="268"/>
    </row>
    <row r="1098" spans="1:3" ht="15">
      <c r="A1098" s="267"/>
      <c r="B1098" s="268"/>
      <c r="C1098" s="268"/>
    </row>
    <row r="1099" spans="1:3" ht="15">
      <c r="A1099" s="267"/>
      <c r="B1099" s="268"/>
      <c r="C1099" s="268"/>
    </row>
    <row r="1100" spans="1:3" ht="15">
      <c r="A1100" s="267"/>
      <c r="B1100" s="268"/>
      <c r="C1100" s="268"/>
    </row>
    <row r="1101" spans="1:3" ht="15">
      <c r="A1101" s="267"/>
      <c r="B1101" s="268"/>
      <c r="C1101" s="268"/>
    </row>
    <row r="1102" spans="1:3" ht="15">
      <c r="A1102" s="267"/>
      <c r="B1102" s="268"/>
      <c r="C1102" s="268"/>
    </row>
    <row r="1103" spans="1:3" ht="15">
      <c r="A1103" s="267"/>
      <c r="B1103" s="268"/>
      <c r="C1103" s="268"/>
    </row>
    <row r="1104" spans="1:3" ht="15">
      <c r="A1104" s="267"/>
      <c r="B1104" s="268"/>
      <c r="C1104" s="268"/>
    </row>
    <row r="1105" spans="1:3" ht="15">
      <c r="A1105" s="267"/>
      <c r="B1105" s="268"/>
      <c r="C1105" s="268"/>
    </row>
    <row r="1106" spans="1:3" ht="15">
      <c r="A1106" s="267"/>
      <c r="B1106" s="268"/>
      <c r="C1106" s="268"/>
    </row>
    <row r="1107" spans="1:3" ht="15">
      <c r="A1107" s="267"/>
      <c r="B1107" s="268"/>
      <c r="C1107" s="268"/>
    </row>
    <row r="1108" spans="1:3" ht="15">
      <c r="A1108" s="267"/>
      <c r="B1108" s="268"/>
      <c r="C1108" s="268"/>
    </row>
    <row r="1109" spans="1:3" ht="15">
      <c r="A1109" s="267"/>
      <c r="B1109" s="268"/>
      <c r="C1109" s="268"/>
    </row>
    <row r="1110" spans="1:3" ht="15">
      <c r="A1110" s="267"/>
      <c r="B1110" s="268"/>
      <c r="C1110" s="268"/>
    </row>
    <row r="1111" spans="1:3" ht="15">
      <c r="A1111" s="267"/>
      <c r="B1111" s="268"/>
      <c r="C1111" s="268"/>
    </row>
    <row r="1112" spans="1:3" ht="15">
      <c r="A1112" s="267"/>
      <c r="B1112" s="268"/>
      <c r="C1112" s="268"/>
    </row>
    <row r="1113" spans="1:3" ht="15">
      <c r="A1113" s="267"/>
      <c r="B1113" s="268"/>
      <c r="C1113" s="268"/>
    </row>
    <row r="1114" spans="1:3" ht="15">
      <c r="A1114" s="267"/>
      <c r="B1114" s="268"/>
      <c r="C1114" s="268"/>
    </row>
    <row r="1115" spans="1:3" ht="15">
      <c r="A1115" s="267"/>
      <c r="B1115" s="268"/>
      <c r="C1115" s="268"/>
    </row>
    <row r="1116" spans="1:3" ht="15">
      <c r="A1116" s="267"/>
      <c r="B1116" s="268"/>
      <c r="C1116" s="268"/>
    </row>
    <row r="1117" spans="1:3" ht="15">
      <c r="A1117" s="267"/>
      <c r="B1117" s="268"/>
      <c r="C1117" s="268"/>
    </row>
    <row r="1118" spans="1:3" ht="15">
      <c r="A1118" s="267"/>
      <c r="B1118" s="268"/>
      <c r="C1118" s="268"/>
    </row>
    <row r="1119" spans="1:3" ht="15">
      <c r="A1119" s="267"/>
      <c r="B1119" s="268"/>
      <c r="C1119" s="268"/>
    </row>
    <row r="1120" spans="1:3" ht="15">
      <c r="A1120" s="267"/>
      <c r="B1120" s="268"/>
      <c r="C1120" s="268"/>
    </row>
    <row r="1121" spans="1:3" ht="15">
      <c r="A1121" s="267"/>
      <c r="B1121" s="268"/>
      <c r="C1121" s="268"/>
    </row>
    <row r="1122" spans="1:3" ht="15">
      <c r="A1122" s="267"/>
      <c r="B1122" s="268"/>
      <c r="C1122" s="268"/>
    </row>
    <row r="1123" spans="1:3" ht="15">
      <c r="A1123" s="267"/>
      <c r="B1123" s="268"/>
      <c r="C1123" s="268"/>
    </row>
    <row r="1124" spans="1:3" ht="15">
      <c r="A1124" s="267"/>
      <c r="B1124" s="268"/>
      <c r="C1124" s="268"/>
    </row>
    <row r="1125" spans="1:3" ht="15">
      <c r="A1125" s="267"/>
      <c r="B1125" s="268"/>
      <c r="C1125" s="268"/>
    </row>
    <row r="1126" spans="1:3" ht="15">
      <c r="A1126" s="267"/>
      <c r="B1126" s="268"/>
      <c r="C1126" s="268"/>
    </row>
    <row r="1127" spans="1:3" ht="15">
      <c r="A1127" s="267"/>
      <c r="B1127" s="268"/>
      <c r="C1127" s="268"/>
    </row>
    <row r="1128" spans="1:3" ht="15">
      <c r="A1128" s="267"/>
      <c r="B1128" s="268"/>
      <c r="C1128" s="268"/>
    </row>
    <row r="1129" spans="1:3" ht="15">
      <c r="A1129" s="267"/>
      <c r="B1129" s="268"/>
      <c r="C1129" s="268"/>
    </row>
    <row r="1130" spans="1:3" ht="15">
      <c r="A1130" s="267"/>
      <c r="B1130" s="268"/>
      <c r="C1130" s="268"/>
    </row>
    <row r="1131" spans="1:3" ht="15">
      <c r="A1131" s="267"/>
      <c r="B1131" s="268"/>
      <c r="C1131" s="268"/>
    </row>
    <row r="1132" spans="1:3" ht="15">
      <c r="A1132" s="267"/>
      <c r="B1132" s="268"/>
      <c r="C1132" s="268"/>
    </row>
    <row r="1133" spans="1:3" ht="15">
      <c r="A1133" s="267"/>
      <c r="B1133" s="268"/>
      <c r="C1133" s="268"/>
    </row>
    <row r="1134" spans="1:3" ht="15">
      <c r="A1134" s="267"/>
      <c r="B1134" s="268"/>
      <c r="C1134" s="268"/>
    </row>
    <row r="1135" spans="1:3" ht="15">
      <c r="A1135" s="267"/>
      <c r="B1135" s="268"/>
      <c r="C1135" s="268"/>
    </row>
    <row r="1136" spans="1:3" ht="15">
      <c r="A1136" s="267"/>
      <c r="B1136" s="268"/>
      <c r="C1136" s="268"/>
    </row>
    <row r="1137" spans="1:3" ht="15">
      <c r="A1137" s="267"/>
      <c r="B1137" s="268"/>
      <c r="C1137" s="268"/>
    </row>
    <row r="1138" spans="1:3" ht="15">
      <c r="A1138" s="267"/>
      <c r="B1138" s="268"/>
      <c r="C1138" s="268"/>
    </row>
    <row r="1139" spans="1:3" ht="15">
      <c r="A1139" s="267"/>
      <c r="B1139" s="268"/>
      <c r="C1139" s="268"/>
    </row>
    <row r="1140" spans="1:3" ht="15">
      <c r="A1140" s="267"/>
      <c r="B1140" s="268"/>
      <c r="C1140" s="268"/>
    </row>
    <row r="1141" spans="1:3" ht="15">
      <c r="A1141" s="267"/>
      <c r="B1141" s="268"/>
      <c r="C1141" s="268"/>
    </row>
    <row r="1142" spans="1:3" ht="15">
      <c r="A1142" s="267"/>
      <c r="B1142" s="268"/>
      <c r="C1142" s="268"/>
    </row>
    <row r="1143" spans="1:3" ht="15">
      <c r="A1143" s="267"/>
      <c r="B1143" s="268"/>
      <c r="C1143" s="268"/>
    </row>
    <row r="1144" spans="1:3" ht="15">
      <c r="A1144" s="267"/>
      <c r="B1144" s="268"/>
      <c r="C1144" s="268"/>
    </row>
    <row r="1145" spans="1:3" ht="15">
      <c r="A1145" s="267"/>
      <c r="B1145" s="268"/>
      <c r="C1145" s="268"/>
    </row>
    <row r="1146" spans="1:3" ht="15">
      <c r="A1146" s="267"/>
      <c r="B1146" s="268"/>
      <c r="C1146" s="268"/>
    </row>
    <row r="1147" spans="1:3" ht="15">
      <c r="A1147" s="267"/>
      <c r="B1147" s="268"/>
      <c r="C1147" s="268"/>
    </row>
    <row r="1148" spans="1:3" ht="15">
      <c r="A1148" s="267"/>
      <c r="B1148" s="268"/>
      <c r="C1148" s="268"/>
    </row>
    <row r="1149" spans="1:3" ht="15">
      <c r="A1149" s="267"/>
      <c r="B1149" s="268"/>
      <c r="C1149" s="268"/>
    </row>
    <row r="1150" spans="1:3" ht="15">
      <c r="A1150" s="267"/>
      <c r="B1150" s="268"/>
      <c r="C1150" s="268"/>
    </row>
    <row r="1151" spans="1:3" ht="15">
      <c r="A1151" s="267"/>
      <c r="B1151" s="268"/>
      <c r="C1151" s="268"/>
    </row>
    <row r="1152" spans="1:3" ht="15">
      <c r="A1152" s="267"/>
      <c r="B1152" s="268"/>
      <c r="C1152" s="268"/>
    </row>
    <row r="1153" spans="1:3" ht="15">
      <c r="A1153" s="267"/>
      <c r="B1153" s="268"/>
      <c r="C1153" s="268"/>
    </row>
    <row r="1154" spans="1:3" ht="15">
      <c r="A1154" s="267"/>
      <c r="B1154" s="268"/>
      <c r="C1154" s="268"/>
    </row>
    <row r="1155" spans="1:3" ht="15">
      <c r="A1155" s="267"/>
      <c r="B1155" s="268"/>
      <c r="C1155" s="268"/>
    </row>
    <row r="1156" spans="1:3" ht="15">
      <c r="A1156" s="267"/>
      <c r="B1156" s="268"/>
      <c r="C1156" s="268"/>
    </row>
    <row r="1157" spans="1:3" ht="15">
      <c r="A1157" s="267"/>
      <c r="B1157" s="268"/>
      <c r="C1157" s="268"/>
    </row>
    <row r="1158" spans="1:3" ht="15">
      <c r="A1158" s="267"/>
      <c r="B1158" s="268"/>
      <c r="C1158" s="268"/>
    </row>
    <row r="1159" spans="1:3" ht="15">
      <c r="A1159" s="267"/>
      <c r="B1159" s="268"/>
      <c r="C1159" s="268"/>
    </row>
    <row r="1160" spans="1:3" ht="15">
      <c r="A1160" s="267"/>
      <c r="B1160" s="268"/>
      <c r="C1160" s="268"/>
    </row>
    <row r="1161" spans="1:3" ht="15">
      <c r="A1161" s="267"/>
      <c r="B1161" s="268"/>
      <c r="C1161" s="268"/>
    </row>
    <row r="1162" spans="1:3" ht="15">
      <c r="A1162" s="267"/>
      <c r="B1162" s="268"/>
      <c r="C1162" s="268"/>
    </row>
    <row r="1163" spans="1:3" ht="15">
      <c r="A1163" s="267"/>
      <c r="B1163" s="268"/>
      <c r="C1163" s="268"/>
    </row>
    <row r="1164" spans="1:3" ht="15">
      <c r="A1164" s="267"/>
      <c r="B1164" s="268"/>
      <c r="C1164" s="268"/>
    </row>
    <row r="1165" spans="1:3" ht="15">
      <c r="A1165" s="267"/>
      <c r="B1165" s="268"/>
      <c r="C1165" s="268"/>
    </row>
    <row r="1166" spans="1:3" ht="15">
      <c r="A1166" s="267"/>
      <c r="B1166" s="268"/>
      <c r="C1166" s="268"/>
    </row>
    <row r="1167" spans="1:3" ht="15">
      <c r="A1167" s="267"/>
      <c r="B1167" s="268"/>
      <c r="C1167" s="268"/>
    </row>
    <row r="1168" spans="1:3" ht="15">
      <c r="A1168" s="267"/>
      <c r="B1168" s="268"/>
      <c r="C1168" s="268"/>
    </row>
    <row r="1169" spans="1:3" ht="15">
      <c r="A1169" s="267"/>
      <c r="B1169" s="268"/>
      <c r="C1169" s="268"/>
    </row>
    <row r="1170" spans="1:3" ht="15">
      <c r="A1170" s="267"/>
      <c r="B1170" s="268"/>
      <c r="C1170" s="268"/>
    </row>
    <row r="1171" spans="1:3" ht="15">
      <c r="A1171" s="267"/>
      <c r="B1171" s="268"/>
      <c r="C1171" s="268"/>
    </row>
    <row r="1172" spans="1:3" ht="15">
      <c r="A1172" s="267"/>
      <c r="B1172" s="268"/>
      <c r="C1172" s="268"/>
    </row>
    <row r="1173" spans="1:3" ht="15">
      <c r="A1173" s="267"/>
      <c r="B1173" s="268"/>
      <c r="C1173" s="268"/>
    </row>
    <row r="1174" spans="1:3" ht="15">
      <c r="A1174" s="267"/>
      <c r="B1174" s="268"/>
      <c r="C1174" s="268"/>
    </row>
    <row r="1175" spans="1:3" ht="15">
      <c r="A1175" s="267"/>
      <c r="B1175" s="268"/>
      <c r="C1175" s="268"/>
    </row>
    <row r="1176" spans="1:3" ht="15">
      <c r="A1176" s="267"/>
      <c r="B1176" s="268"/>
      <c r="C1176" s="268"/>
    </row>
    <row r="1177" spans="1:3" ht="15">
      <c r="A1177" s="267"/>
      <c r="B1177" s="268"/>
      <c r="C1177" s="268"/>
    </row>
    <row r="1178" spans="1:3" ht="15">
      <c r="A1178" s="267"/>
      <c r="B1178" s="268"/>
      <c r="C1178" s="268"/>
    </row>
    <row r="1179" spans="1:3" ht="15">
      <c r="A1179" s="267"/>
      <c r="B1179" s="268"/>
      <c r="C1179" s="268"/>
    </row>
    <row r="1180" spans="1:3" ht="15">
      <c r="A1180" s="267"/>
      <c r="B1180" s="268"/>
      <c r="C1180" s="268"/>
    </row>
    <row r="1181" spans="1:3" ht="15">
      <c r="A1181" s="267"/>
      <c r="B1181" s="268"/>
      <c r="C1181" s="268"/>
    </row>
    <row r="1182" spans="1:3" ht="15">
      <c r="A1182" s="267"/>
      <c r="B1182" s="268"/>
      <c r="C1182" s="268"/>
    </row>
    <row r="1183" spans="1:3" ht="15">
      <c r="A1183" s="267"/>
      <c r="B1183" s="268"/>
      <c r="C1183" s="268"/>
    </row>
    <row r="1184" spans="1:3" ht="15">
      <c r="A1184" s="267"/>
      <c r="B1184" s="268"/>
      <c r="C1184" s="268"/>
    </row>
    <row r="1185" spans="1:3" ht="15">
      <c r="A1185" s="267"/>
      <c r="B1185" s="268"/>
      <c r="C1185" s="268"/>
    </row>
    <row r="1186" spans="1:3" ht="15">
      <c r="A1186" s="267"/>
      <c r="B1186" s="268"/>
      <c r="C1186" s="268"/>
    </row>
    <row r="1187" spans="1:3" ht="15">
      <c r="A1187" s="267"/>
      <c r="B1187" s="268"/>
      <c r="C1187" s="268"/>
    </row>
    <row r="1188" spans="1:3" ht="15">
      <c r="A1188" s="267"/>
      <c r="B1188" s="268"/>
      <c r="C1188" s="268"/>
    </row>
    <row r="1189" spans="1:3" ht="15">
      <c r="A1189" s="267"/>
      <c r="B1189" s="268"/>
      <c r="C1189" s="268"/>
    </row>
    <row r="1190" spans="1:3" ht="15">
      <c r="A1190" s="267"/>
      <c r="B1190" s="268"/>
      <c r="C1190" s="268"/>
    </row>
    <row r="1191" spans="1:3" ht="15">
      <c r="A1191" s="267"/>
      <c r="B1191" s="268"/>
      <c r="C1191" s="268"/>
    </row>
    <row r="1192" spans="1:3" ht="15">
      <c r="A1192" s="267"/>
      <c r="B1192" s="268"/>
      <c r="C1192" s="268"/>
    </row>
    <row r="1193" spans="1:3" ht="15">
      <c r="A1193" s="267"/>
      <c r="B1193" s="268"/>
      <c r="C1193" s="268"/>
    </row>
    <row r="1194" spans="1:3" ht="15">
      <c r="A1194" s="267"/>
      <c r="B1194" s="268"/>
      <c r="C1194" s="268"/>
    </row>
    <row r="1195" spans="1:3" ht="15">
      <c r="A1195" s="267"/>
      <c r="B1195" s="268"/>
      <c r="C1195" s="268"/>
    </row>
    <row r="1196" spans="1:3" ht="15">
      <c r="A1196" s="267"/>
      <c r="B1196" s="268"/>
      <c r="C1196" s="268"/>
    </row>
    <row r="1197" spans="1:3" ht="15">
      <c r="A1197" s="267"/>
      <c r="B1197" s="268"/>
      <c r="C1197" s="268"/>
    </row>
    <row r="1198" spans="1:3" ht="15">
      <c r="A1198" s="267"/>
      <c r="B1198" s="268"/>
      <c r="C1198" s="268"/>
    </row>
    <row r="1199" spans="1:3" ht="15">
      <c r="A1199" s="267"/>
      <c r="B1199" s="268"/>
      <c r="C1199" s="268"/>
    </row>
    <row r="1200" spans="1:3" ht="15">
      <c r="A1200" s="267"/>
      <c r="B1200" s="268"/>
      <c r="C1200" s="268"/>
    </row>
    <row r="1201" spans="1:3" ht="15">
      <c r="A1201" s="267"/>
      <c r="B1201" s="268"/>
      <c r="C1201" s="268"/>
    </row>
    <row r="1202" spans="1:3" ht="15">
      <c r="A1202" s="267"/>
      <c r="B1202" s="268"/>
      <c r="C1202" s="268"/>
    </row>
    <row r="1203" spans="1:3" ht="15">
      <c r="A1203" s="267"/>
      <c r="B1203" s="268"/>
      <c r="C1203" s="268"/>
    </row>
    <row r="1204" spans="1:3" ht="15">
      <c r="A1204" s="267"/>
      <c r="B1204" s="268"/>
      <c r="C1204" s="268"/>
    </row>
    <row r="1205" spans="1:3" ht="15">
      <c r="A1205" s="267"/>
      <c r="B1205" s="268"/>
      <c r="C1205" s="268"/>
    </row>
    <row r="1206" spans="1:3" ht="15">
      <c r="A1206" s="267"/>
      <c r="B1206" s="268"/>
      <c r="C1206" s="268"/>
    </row>
    <row r="1207" spans="1:3" ht="15">
      <c r="A1207" s="267"/>
      <c r="B1207" s="268"/>
      <c r="C1207" s="268"/>
    </row>
    <row r="1208" spans="1:3" ht="15">
      <c r="A1208" s="267"/>
      <c r="B1208" s="268"/>
      <c r="C1208" s="268"/>
    </row>
    <row r="1209" spans="1:3" ht="15">
      <c r="A1209" s="267"/>
      <c r="B1209" s="268"/>
      <c r="C1209" s="268"/>
    </row>
    <row r="1210" spans="1:3" ht="15">
      <c r="A1210" s="267"/>
      <c r="B1210" s="268"/>
      <c r="C1210" s="268"/>
    </row>
    <row r="1211" spans="1:3" ht="15">
      <c r="A1211" s="267"/>
      <c r="B1211" s="268"/>
      <c r="C1211" s="268"/>
    </row>
    <row r="1212" spans="1:3" ht="15">
      <c r="A1212" s="267"/>
      <c r="B1212" s="268"/>
      <c r="C1212" s="268"/>
    </row>
    <row r="1213" spans="1:3" ht="15">
      <c r="A1213" s="267"/>
      <c r="B1213" s="268"/>
      <c r="C1213" s="268"/>
    </row>
    <row r="1214" spans="1:3" ht="15">
      <c r="A1214" s="267"/>
      <c r="B1214" s="268"/>
      <c r="C1214" s="268"/>
    </row>
    <row r="1215" spans="1:3" ht="15">
      <c r="A1215" s="267"/>
      <c r="B1215" s="268"/>
      <c r="C1215" s="268"/>
    </row>
    <row r="1216" spans="1:3" ht="15">
      <c r="A1216" s="267"/>
      <c r="B1216" s="268"/>
      <c r="C1216" s="268"/>
    </row>
    <row r="1217" spans="1:3" ht="15">
      <c r="A1217" s="267"/>
      <c r="B1217" s="268"/>
      <c r="C1217" s="268"/>
    </row>
    <row r="1218" spans="1:3" ht="15">
      <c r="A1218" s="267"/>
      <c r="B1218" s="268"/>
      <c r="C1218" s="268"/>
    </row>
    <row r="1219" spans="1:3" ht="15">
      <c r="A1219" s="267"/>
      <c r="B1219" s="268"/>
      <c r="C1219" s="268"/>
    </row>
    <row r="1220" spans="1:3" ht="15">
      <c r="A1220" s="267"/>
      <c r="B1220" s="268"/>
      <c r="C1220" s="268"/>
    </row>
    <row r="1221" spans="1:3" ht="15">
      <c r="A1221" s="267"/>
      <c r="B1221" s="268"/>
      <c r="C1221" s="268"/>
    </row>
    <row r="1222" spans="1:3" ht="15">
      <c r="A1222" s="267"/>
      <c r="B1222" s="268"/>
      <c r="C1222" s="268"/>
    </row>
    <row r="1223" spans="1:3" ht="15">
      <c r="A1223" s="267"/>
      <c r="B1223" s="268"/>
      <c r="C1223" s="268"/>
    </row>
    <row r="1224" spans="1:3" ht="15">
      <c r="A1224" s="267"/>
      <c r="B1224" s="268"/>
      <c r="C1224" s="268"/>
    </row>
    <row r="1225" spans="1:3" ht="15">
      <c r="A1225" s="267"/>
      <c r="B1225" s="268"/>
      <c r="C1225" s="268"/>
    </row>
    <row r="1226" spans="1:3" ht="15">
      <c r="A1226" s="267"/>
      <c r="B1226" s="268"/>
      <c r="C1226" s="268"/>
    </row>
    <row r="1227" spans="1:3" ht="15">
      <c r="A1227" s="267"/>
      <c r="B1227" s="268"/>
      <c r="C1227" s="268"/>
    </row>
    <row r="1228" spans="1:3" ht="15">
      <c r="A1228" s="267"/>
      <c r="B1228" s="268"/>
      <c r="C1228" s="268"/>
    </row>
    <row r="1229" spans="1:3" ht="15">
      <c r="A1229" s="267"/>
      <c r="B1229" s="268"/>
      <c r="C1229" s="268"/>
    </row>
    <row r="1230" spans="1:3" ht="15">
      <c r="A1230" s="267"/>
      <c r="B1230" s="268"/>
      <c r="C1230" s="268"/>
    </row>
    <row r="1231" spans="1:3" ht="15">
      <c r="A1231" s="267"/>
      <c r="B1231" s="268"/>
      <c r="C1231" s="268"/>
    </row>
    <row r="1232" spans="1:3" ht="15">
      <c r="A1232" s="267"/>
      <c r="B1232" s="268"/>
      <c r="C1232" s="268"/>
    </row>
    <row r="1233" spans="1:3" ht="15">
      <c r="A1233" s="267"/>
      <c r="B1233" s="268"/>
      <c r="C1233" s="268"/>
    </row>
    <row r="1234" spans="1:3" ht="15">
      <c r="A1234" s="267"/>
      <c r="B1234" s="268"/>
      <c r="C1234" s="268"/>
    </row>
    <row r="1235" spans="1:3" ht="15">
      <c r="A1235" s="267"/>
      <c r="B1235" s="268"/>
      <c r="C1235" s="268"/>
    </row>
    <row r="1236" spans="1:3" ht="15">
      <c r="A1236" s="267"/>
      <c r="B1236" s="268"/>
      <c r="C1236" s="268"/>
    </row>
    <row r="1237" spans="1:3" ht="15">
      <c r="A1237" s="267"/>
      <c r="B1237" s="268"/>
      <c r="C1237" s="268"/>
    </row>
    <row r="1238" spans="1:3" ht="15">
      <c r="A1238" s="267"/>
      <c r="B1238" s="268"/>
      <c r="C1238" s="268"/>
    </row>
    <row r="1239" spans="1:3" ht="15">
      <c r="A1239" s="267"/>
      <c r="B1239" s="268"/>
      <c r="C1239" s="268"/>
    </row>
    <row r="1240" spans="1:3" ht="15">
      <c r="A1240" s="267"/>
      <c r="B1240" s="268"/>
      <c r="C1240" s="268"/>
    </row>
    <row r="1241" spans="1:3" ht="15">
      <c r="A1241" s="267"/>
      <c r="B1241" s="268"/>
      <c r="C1241" s="268"/>
    </row>
    <row r="1242" spans="1:3" ht="15">
      <c r="A1242" s="267"/>
      <c r="B1242" s="268"/>
      <c r="C1242" s="268"/>
    </row>
    <row r="1243" spans="1:3" ht="15">
      <c r="A1243" s="267"/>
      <c r="B1243" s="268"/>
      <c r="C1243" s="268"/>
    </row>
    <row r="1244" spans="1:3" ht="15">
      <c r="A1244" s="267"/>
      <c r="B1244" s="268"/>
      <c r="C1244" s="268"/>
    </row>
    <row r="1245" spans="1:3" ht="15">
      <c r="A1245" s="267"/>
      <c r="B1245" s="268"/>
      <c r="C1245" s="268"/>
    </row>
    <row r="1246" spans="1:3" ht="15">
      <c r="A1246" s="267"/>
      <c r="B1246" s="268"/>
      <c r="C1246" s="268"/>
    </row>
    <row r="1247" spans="1:3" ht="15">
      <c r="A1247" s="267"/>
      <c r="B1247" s="268"/>
      <c r="C1247" s="268"/>
    </row>
    <row r="1248" spans="1:3" ht="15">
      <c r="A1248" s="267"/>
      <c r="B1248" s="268"/>
      <c r="C1248" s="268"/>
    </row>
    <row r="1249" spans="1:3" ht="15">
      <c r="A1249" s="267"/>
      <c r="B1249" s="268"/>
      <c r="C1249" s="268"/>
    </row>
    <row r="1250" spans="1:3" ht="15">
      <c r="A1250" s="267"/>
      <c r="B1250" s="268"/>
      <c r="C1250" s="268"/>
    </row>
    <row r="1251" spans="1:3" ht="15">
      <c r="A1251" s="267"/>
      <c r="B1251" s="268"/>
      <c r="C1251" s="268"/>
    </row>
    <row r="1252" spans="1:3" ht="15">
      <c r="A1252" s="267"/>
      <c r="B1252" s="268"/>
      <c r="C1252" s="268"/>
    </row>
    <row r="1253" spans="1:3" ht="15">
      <c r="A1253" s="267"/>
      <c r="B1253" s="268"/>
      <c r="C1253" s="268"/>
    </row>
    <row r="1254" spans="1:3" ht="15">
      <c r="A1254" s="267"/>
      <c r="B1254" s="268"/>
      <c r="C1254" s="268"/>
    </row>
    <row r="1255" spans="1:3" ht="15">
      <c r="A1255" s="267"/>
      <c r="B1255" s="268"/>
      <c r="C1255" s="268"/>
    </row>
    <row r="1256" spans="1:3" ht="15">
      <c r="A1256" s="267"/>
      <c r="B1256" s="268"/>
      <c r="C1256" s="268"/>
    </row>
    <row r="1257" spans="1:3" ht="15">
      <c r="A1257" s="267"/>
      <c r="B1257" s="268"/>
      <c r="C1257" s="268"/>
    </row>
    <row r="1258" spans="1:3" ht="15">
      <c r="A1258" s="267"/>
      <c r="B1258" s="268"/>
      <c r="C1258" s="268"/>
    </row>
    <row r="1259" spans="1:3" ht="15">
      <c r="A1259" s="267"/>
      <c r="B1259" s="268"/>
      <c r="C1259" s="268"/>
    </row>
    <row r="1260" spans="1:3" ht="15">
      <c r="A1260" s="267"/>
      <c r="B1260" s="268"/>
      <c r="C1260" s="268"/>
    </row>
    <row r="1261" spans="1:3" ht="15">
      <c r="A1261" s="267"/>
      <c r="B1261" s="268"/>
      <c r="C1261" s="268"/>
    </row>
    <row r="1262" spans="1:3" ht="15">
      <c r="A1262" s="267"/>
      <c r="B1262" s="268"/>
      <c r="C1262" s="268"/>
    </row>
    <row r="1263" spans="1:3" ht="15">
      <c r="A1263" s="267"/>
      <c r="B1263" s="268"/>
      <c r="C1263" s="268"/>
    </row>
    <row r="1264" spans="1:3" ht="15">
      <c r="A1264" s="267"/>
      <c r="B1264" s="268"/>
      <c r="C1264" s="268"/>
    </row>
    <row r="1265" spans="1:3" ht="15">
      <c r="A1265" s="267"/>
      <c r="B1265" s="268"/>
      <c r="C1265" s="268"/>
    </row>
    <row r="1266" spans="1:3" ht="15">
      <c r="A1266" s="267"/>
      <c r="B1266" s="268"/>
      <c r="C1266" s="268"/>
    </row>
    <row r="1267" spans="1:3" ht="15">
      <c r="A1267" s="267"/>
      <c r="B1267" s="268"/>
      <c r="C1267" s="268"/>
    </row>
    <row r="1268" spans="1:3" ht="15">
      <c r="A1268" s="267"/>
      <c r="B1268" s="268"/>
      <c r="C1268" s="268"/>
    </row>
    <row r="1269" spans="1:3" ht="15">
      <c r="A1269" s="267"/>
      <c r="B1269" s="268"/>
      <c r="C1269" s="268"/>
    </row>
    <row r="1270" spans="1:3" ht="15">
      <c r="A1270" s="267"/>
      <c r="B1270" s="268"/>
      <c r="C1270" s="268"/>
    </row>
    <row r="1271" spans="1:3" ht="15">
      <c r="A1271" s="267"/>
      <c r="B1271" s="268"/>
      <c r="C1271" s="268"/>
    </row>
    <row r="1272" spans="1:3" ht="15">
      <c r="A1272" s="267"/>
      <c r="B1272" s="268"/>
      <c r="C1272" s="268"/>
    </row>
    <row r="1273" spans="1:3" ht="15">
      <c r="A1273" s="267"/>
      <c r="B1273" s="268"/>
      <c r="C1273" s="268"/>
    </row>
    <row r="1274" spans="1:3" ht="15">
      <c r="A1274" s="267"/>
      <c r="B1274" s="268"/>
      <c r="C1274" s="268"/>
    </row>
    <row r="1275" spans="1:3" ht="15">
      <c r="A1275" s="267"/>
      <c r="B1275" s="268"/>
      <c r="C1275" s="268"/>
    </row>
    <row r="1276" spans="1:3" ht="15">
      <c r="A1276" s="267"/>
      <c r="B1276" s="268"/>
      <c r="C1276" s="268"/>
    </row>
    <row r="1277" spans="1:3" ht="15">
      <c r="A1277" s="267"/>
      <c r="B1277" s="268"/>
      <c r="C1277" s="268"/>
    </row>
    <row r="1278" spans="1:3" ht="15">
      <c r="A1278" s="267"/>
      <c r="B1278" s="268"/>
      <c r="C1278" s="268"/>
    </row>
    <row r="1279" spans="1:3" ht="15">
      <c r="A1279" s="267"/>
      <c r="B1279" s="268"/>
      <c r="C1279" s="268"/>
    </row>
    <row r="1280" spans="1:3" ht="15">
      <c r="A1280" s="267"/>
      <c r="B1280" s="268"/>
      <c r="C1280" s="268"/>
    </row>
    <row r="1281" spans="1:3" ht="15">
      <c r="A1281" s="267"/>
      <c r="B1281" s="268"/>
      <c r="C1281" s="268"/>
    </row>
    <row r="1282" spans="1:3" ht="15">
      <c r="A1282" s="267"/>
      <c r="B1282" s="268"/>
      <c r="C1282" s="268"/>
    </row>
    <row r="1283" spans="1:3" ht="15">
      <c r="A1283" s="267"/>
      <c r="B1283" s="268"/>
      <c r="C1283" s="268"/>
    </row>
    <row r="1284" spans="1:3" ht="15">
      <c r="A1284" s="267"/>
      <c r="B1284" s="268"/>
      <c r="C1284" s="268"/>
    </row>
    <row r="1285" spans="1:3" ht="15">
      <c r="A1285" s="267"/>
      <c r="B1285" s="268"/>
      <c r="C1285" s="268"/>
    </row>
    <row r="1286" spans="1:3" ht="15">
      <c r="A1286" s="267"/>
      <c r="B1286" s="268"/>
      <c r="C1286" s="268"/>
    </row>
    <row r="1287" spans="1:3" ht="15">
      <c r="A1287" s="267"/>
      <c r="B1287" s="268"/>
      <c r="C1287" s="268"/>
    </row>
    <row r="1288" spans="1:3" ht="15">
      <c r="A1288" s="267"/>
      <c r="B1288" s="268"/>
      <c r="C1288" s="268"/>
    </row>
    <row r="1289" spans="1:3" ht="15">
      <c r="A1289" s="267"/>
      <c r="B1289" s="268"/>
      <c r="C1289" s="268"/>
    </row>
    <row r="1290" spans="1:3" ht="15">
      <c r="A1290" s="267"/>
      <c r="B1290" s="268"/>
      <c r="C1290" s="268"/>
    </row>
    <row r="1291" spans="1:3" ht="15">
      <c r="A1291" s="267"/>
      <c r="B1291" s="268"/>
      <c r="C1291" s="268"/>
    </row>
    <row r="1292" spans="1:3" ht="15">
      <c r="A1292" s="267"/>
      <c r="B1292" s="268"/>
      <c r="C1292" s="268"/>
    </row>
    <row r="1293" spans="1:3" ht="15">
      <c r="A1293" s="267"/>
      <c r="B1293" s="268"/>
      <c r="C1293" s="268"/>
    </row>
    <row r="1294" spans="1:3" ht="15">
      <c r="A1294" s="267"/>
      <c r="B1294" s="268"/>
      <c r="C1294" s="268"/>
    </row>
    <row r="1295" spans="1:3" ht="15">
      <c r="A1295" s="267"/>
      <c r="B1295" s="268"/>
      <c r="C1295" s="268"/>
    </row>
    <row r="1296" spans="1:3" ht="15">
      <c r="A1296" s="267"/>
      <c r="B1296" s="268"/>
      <c r="C1296" s="268"/>
    </row>
    <row r="1297" spans="1:3" ht="15">
      <c r="A1297" s="267"/>
      <c r="B1297" s="268"/>
      <c r="C1297" s="268"/>
    </row>
    <row r="1298" spans="1:3" ht="15">
      <c r="A1298" s="267"/>
      <c r="B1298" s="268"/>
      <c r="C1298" s="268"/>
    </row>
    <row r="1299" spans="1:3" ht="15">
      <c r="A1299" s="267"/>
      <c r="B1299" s="268"/>
      <c r="C1299" s="268"/>
    </row>
    <row r="1300" spans="1:3" ht="15">
      <c r="A1300" s="267"/>
      <c r="B1300" s="268"/>
      <c r="C1300" s="268"/>
    </row>
    <row r="1301" spans="1:3" ht="15">
      <c r="A1301" s="267"/>
      <c r="B1301" s="268"/>
      <c r="C1301" s="268"/>
    </row>
    <row r="1302" spans="1:3" ht="15">
      <c r="A1302" s="267"/>
      <c r="B1302" s="268"/>
      <c r="C1302" s="268"/>
    </row>
    <row r="1303" spans="1:3" ht="15">
      <c r="A1303" s="267"/>
      <c r="B1303" s="268"/>
      <c r="C1303" s="268"/>
    </row>
    <row r="1304" spans="1:3" ht="15">
      <c r="A1304" s="267"/>
      <c r="B1304" s="268"/>
      <c r="C1304" s="268"/>
    </row>
    <row r="1305" spans="1:3" ht="15">
      <c r="A1305" s="267"/>
      <c r="B1305" s="268"/>
      <c r="C1305" s="268"/>
    </row>
    <row r="1306" spans="1:3" ht="15">
      <c r="A1306" s="267"/>
      <c r="B1306" s="268"/>
      <c r="C1306" s="268"/>
    </row>
    <row r="1307" spans="1:3" ht="15">
      <c r="A1307" s="267"/>
      <c r="B1307" s="268"/>
      <c r="C1307" s="268"/>
    </row>
    <row r="1308" spans="1:3" ht="15">
      <c r="A1308" s="267"/>
      <c r="B1308" s="268"/>
      <c r="C1308" s="268"/>
    </row>
    <row r="1309" spans="1:3" ht="15">
      <c r="A1309" s="267"/>
      <c r="B1309" s="268"/>
      <c r="C1309" s="268"/>
    </row>
    <row r="1310" spans="1:3" ht="15">
      <c r="A1310" s="267"/>
      <c r="B1310" s="268"/>
      <c r="C1310" s="268"/>
    </row>
    <row r="1311" spans="1:3" ht="15">
      <c r="A1311" s="267"/>
      <c r="B1311" s="268"/>
      <c r="C1311" s="268"/>
    </row>
    <row r="1312" spans="1:3" ht="15">
      <c r="A1312" s="267"/>
      <c r="B1312" s="268"/>
      <c r="C1312" s="268"/>
    </row>
    <row r="1313" spans="1:3" ht="15">
      <c r="A1313" s="267"/>
      <c r="B1313" s="268"/>
      <c r="C1313" s="268"/>
    </row>
    <row r="1314" spans="1:3" ht="15">
      <c r="A1314" s="267"/>
      <c r="B1314" s="268"/>
      <c r="C1314" s="268"/>
    </row>
    <row r="1315" spans="1:3" ht="15">
      <c r="A1315" s="267"/>
      <c r="B1315" s="268"/>
      <c r="C1315" s="268"/>
    </row>
    <row r="1316" spans="1:3" ht="15">
      <c r="A1316" s="267"/>
      <c r="B1316" s="268"/>
      <c r="C1316" s="268"/>
    </row>
    <row r="1317" spans="1:3" ht="15">
      <c r="A1317" s="267"/>
      <c r="B1317" s="268"/>
      <c r="C1317" s="268"/>
    </row>
    <row r="1318" spans="1:3" ht="15">
      <c r="A1318" s="267"/>
      <c r="B1318" s="268"/>
      <c r="C1318" s="268"/>
    </row>
    <row r="1319" spans="1:3" ht="15">
      <c r="A1319" s="267"/>
      <c r="B1319" s="268"/>
      <c r="C1319" s="268"/>
    </row>
    <row r="1320" spans="1:3" ht="15">
      <c r="A1320" s="267"/>
      <c r="B1320" s="268"/>
      <c r="C1320" s="268"/>
    </row>
    <row r="1321" spans="1:3" ht="15">
      <c r="A1321" s="267"/>
      <c r="B1321" s="268"/>
      <c r="C1321" s="268"/>
    </row>
    <row r="1322" spans="1:3" ht="15">
      <c r="A1322" s="267"/>
      <c r="B1322" s="268"/>
      <c r="C1322" s="268"/>
    </row>
    <row r="1323" spans="1:3" ht="15">
      <c r="A1323" s="267"/>
      <c r="B1323" s="268"/>
      <c r="C1323" s="268"/>
    </row>
    <row r="1324" spans="1:3" ht="15">
      <c r="A1324" s="267"/>
      <c r="B1324" s="268"/>
      <c r="C1324" s="268"/>
    </row>
    <row r="1325" spans="1:3" ht="15">
      <c r="A1325" s="267"/>
      <c r="B1325" s="268"/>
      <c r="C1325" s="268"/>
    </row>
    <row r="1326" spans="1:3" ht="15">
      <c r="A1326" s="267"/>
      <c r="B1326" s="268"/>
      <c r="C1326" s="268"/>
    </row>
    <row r="1327" spans="1:3" ht="15">
      <c r="A1327" s="267"/>
      <c r="B1327" s="268"/>
      <c r="C1327" s="268"/>
    </row>
    <row r="1328" spans="1:3" ht="15">
      <c r="A1328" s="267"/>
      <c r="B1328" s="268"/>
      <c r="C1328" s="268"/>
    </row>
    <row r="1329" spans="1:3" ht="15">
      <c r="A1329" s="267"/>
      <c r="B1329" s="268"/>
      <c r="C1329" s="268"/>
    </row>
    <row r="1330" spans="1:3" ht="15">
      <c r="A1330" s="267"/>
      <c r="B1330" s="268"/>
      <c r="C1330" s="268"/>
    </row>
    <row r="1331" spans="1:3" ht="15">
      <c r="A1331" s="267"/>
      <c r="B1331" s="268"/>
      <c r="C1331" s="268"/>
    </row>
    <row r="1332" spans="1:3" ht="15">
      <c r="A1332" s="267"/>
      <c r="B1332" s="268"/>
      <c r="C1332" s="268"/>
    </row>
    <row r="1333" spans="1:3" ht="15">
      <c r="A1333" s="267"/>
      <c r="B1333" s="268"/>
      <c r="C1333" s="268"/>
    </row>
    <row r="1334" spans="1:3" ht="15">
      <c r="A1334" s="267"/>
      <c r="B1334" s="268"/>
      <c r="C1334" s="268"/>
    </row>
    <row r="1335" spans="1:3" ht="15">
      <c r="A1335" s="267"/>
      <c r="B1335" s="268"/>
      <c r="C1335" s="268"/>
    </row>
    <row r="1336" spans="1:3" ht="15">
      <c r="A1336" s="267"/>
      <c r="B1336" s="268"/>
      <c r="C1336" s="268"/>
    </row>
    <row r="1337" spans="1:3" ht="15">
      <c r="A1337" s="267"/>
      <c r="B1337" s="268"/>
      <c r="C1337" s="268"/>
    </row>
    <row r="1338" spans="1:3" ht="15">
      <c r="A1338" s="267"/>
      <c r="B1338" s="268"/>
      <c r="C1338" s="268"/>
    </row>
    <row r="1339" spans="1:3" ht="15">
      <c r="A1339" s="267"/>
      <c r="B1339" s="268"/>
      <c r="C1339" s="268"/>
    </row>
    <row r="1340" spans="1:3" ht="15">
      <c r="A1340" s="267"/>
      <c r="B1340" s="268"/>
      <c r="C1340" s="268"/>
    </row>
    <row r="1341" spans="1:3" ht="15">
      <c r="A1341" s="267"/>
      <c r="B1341" s="268"/>
      <c r="C1341" s="268"/>
    </row>
    <row r="1342" spans="1:3" ht="15">
      <c r="A1342" s="267"/>
      <c r="B1342" s="268"/>
      <c r="C1342" s="268"/>
    </row>
    <row r="1343" spans="1:3" ht="15">
      <c r="A1343" s="267"/>
      <c r="B1343" s="268"/>
      <c r="C1343" s="268"/>
    </row>
    <row r="1344" spans="1:3" ht="15">
      <c r="A1344" s="267"/>
      <c r="B1344" s="268"/>
      <c r="C1344" s="268"/>
    </row>
    <row r="1345" spans="1:3" ht="15">
      <c r="A1345" s="267"/>
      <c r="B1345" s="268"/>
      <c r="C1345" s="268"/>
    </row>
    <row r="1346" spans="1:3" ht="15">
      <c r="A1346" s="267"/>
      <c r="B1346" s="268"/>
      <c r="C1346" s="268"/>
    </row>
    <row r="1347" spans="1:3" ht="15">
      <c r="A1347" s="267"/>
      <c r="B1347" s="268"/>
      <c r="C1347" s="268"/>
    </row>
    <row r="1348" spans="1:3" ht="15">
      <c r="A1348" s="267"/>
      <c r="B1348" s="268"/>
      <c r="C1348" s="268"/>
    </row>
    <row r="1349" spans="1:3" ht="15">
      <c r="A1349" s="267"/>
      <c r="B1349" s="268"/>
      <c r="C1349" s="268"/>
    </row>
    <row r="1350" spans="1:3" ht="15">
      <c r="A1350" s="267"/>
      <c r="B1350" s="268"/>
      <c r="C1350" s="268"/>
    </row>
    <row r="1351" spans="1:3" ht="15">
      <c r="A1351" s="267"/>
      <c r="B1351" s="268"/>
      <c r="C1351" s="268"/>
    </row>
    <row r="1352" spans="1:3" ht="15">
      <c r="A1352" s="267"/>
      <c r="B1352" s="268"/>
      <c r="C1352" s="268"/>
    </row>
    <row r="1353" spans="1:3" ht="15">
      <c r="A1353" s="267"/>
      <c r="B1353" s="268"/>
      <c r="C1353" s="268"/>
    </row>
    <row r="1354" spans="1:3" ht="15">
      <c r="A1354" s="267"/>
      <c r="B1354" s="268"/>
      <c r="C1354" s="268"/>
    </row>
    <row r="1355" spans="1:3" ht="15">
      <c r="A1355" s="267"/>
      <c r="B1355" s="268"/>
      <c r="C1355" s="268"/>
    </row>
    <row r="1356" spans="1:3" ht="15">
      <c r="A1356" s="267"/>
      <c r="B1356" s="268"/>
      <c r="C1356" s="268"/>
    </row>
    <row r="1357" spans="1:3" ht="15">
      <c r="A1357" s="267"/>
      <c r="B1357" s="268"/>
      <c r="C1357" s="268"/>
    </row>
    <row r="1358" spans="1:3" ht="15">
      <c r="A1358" s="267"/>
      <c r="B1358" s="268"/>
      <c r="C1358" s="268"/>
    </row>
    <row r="1359" spans="1:3" ht="15">
      <c r="A1359" s="267"/>
      <c r="B1359" s="268"/>
      <c r="C1359" s="268"/>
    </row>
    <row r="1360" spans="1:3" ht="15">
      <c r="A1360" s="267"/>
      <c r="B1360" s="268"/>
      <c r="C1360" s="268"/>
    </row>
    <row r="1361" spans="1:3" ht="15">
      <c r="A1361" s="267"/>
      <c r="B1361" s="268"/>
      <c r="C1361" s="268"/>
    </row>
    <row r="1362" spans="1:3" ht="15">
      <c r="A1362" s="267"/>
      <c r="B1362" s="268"/>
      <c r="C1362" s="268"/>
    </row>
    <row r="1363" spans="1:3" ht="15">
      <c r="A1363" s="267"/>
      <c r="B1363" s="268"/>
      <c r="C1363" s="268"/>
    </row>
    <row r="1364" spans="1:3" ht="15">
      <c r="A1364" s="267"/>
      <c r="B1364" s="268"/>
      <c r="C1364" s="268"/>
    </row>
    <row r="1365" spans="1:3" ht="15">
      <c r="A1365" s="267"/>
      <c r="B1365" s="268"/>
      <c r="C1365" s="268"/>
    </row>
    <row r="1366" spans="1:3" ht="15">
      <c r="A1366" s="267"/>
      <c r="B1366" s="268"/>
      <c r="C1366" s="268"/>
    </row>
    <row r="1367" spans="1:3" ht="15">
      <c r="A1367" s="267"/>
      <c r="B1367" s="268"/>
      <c r="C1367" s="268"/>
    </row>
    <row r="1368" spans="1:3" ht="15">
      <c r="A1368" s="267"/>
      <c r="B1368" s="268"/>
      <c r="C1368" s="268"/>
    </row>
    <row r="1369" spans="1:3" ht="15">
      <c r="A1369" s="267"/>
      <c r="B1369" s="268"/>
      <c r="C1369" s="268"/>
    </row>
    <row r="1370" spans="1:3" ht="15">
      <c r="A1370" s="267"/>
      <c r="B1370" s="268"/>
      <c r="C1370" s="268"/>
    </row>
    <row r="1371" spans="1:3" ht="15">
      <c r="A1371" s="267"/>
      <c r="B1371" s="268"/>
      <c r="C1371" s="268"/>
    </row>
    <row r="1372" spans="1:3" ht="15">
      <c r="A1372" s="267"/>
      <c r="B1372" s="268"/>
      <c r="C1372" s="268"/>
    </row>
    <row r="1373" spans="1:3" ht="15">
      <c r="A1373" s="267"/>
      <c r="B1373" s="268"/>
      <c r="C1373" s="268"/>
    </row>
    <row r="1374" spans="1:3" ht="15">
      <c r="A1374" s="267"/>
      <c r="B1374" s="268"/>
      <c r="C1374" s="268"/>
    </row>
    <row r="1375" spans="1:3" ht="15">
      <c r="A1375" s="267"/>
      <c r="B1375" s="268"/>
      <c r="C1375" s="268"/>
    </row>
    <row r="1376" spans="1:3" ht="15">
      <c r="A1376" s="267"/>
      <c r="B1376" s="268"/>
      <c r="C1376" s="268"/>
    </row>
    <row r="1377" spans="1:3" ht="15">
      <c r="A1377" s="267"/>
      <c r="B1377" s="268"/>
      <c r="C1377" s="268"/>
    </row>
    <row r="1378" spans="1:3" ht="15">
      <c r="A1378" s="267"/>
      <c r="B1378" s="268"/>
      <c r="C1378" s="268"/>
    </row>
    <row r="1379" spans="1:3" ht="15">
      <c r="A1379" s="267"/>
      <c r="B1379" s="268"/>
      <c r="C1379" s="268"/>
    </row>
    <row r="1380" spans="1:3" ht="15">
      <c r="A1380" s="267"/>
      <c r="B1380" s="268"/>
      <c r="C1380" s="268"/>
    </row>
    <row r="1381" spans="1:3" ht="15">
      <c r="A1381" s="267"/>
      <c r="B1381" s="268"/>
      <c r="C1381" s="268"/>
    </row>
    <row r="1382" spans="1:3" ht="15">
      <c r="A1382" s="267"/>
      <c r="B1382" s="268"/>
      <c r="C1382" s="268"/>
    </row>
    <row r="1383" spans="1:3" ht="15">
      <c r="A1383" s="267"/>
      <c r="B1383" s="268"/>
      <c r="C1383" s="268"/>
    </row>
    <row r="1384" spans="1:3" ht="15">
      <c r="A1384" s="267"/>
      <c r="B1384" s="268"/>
      <c r="C1384" s="268"/>
    </row>
    <row r="1385" spans="1:3" ht="15">
      <c r="A1385" s="267"/>
      <c r="B1385" s="268"/>
      <c r="C1385" s="268"/>
    </row>
    <row r="1386" spans="1:3" ht="15">
      <c r="A1386" s="267"/>
      <c r="B1386" s="268"/>
      <c r="C1386" s="268"/>
    </row>
    <row r="1387" spans="1:3" ht="15">
      <c r="A1387" s="267"/>
      <c r="B1387" s="268"/>
      <c r="C1387" s="268"/>
    </row>
    <row r="1388" spans="1:3" ht="15">
      <c r="A1388" s="267"/>
      <c r="B1388" s="268"/>
      <c r="C1388" s="268"/>
    </row>
    <row r="1389" spans="1:3" ht="15">
      <c r="A1389" s="267"/>
      <c r="B1389" s="268"/>
      <c r="C1389" s="268"/>
    </row>
    <row r="1390" spans="1:3" ht="15">
      <c r="A1390" s="267"/>
      <c r="B1390" s="268"/>
      <c r="C1390" s="268"/>
    </row>
    <row r="1391" spans="1:3" ht="15">
      <c r="A1391" s="267"/>
      <c r="B1391" s="268"/>
      <c r="C1391" s="268"/>
    </row>
    <row r="1392" spans="1:3" ht="15">
      <c r="A1392" s="267"/>
      <c r="B1392" s="268"/>
      <c r="C1392" s="268"/>
    </row>
    <row r="1393" spans="1:3" ht="15">
      <c r="A1393" s="267"/>
      <c r="B1393" s="268"/>
      <c r="C1393" s="268"/>
    </row>
    <row r="1394" spans="1:3" ht="15">
      <c r="A1394" s="267"/>
      <c r="B1394" s="268"/>
      <c r="C1394" s="268"/>
    </row>
    <row r="1395" spans="1:3" ht="15">
      <c r="A1395" s="267"/>
      <c r="B1395" s="268"/>
      <c r="C1395" s="268"/>
    </row>
    <row r="1396" spans="1:3" ht="15">
      <c r="A1396" s="267"/>
      <c r="B1396" s="268"/>
      <c r="C1396" s="268"/>
    </row>
    <row r="1397" spans="1:3" ht="15">
      <c r="A1397" s="267"/>
      <c r="B1397" s="268"/>
      <c r="C1397" s="268"/>
    </row>
    <row r="1398" spans="1:3" ht="15">
      <c r="A1398" s="267"/>
      <c r="B1398" s="268"/>
      <c r="C1398" s="268"/>
    </row>
    <row r="1399" spans="1:3" ht="15">
      <c r="A1399" s="267"/>
      <c r="B1399" s="268"/>
      <c r="C1399" s="268"/>
    </row>
    <row r="1400" spans="1:3" ht="15">
      <c r="A1400" s="267"/>
      <c r="B1400" s="268"/>
      <c r="C1400" s="268"/>
    </row>
    <row r="1401" spans="1:3" ht="15">
      <c r="A1401" s="267"/>
      <c r="B1401" s="268"/>
      <c r="C1401" s="268"/>
    </row>
    <row r="1402" spans="1:3" ht="15">
      <c r="A1402" s="267"/>
      <c r="B1402" s="268"/>
      <c r="C1402" s="268"/>
    </row>
    <row r="1403" spans="1:3" ht="15">
      <c r="A1403" s="267"/>
      <c r="B1403" s="268"/>
      <c r="C1403" s="268"/>
    </row>
    <row r="1404" spans="1:3" ht="15">
      <c r="A1404" s="267"/>
      <c r="B1404" s="268"/>
      <c r="C1404" s="268"/>
    </row>
    <row r="1405" spans="1:3" ht="15">
      <c r="A1405" s="267"/>
      <c r="B1405" s="268"/>
      <c r="C1405" s="268"/>
    </row>
    <row r="1406" spans="1:3" ht="15">
      <c r="A1406" s="267"/>
      <c r="B1406" s="268"/>
      <c r="C1406" s="268"/>
    </row>
    <row r="1407" spans="1:3" ht="15">
      <c r="A1407" s="267"/>
      <c r="B1407" s="268"/>
      <c r="C1407" s="268"/>
    </row>
    <row r="1408" spans="1:3" ht="15">
      <c r="A1408" s="267"/>
      <c r="B1408" s="268"/>
      <c r="C1408" s="268"/>
    </row>
    <row r="1409" spans="1:3" ht="15">
      <c r="A1409" s="267"/>
      <c r="B1409" s="268"/>
      <c r="C1409" s="268"/>
    </row>
    <row r="1410" spans="1:3" ht="15">
      <c r="A1410" s="267"/>
      <c r="B1410" s="268"/>
      <c r="C1410" s="268"/>
    </row>
    <row r="1411" spans="1:3" ht="15">
      <c r="A1411" s="267"/>
      <c r="B1411" s="268"/>
      <c r="C1411" s="268"/>
    </row>
    <row r="1412" spans="1:3" ht="15">
      <c r="A1412" s="267"/>
      <c r="B1412" s="268"/>
      <c r="C1412" s="268"/>
    </row>
    <row r="1413" spans="1:3" ht="15">
      <c r="A1413" s="267"/>
      <c r="B1413" s="268"/>
      <c r="C1413" s="268"/>
    </row>
    <row r="1414" spans="1:3" ht="15">
      <c r="A1414" s="267"/>
      <c r="B1414" s="268"/>
      <c r="C1414" s="268"/>
    </row>
    <row r="1415" spans="1:3" ht="15">
      <c r="A1415" s="267"/>
      <c r="B1415" s="268"/>
      <c r="C1415" s="268"/>
    </row>
    <row r="1416" spans="1:3" ht="15">
      <c r="A1416" s="267"/>
      <c r="B1416" s="268"/>
      <c r="C1416" s="268"/>
    </row>
    <row r="1417" spans="1:3" ht="15">
      <c r="A1417" s="267"/>
      <c r="B1417" s="268"/>
      <c r="C1417" s="268"/>
    </row>
    <row r="1418" spans="1:3" ht="15">
      <c r="A1418" s="267"/>
      <c r="B1418" s="268"/>
      <c r="C1418" s="268"/>
    </row>
    <row r="1419" spans="1:3" ht="15">
      <c r="A1419" s="267"/>
      <c r="B1419" s="268"/>
      <c r="C1419" s="268"/>
    </row>
    <row r="1420" spans="1:3" ht="15">
      <c r="A1420" s="267"/>
      <c r="B1420" s="268"/>
      <c r="C1420" s="268"/>
    </row>
    <row r="1421" spans="1:3" ht="15">
      <c r="A1421" s="267"/>
      <c r="B1421" s="268"/>
      <c r="C1421" s="268"/>
    </row>
    <row r="1422" spans="1:3" ht="15">
      <c r="A1422" s="267"/>
      <c r="B1422" s="268"/>
      <c r="C1422" s="268"/>
    </row>
    <row r="1423" spans="1:3" ht="15">
      <c r="A1423" s="267"/>
      <c r="B1423" s="268"/>
      <c r="C1423" s="268"/>
    </row>
    <row r="1424" spans="1:3" ht="15">
      <c r="A1424" s="267"/>
      <c r="B1424" s="268"/>
      <c r="C1424" s="268"/>
    </row>
    <row r="1425" spans="1:3" ht="15">
      <c r="A1425" s="267"/>
      <c r="B1425" s="268"/>
      <c r="C1425" s="268"/>
    </row>
    <row r="1426" spans="1:3" ht="15">
      <c r="A1426" s="267"/>
      <c r="B1426" s="268"/>
      <c r="C1426" s="268"/>
    </row>
    <row r="1427" spans="1:3" ht="15">
      <c r="A1427" s="267"/>
      <c r="B1427" s="268"/>
      <c r="C1427" s="268"/>
    </row>
    <row r="1428" spans="1:3" ht="15">
      <c r="A1428" s="267"/>
      <c r="B1428" s="268"/>
      <c r="C1428" s="268"/>
    </row>
    <row r="1429" spans="1:3" ht="15">
      <c r="A1429" s="267"/>
      <c r="B1429" s="268"/>
      <c r="C1429" s="268"/>
    </row>
    <row r="1430" spans="1:3" ht="15">
      <c r="A1430" s="267"/>
      <c r="B1430" s="268"/>
      <c r="C1430" s="268"/>
    </row>
    <row r="1431" spans="1:3" ht="15">
      <c r="A1431" s="267"/>
      <c r="B1431" s="268"/>
      <c r="C1431" s="268"/>
    </row>
    <row r="1432" spans="1:3" ht="15">
      <c r="A1432" s="267"/>
      <c r="B1432" s="268"/>
      <c r="C1432" s="268"/>
    </row>
    <row r="1433" spans="1:3" ht="15">
      <c r="A1433" s="267"/>
      <c r="B1433" s="268"/>
      <c r="C1433" s="268"/>
    </row>
    <row r="1434" spans="1:3" ht="15">
      <c r="A1434" s="267"/>
      <c r="B1434" s="268"/>
      <c r="C1434" s="268"/>
    </row>
    <row r="1435" spans="1:3" ht="15">
      <c r="A1435" s="267"/>
      <c r="B1435" s="268"/>
      <c r="C1435" s="268"/>
    </row>
    <row r="1436" spans="1:3" ht="15">
      <c r="A1436" s="267"/>
      <c r="B1436" s="268"/>
      <c r="C1436" s="268"/>
    </row>
    <row r="1437" spans="1:3" ht="15">
      <c r="A1437" s="267"/>
      <c r="B1437" s="268"/>
      <c r="C1437" s="268"/>
    </row>
    <row r="1438" spans="1:3" ht="15">
      <c r="A1438" s="267"/>
      <c r="B1438" s="268"/>
      <c r="C1438" s="268"/>
    </row>
    <row r="1439" spans="1:3" ht="15">
      <c r="A1439" s="267"/>
      <c r="B1439" s="268"/>
      <c r="C1439" s="268"/>
    </row>
    <row r="1440" spans="1:3" ht="15">
      <c r="A1440" s="267"/>
      <c r="B1440" s="268"/>
      <c r="C1440" s="268"/>
    </row>
    <row r="1441" spans="1:3" ht="15">
      <c r="A1441" s="267"/>
      <c r="B1441" s="268"/>
      <c r="C1441" s="268"/>
    </row>
    <row r="1442" spans="1:3" ht="15">
      <c r="A1442" s="267"/>
      <c r="B1442" s="268"/>
      <c r="C1442" s="268"/>
    </row>
    <row r="1443" spans="1:3" ht="15">
      <c r="A1443" s="267"/>
      <c r="B1443" s="268"/>
      <c r="C1443" s="268"/>
    </row>
    <row r="1444" spans="1:3" ht="15">
      <c r="A1444" s="267"/>
      <c r="B1444" s="268"/>
      <c r="C1444" s="268"/>
    </row>
    <row r="1445" spans="1:3" ht="15">
      <c r="A1445" s="267"/>
      <c r="B1445" s="268"/>
      <c r="C1445" s="268"/>
    </row>
    <row r="1446" spans="1:3" ht="15">
      <c r="A1446" s="267"/>
      <c r="B1446" s="268"/>
      <c r="C1446" s="268"/>
    </row>
    <row r="1447" spans="1:3" ht="15">
      <c r="A1447" s="267"/>
      <c r="B1447" s="268"/>
      <c r="C1447" s="268"/>
    </row>
    <row r="1448" spans="1:3" ht="15">
      <c r="A1448" s="267"/>
      <c r="B1448" s="268"/>
      <c r="C1448" s="268"/>
    </row>
    <row r="1449" spans="1:3" ht="15">
      <c r="A1449" s="267"/>
      <c r="B1449" s="268"/>
      <c r="C1449" s="268"/>
    </row>
    <row r="1450" spans="1:3" ht="15">
      <c r="A1450" s="267"/>
      <c r="B1450" s="268"/>
      <c r="C1450" s="268"/>
    </row>
    <row r="1451" spans="1:3" ht="15">
      <c r="A1451" s="267"/>
      <c r="B1451" s="268"/>
      <c r="C1451" s="268"/>
    </row>
    <row r="1452" spans="1:3" ht="15">
      <c r="A1452" s="267"/>
      <c r="B1452" s="268"/>
      <c r="C1452" s="268"/>
    </row>
    <row r="1453" spans="1:3" ht="15">
      <c r="A1453" s="267"/>
      <c r="B1453" s="268"/>
      <c r="C1453" s="268"/>
    </row>
    <row r="1454" spans="1:3" ht="15">
      <c r="A1454" s="267"/>
      <c r="B1454" s="268"/>
      <c r="C1454" s="268"/>
    </row>
    <row r="1455" spans="1:3" ht="15">
      <c r="A1455" s="267"/>
      <c r="B1455" s="268"/>
      <c r="C1455" s="268"/>
    </row>
    <row r="1456" spans="1:3" ht="15">
      <c r="A1456" s="267"/>
      <c r="B1456" s="268"/>
      <c r="C1456" s="268"/>
    </row>
    <row r="1457" spans="1:3" ht="15">
      <c r="A1457" s="267"/>
      <c r="B1457" s="268"/>
      <c r="C1457" s="268"/>
    </row>
    <row r="1458" spans="1:3" ht="15">
      <c r="A1458" s="267"/>
      <c r="B1458" s="268"/>
      <c r="C1458" s="268"/>
    </row>
    <row r="1459" spans="1:3" ht="15">
      <c r="A1459" s="267"/>
      <c r="B1459" s="268"/>
      <c r="C1459" s="268"/>
    </row>
    <row r="1460" spans="1:3" ht="15">
      <c r="A1460" s="267"/>
      <c r="B1460" s="268"/>
      <c r="C1460" s="268"/>
    </row>
    <row r="1461" spans="1:3" ht="15">
      <c r="A1461" s="267"/>
      <c r="B1461" s="268"/>
      <c r="C1461" s="268"/>
    </row>
    <row r="1462" spans="1:3" ht="15">
      <c r="A1462" s="267"/>
      <c r="B1462" s="268"/>
      <c r="C1462" s="268"/>
    </row>
    <row r="1463" spans="1:3" ht="15">
      <c r="A1463" s="267"/>
      <c r="B1463" s="268"/>
      <c r="C1463" s="268"/>
    </row>
    <row r="1464" spans="1:3" ht="15">
      <c r="A1464" s="267"/>
      <c r="B1464" s="268"/>
      <c r="C1464" s="268"/>
    </row>
    <row r="1465" spans="1:3" ht="15">
      <c r="A1465" s="267"/>
      <c r="B1465" s="268"/>
      <c r="C1465" s="268"/>
    </row>
    <row r="1466" spans="1:3" ht="15">
      <c r="A1466" s="267"/>
      <c r="B1466" s="268"/>
      <c r="C1466" s="268"/>
    </row>
    <row r="1467" spans="1:3" ht="15">
      <c r="A1467" s="267"/>
      <c r="B1467" s="268"/>
      <c r="C1467" s="268"/>
    </row>
    <row r="1468" spans="1:3" ht="15">
      <c r="A1468" s="267"/>
      <c r="B1468" s="268"/>
      <c r="C1468" s="268"/>
    </row>
    <row r="1469" spans="1:3" ht="15">
      <c r="A1469" s="267"/>
      <c r="B1469" s="268"/>
      <c r="C1469" s="268"/>
    </row>
    <row r="1470" spans="1:3" ht="15">
      <c r="A1470" s="267"/>
      <c r="B1470" s="268"/>
      <c r="C1470" s="268"/>
    </row>
    <row r="1471" spans="1:3" ht="15">
      <c r="A1471" s="267"/>
      <c r="B1471" s="268"/>
      <c r="C1471" s="268"/>
    </row>
    <row r="1472" spans="1:3" ht="15">
      <c r="A1472" s="267"/>
      <c r="B1472" s="268"/>
      <c r="C1472" s="268"/>
    </row>
    <row r="1473" spans="1:3" ht="15">
      <c r="A1473" s="267"/>
      <c r="B1473" s="268"/>
      <c r="C1473" s="268"/>
    </row>
    <row r="1474" spans="1:3" ht="15">
      <c r="A1474" s="267"/>
      <c r="B1474" s="268"/>
      <c r="C1474" s="268"/>
    </row>
    <row r="1475" spans="1:3" ht="15">
      <c r="A1475" s="267"/>
      <c r="B1475" s="268"/>
      <c r="C1475" s="268"/>
    </row>
    <row r="1476" spans="1:3" ht="15">
      <c r="A1476" s="267"/>
      <c r="B1476" s="268"/>
      <c r="C1476" s="268"/>
    </row>
    <row r="1477" spans="1:3" ht="15">
      <c r="A1477" s="267"/>
      <c r="B1477" s="268"/>
      <c r="C1477" s="268"/>
    </row>
    <row r="1478" spans="1:3" ht="15">
      <c r="A1478" s="267"/>
      <c r="B1478" s="268"/>
      <c r="C1478" s="268"/>
    </row>
    <row r="1479" spans="1:3" ht="15">
      <c r="A1479" s="267"/>
      <c r="B1479" s="268"/>
      <c r="C1479" s="268"/>
    </row>
    <row r="1480" spans="1:3" ht="15">
      <c r="A1480" s="267"/>
      <c r="B1480" s="268"/>
      <c r="C1480" s="268"/>
    </row>
    <row r="1481" spans="1:3" ht="15">
      <c r="A1481" s="267"/>
      <c r="B1481" s="268"/>
      <c r="C1481" s="268"/>
    </row>
    <row r="1482" spans="1:3" ht="15">
      <c r="A1482" s="267"/>
      <c r="B1482" s="268"/>
      <c r="C1482" s="268"/>
    </row>
    <row r="1483" spans="1:3" ht="15">
      <c r="A1483" s="267"/>
      <c r="B1483" s="268"/>
      <c r="C1483" s="268"/>
    </row>
    <row r="1484" spans="1:3" ht="15">
      <c r="A1484" s="267"/>
      <c r="B1484" s="268"/>
      <c r="C1484" s="268"/>
    </row>
    <row r="1485" spans="1:3" ht="15">
      <c r="A1485" s="267"/>
      <c r="B1485" s="268"/>
      <c r="C1485" s="268"/>
    </row>
    <row r="1486" spans="1:3" ht="15">
      <c r="A1486" s="267"/>
      <c r="B1486" s="268"/>
      <c r="C1486" s="268"/>
    </row>
    <row r="1487" spans="1:3" ht="15">
      <c r="A1487" s="267"/>
      <c r="B1487" s="268"/>
      <c r="C1487" s="268"/>
    </row>
    <row r="1488" spans="1:3" ht="15">
      <c r="A1488" s="267"/>
      <c r="B1488" s="268"/>
      <c r="C1488" s="268"/>
    </row>
    <row r="1489" spans="1:3" ht="15">
      <c r="A1489" s="267"/>
      <c r="B1489" s="268"/>
      <c r="C1489" s="268"/>
    </row>
    <row r="1490" spans="1:3" ht="15">
      <c r="A1490" s="267"/>
      <c r="B1490" s="268"/>
      <c r="C1490" s="268"/>
    </row>
    <row r="1491" spans="1:3" ht="15">
      <c r="A1491" s="267"/>
      <c r="B1491" s="268"/>
      <c r="C1491" s="268"/>
    </row>
    <row r="1492" spans="1:3" ht="15">
      <c r="A1492" s="267"/>
      <c r="B1492" s="268"/>
      <c r="C1492" s="268"/>
    </row>
    <row r="1493" spans="1:3" ht="15">
      <c r="A1493" s="267"/>
      <c r="B1493" s="268"/>
      <c r="C1493" s="268"/>
    </row>
    <row r="1494" spans="1:3" ht="15">
      <c r="A1494" s="267"/>
      <c r="B1494" s="268"/>
      <c r="C1494" s="268"/>
    </row>
    <row r="1495" spans="1:3" ht="15">
      <c r="A1495" s="267"/>
      <c r="B1495" s="268"/>
      <c r="C1495" s="268"/>
    </row>
    <row r="1496" spans="1:3" ht="15">
      <c r="A1496" s="267"/>
      <c r="B1496" s="268"/>
      <c r="C1496" s="268"/>
    </row>
    <row r="1497" spans="1:3" ht="15">
      <c r="A1497" s="267"/>
      <c r="B1497" s="268"/>
      <c r="C1497" s="268"/>
    </row>
    <row r="1498" spans="1:3" ht="15">
      <c r="A1498" s="267"/>
      <c r="B1498" s="268"/>
      <c r="C1498" s="268"/>
    </row>
    <row r="1499" spans="1:3" ht="15">
      <c r="A1499" s="267"/>
      <c r="B1499" s="268"/>
      <c r="C1499" s="268"/>
    </row>
    <row r="1500" spans="1:3" ht="15">
      <c r="A1500" s="267"/>
      <c r="B1500" s="268"/>
      <c r="C1500" s="268"/>
    </row>
    <row r="1501" spans="1:3" ht="15">
      <c r="A1501" s="267"/>
      <c r="B1501" s="268"/>
      <c r="C1501" s="268"/>
    </row>
    <row r="1502" spans="1:3" ht="15">
      <c r="A1502" s="267"/>
      <c r="B1502" s="268"/>
      <c r="C1502" s="268"/>
    </row>
    <row r="1503" spans="1:3" ht="15">
      <c r="A1503" s="267"/>
      <c r="B1503" s="268"/>
      <c r="C1503" s="268"/>
    </row>
    <row r="1504" spans="1:3" ht="15">
      <c r="A1504" s="267"/>
      <c r="B1504" s="268"/>
      <c r="C1504" s="268"/>
    </row>
    <row r="1505" spans="1:3" ht="15">
      <c r="A1505" s="267"/>
      <c r="B1505" s="268"/>
      <c r="C1505" s="268"/>
    </row>
    <row r="1506" spans="1:3" ht="15">
      <c r="A1506" s="267"/>
      <c r="B1506" s="268"/>
      <c r="C1506" s="268"/>
    </row>
    <row r="1507" spans="1:3" ht="15">
      <c r="A1507" s="267"/>
      <c r="B1507" s="268"/>
      <c r="C1507" s="268"/>
    </row>
    <row r="1508" spans="1:3" ht="15">
      <c r="A1508" s="267"/>
      <c r="B1508" s="268"/>
      <c r="C1508" s="268"/>
    </row>
    <row r="1509" spans="1:3" ht="15">
      <c r="A1509" s="267"/>
      <c r="B1509" s="268"/>
      <c r="C1509" s="268"/>
    </row>
    <row r="1510" spans="1:3" ht="15">
      <c r="A1510" s="267"/>
      <c r="B1510" s="268"/>
      <c r="C1510" s="268"/>
    </row>
    <row r="1511" spans="1:3" ht="15">
      <c r="A1511" s="267"/>
      <c r="B1511" s="268"/>
      <c r="C1511" s="268"/>
    </row>
    <row r="1512" spans="1:3" ht="15">
      <c r="A1512" s="267"/>
      <c r="B1512" s="268"/>
      <c r="C1512" s="268"/>
    </row>
    <row r="1513" spans="1:3" ht="15">
      <c r="A1513" s="267"/>
      <c r="B1513" s="268"/>
      <c r="C1513" s="268"/>
    </row>
    <row r="1514" spans="1:3" ht="15">
      <c r="A1514" s="267"/>
      <c r="B1514" s="268"/>
      <c r="C1514" s="268"/>
    </row>
    <row r="1515" spans="1:3" ht="15">
      <c r="A1515" s="267"/>
      <c r="B1515" s="268"/>
      <c r="C1515" s="268"/>
    </row>
    <row r="1516" spans="1:3" ht="15">
      <c r="A1516" s="267"/>
      <c r="B1516" s="268"/>
      <c r="C1516" s="268"/>
    </row>
    <row r="1517" spans="1:3" ht="15">
      <c r="A1517" s="267"/>
      <c r="B1517" s="268"/>
      <c r="C1517" s="268"/>
    </row>
    <row r="1518" spans="1:3" ht="15">
      <c r="A1518" s="267"/>
      <c r="B1518" s="268"/>
      <c r="C1518" s="268"/>
    </row>
    <row r="1519" spans="1:3" ht="15">
      <c r="A1519" s="267"/>
      <c r="B1519" s="268"/>
      <c r="C1519" s="268"/>
    </row>
    <row r="1520" spans="1:3" ht="15">
      <c r="A1520" s="267"/>
      <c r="B1520" s="268"/>
      <c r="C1520" s="268"/>
    </row>
    <row r="1521" spans="1:3" ht="15">
      <c r="A1521" s="267"/>
      <c r="B1521" s="268"/>
      <c r="C1521" s="268"/>
    </row>
    <row r="1522" spans="1:3" ht="15">
      <c r="A1522" s="267"/>
      <c r="B1522" s="268"/>
      <c r="C1522" s="268"/>
    </row>
    <row r="1523" spans="1:3" ht="15">
      <c r="A1523" s="267"/>
      <c r="B1523" s="268"/>
      <c r="C1523" s="268"/>
    </row>
    <row r="1524" spans="1:3" ht="15">
      <c r="A1524" s="267"/>
      <c r="B1524" s="268"/>
      <c r="C1524" s="268"/>
    </row>
    <row r="1525" spans="1:3" ht="15">
      <c r="A1525" s="267"/>
      <c r="B1525" s="268"/>
      <c r="C1525" s="268"/>
    </row>
    <row r="1526" spans="1:3" ht="15">
      <c r="A1526" s="267"/>
      <c r="B1526" s="268"/>
      <c r="C1526" s="268"/>
    </row>
    <row r="1527" spans="1:3" ht="15">
      <c r="A1527" s="267"/>
      <c r="B1527" s="268"/>
      <c r="C1527" s="268"/>
    </row>
    <row r="1528" spans="1:3" ht="15">
      <c r="A1528" s="267"/>
      <c r="B1528" s="268"/>
      <c r="C1528" s="268"/>
    </row>
    <row r="1529" spans="1:3" ht="15">
      <c r="A1529" s="267"/>
      <c r="B1529" s="268"/>
      <c r="C1529" s="268"/>
    </row>
    <row r="1530" spans="1:3" ht="15">
      <c r="A1530" s="267"/>
      <c r="B1530" s="268"/>
      <c r="C1530" s="268"/>
    </row>
    <row r="1531" spans="1:3" ht="15">
      <c r="A1531" s="267"/>
      <c r="B1531" s="268"/>
      <c r="C1531" s="268"/>
    </row>
    <row r="1532" spans="1:3" ht="15">
      <c r="A1532" s="267"/>
      <c r="B1532" s="268"/>
      <c r="C1532" s="268"/>
    </row>
    <row r="1533" spans="1:3" ht="15">
      <c r="A1533" s="267"/>
      <c r="B1533" s="268"/>
      <c r="C1533" s="268"/>
    </row>
    <row r="1534" spans="1:3" ht="15">
      <c r="A1534" s="267"/>
      <c r="B1534" s="268"/>
      <c r="C1534" s="268"/>
    </row>
    <row r="1535" spans="1:3" ht="15">
      <c r="A1535" s="267"/>
      <c r="B1535" s="268"/>
      <c r="C1535" s="268"/>
    </row>
    <row r="1536" spans="1:3" ht="15">
      <c r="A1536" s="267"/>
      <c r="B1536" s="268"/>
      <c r="C1536" s="268"/>
    </row>
    <row r="1537" spans="1:3" ht="15">
      <c r="A1537" s="267"/>
      <c r="B1537" s="268"/>
      <c r="C1537" s="268"/>
    </row>
    <row r="1538" spans="1:3" ht="15">
      <c r="A1538" s="267"/>
      <c r="B1538" s="268"/>
      <c r="C1538" s="268"/>
    </row>
    <row r="1539" spans="1:3" ht="15">
      <c r="A1539" s="267"/>
      <c r="B1539" s="268"/>
      <c r="C1539" s="268"/>
    </row>
    <row r="1540" spans="1:3" ht="15">
      <c r="A1540" s="267"/>
      <c r="B1540" s="268"/>
      <c r="C1540" s="268"/>
    </row>
    <row r="1541" spans="1:3" ht="15">
      <c r="A1541" s="267"/>
      <c r="B1541" s="268"/>
      <c r="C1541" s="268"/>
    </row>
    <row r="1542" spans="1:3" ht="15">
      <c r="A1542" s="267"/>
      <c r="B1542" s="268"/>
      <c r="C1542" s="268"/>
    </row>
    <row r="1543" spans="1:3" ht="15">
      <c r="A1543" s="267"/>
      <c r="B1543" s="268"/>
      <c r="C1543" s="268"/>
    </row>
    <row r="1544" spans="1:3" ht="15">
      <c r="A1544" s="267"/>
      <c r="B1544" s="268"/>
      <c r="C1544" s="268"/>
    </row>
    <row r="1545" spans="1:3" ht="15">
      <c r="A1545" s="267"/>
      <c r="B1545" s="268"/>
      <c r="C1545" s="268"/>
    </row>
    <row r="1546" spans="1:3" ht="15">
      <c r="A1546" s="267"/>
      <c r="B1546" s="268"/>
      <c r="C1546" s="268"/>
    </row>
    <row r="1547" spans="1:3" ht="15">
      <c r="A1547" s="267"/>
      <c r="B1547" s="268"/>
      <c r="C1547" s="268"/>
    </row>
    <row r="1548" spans="1:3" ht="15">
      <c r="A1548" s="267"/>
      <c r="B1548" s="268"/>
      <c r="C1548" s="268"/>
    </row>
    <row r="1549" spans="1:3" ht="15">
      <c r="A1549" s="267"/>
      <c r="B1549" s="268"/>
      <c r="C1549" s="268"/>
    </row>
    <row r="1550" spans="1:3" ht="15">
      <c r="A1550" s="267"/>
      <c r="B1550" s="268"/>
      <c r="C1550" s="268"/>
    </row>
    <row r="1551" spans="1:3" ht="15">
      <c r="A1551" s="267"/>
      <c r="B1551" s="268"/>
      <c r="C1551" s="268"/>
    </row>
    <row r="1552" spans="1:3" ht="15">
      <c r="A1552" s="267"/>
      <c r="B1552" s="268"/>
      <c r="C1552" s="268"/>
    </row>
    <row r="1553" spans="1:3" ht="15">
      <c r="A1553" s="267"/>
      <c r="B1553" s="268"/>
      <c r="C1553" s="268"/>
    </row>
    <row r="1554" spans="1:3" ht="15">
      <c r="A1554" s="267"/>
      <c r="B1554" s="268"/>
      <c r="C1554" s="268"/>
    </row>
    <row r="1555" spans="1:3" ht="15">
      <c r="A1555" s="267"/>
      <c r="B1555" s="268"/>
      <c r="C1555" s="268"/>
    </row>
    <row r="1556" spans="1:3" ht="15">
      <c r="A1556" s="267"/>
      <c r="B1556" s="268"/>
      <c r="C1556" s="268"/>
    </row>
    <row r="1557" spans="1:3" ht="15">
      <c r="A1557" s="267"/>
      <c r="B1557" s="268"/>
      <c r="C1557" s="268"/>
    </row>
    <row r="1558" spans="1:3" ht="15">
      <c r="A1558" s="267"/>
      <c r="B1558" s="268"/>
      <c r="C1558" s="268"/>
    </row>
    <row r="1559" spans="1:3" ht="15">
      <c r="A1559" s="267"/>
      <c r="B1559" s="268"/>
      <c r="C1559" s="268"/>
    </row>
    <row r="1560" spans="1:3" ht="15">
      <c r="A1560" s="267"/>
      <c r="B1560" s="268"/>
      <c r="C1560" s="268"/>
    </row>
    <row r="1561" spans="1:3" ht="15">
      <c r="A1561" s="267"/>
      <c r="B1561" s="268"/>
      <c r="C1561" s="268"/>
    </row>
    <row r="1562" spans="1:3" ht="15">
      <c r="A1562" s="267"/>
      <c r="B1562" s="268"/>
      <c r="C1562" s="268"/>
    </row>
    <row r="1563" spans="1:3" ht="15">
      <c r="A1563" s="267"/>
      <c r="B1563" s="268"/>
      <c r="C1563" s="268"/>
    </row>
    <row r="1564" spans="1:3" ht="15">
      <c r="A1564" s="267"/>
      <c r="B1564" s="268"/>
      <c r="C1564" s="268"/>
    </row>
    <row r="1565" spans="1:3" ht="15">
      <c r="A1565" s="267"/>
      <c r="B1565" s="268"/>
      <c r="C1565" s="268"/>
    </row>
    <row r="1566" spans="1:3" ht="15">
      <c r="A1566" s="267"/>
      <c r="B1566" s="268"/>
      <c r="C1566" s="268"/>
    </row>
    <row r="1567" spans="1:3" ht="15">
      <c r="A1567" s="267"/>
      <c r="B1567" s="268"/>
      <c r="C1567" s="268"/>
    </row>
    <row r="1568" spans="1:3" ht="15">
      <c r="A1568" s="267"/>
      <c r="B1568" s="268"/>
      <c r="C1568" s="268"/>
    </row>
    <row r="1569" spans="1:3" ht="15">
      <c r="A1569" s="267"/>
      <c r="B1569" s="268"/>
      <c r="C1569" s="268"/>
    </row>
    <row r="1570" spans="1:3" ht="15">
      <c r="A1570" s="267"/>
      <c r="B1570" s="268"/>
      <c r="C1570" s="268"/>
    </row>
    <row r="1571" spans="1:3" ht="15">
      <c r="A1571" s="267"/>
      <c r="B1571" s="268"/>
      <c r="C1571" s="268"/>
    </row>
    <row r="1572" spans="1:3" ht="15">
      <c r="A1572" s="267"/>
      <c r="B1572" s="268"/>
      <c r="C1572" s="268"/>
    </row>
    <row r="1573" spans="1:3" ht="15">
      <c r="A1573" s="267"/>
      <c r="B1573" s="268"/>
      <c r="C1573" s="268"/>
    </row>
    <row r="1574" spans="1:3" ht="15">
      <c r="A1574" s="267"/>
      <c r="B1574" s="268"/>
      <c r="C1574" s="268"/>
    </row>
    <row r="1575" spans="1:3" ht="15">
      <c r="A1575" s="267"/>
      <c r="B1575" s="268"/>
      <c r="C1575" s="268"/>
    </row>
    <row r="1576" spans="1:3" ht="15">
      <c r="A1576" s="267"/>
      <c r="B1576" s="268"/>
      <c r="C1576" s="268"/>
    </row>
    <row r="1577" spans="1:3" ht="15">
      <c r="A1577" s="267"/>
      <c r="B1577" s="268"/>
      <c r="C1577" s="268"/>
    </row>
    <row r="1578" spans="1:3" ht="15">
      <c r="A1578" s="267"/>
      <c r="B1578" s="268"/>
      <c r="C1578" s="268"/>
    </row>
    <row r="1579" spans="1:3" ht="15">
      <c r="A1579" s="267"/>
      <c r="B1579" s="268"/>
      <c r="C1579" s="268"/>
    </row>
    <row r="1580" spans="1:3" ht="15">
      <c r="A1580" s="267"/>
      <c r="B1580" s="268"/>
      <c r="C1580" s="268"/>
    </row>
    <row r="1581" spans="1:3" ht="15">
      <c r="A1581" s="267"/>
      <c r="B1581" s="268"/>
      <c r="C1581" s="268"/>
    </row>
    <row r="1582" spans="1:3" ht="15">
      <c r="A1582" s="267"/>
      <c r="B1582" s="268"/>
      <c r="C1582" s="268"/>
    </row>
    <row r="1583" spans="1:3" ht="15">
      <c r="A1583" s="267"/>
      <c r="B1583" s="268"/>
      <c r="C1583" s="268"/>
    </row>
    <row r="1584" spans="1:3" ht="15">
      <c r="A1584" s="267"/>
      <c r="B1584" s="268"/>
      <c r="C1584" s="268"/>
    </row>
    <row r="1585" spans="1:3" ht="15">
      <c r="A1585" s="267"/>
      <c r="B1585" s="268"/>
      <c r="C1585" s="268"/>
    </row>
    <row r="1586" spans="1:3" ht="15">
      <c r="A1586" s="267"/>
      <c r="B1586" s="268"/>
      <c r="C1586" s="268"/>
    </row>
    <row r="1587" spans="1:3" ht="15">
      <c r="A1587" s="267"/>
      <c r="B1587" s="268"/>
      <c r="C1587" s="268"/>
    </row>
    <row r="1588" spans="1:3" ht="15">
      <c r="A1588" s="267"/>
      <c r="B1588" s="268"/>
      <c r="C1588" s="268"/>
    </row>
    <row r="1589" spans="1:3" ht="15">
      <c r="A1589" s="267"/>
      <c r="B1589" s="268"/>
      <c r="C1589" s="268"/>
    </row>
    <row r="1590" spans="1:3" ht="15">
      <c r="A1590" s="267"/>
      <c r="B1590" s="268"/>
      <c r="C1590" s="268"/>
    </row>
    <row r="1591" spans="1:3" ht="15">
      <c r="A1591" s="267"/>
      <c r="B1591" s="268"/>
      <c r="C1591" s="268"/>
    </row>
    <row r="1592" spans="1:3" ht="15">
      <c r="A1592" s="267"/>
      <c r="B1592" s="268"/>
      <c r="C1592" s="268"/>
    </row>
    <row r="1593" spans="1:3" ht="15">
      <c r="A1593" s="267"/>
      <c r="B1593" s="268"/>
      <c r="C1593" s="268"/>
    </row>
    <row r="1594" spans="1:3" ht="15">
      <c r="A1594" s="267"/>
      <c r="B1594" s="268"/>
      <c r="C1594" s="268"/>
    </row>
    <row r="1595" spans="1:3" ht="15">
      <c r="A1595" s="267"/>
      <c r="B1595" s="268"/>
      <c r="C1595" s="268"/>
    </row>
    <row r="1596" spans="1:3" ht="15">
      <c r="A1596" s="267"/>
      <c r="B1596" s="268"/>
      <c r="C1596" s="268"/>
    </row>
    <row r="1597" spans="1:3" ht="15">
      <c r="A1597" s="267"/>
      <c r="B1597" s="268"/>
      <c r="C1597" s="268"/>
    </row>
    <row r="1598" spans="1:3" ht="15">
      <c r="A1598" s="267"/>
      <c r="B1598" s="268"/>
      <c r="C1598" s="268"/>
    </row>
    <row r="1599" spans="1:3" ht="15">
      <c r="A1599" s="267"/>
      <c r="B1599" s="268"/>
      <c r="C1599" s="268"/>
    </row>
    <row r="1600" spans="1:3" ht="15">
      <c r="A1600" s="267"/>
      <c r="B1600" s="268"/>
      <c r="C1600" s="268"/>
    </row>
    <row r="1601" spans="1:3" ht="15">
      <c r="A1601" s="267"/>
      <c r="B1601" s="268"/>
      <c r="C1601" s="268"/>
    </row>
    <row r="1602" spans="1:3" ht="15">
      <c r="A1602" s="267"/>
      <c r="B1602" s="268"/>
      <c r="C1602" s="268"/>
    </row>
    <row r="1603" spans="1:3" ht="15">
      <c r="A1603" s="267"/>
      <c r="B1603" s="268"/>
      <c r="C1603" s="268"/>
    </row>
    <row r="1604" spans="1:3" ht="15">
      <c r="A1604" s="267"/>
      <c r="B1604" s="268"/>
      <c r="C1604" s="268"/>
    </row>
    <row r="1605" spans="1:3" ht="15">
      <c r="A1605" s="267"/>
      <c r="B1605" s="268"/>
      <c r="C1605" s="268"/>
    </row>
    <row r="1606" spans="1:3" ht="15">
      <c r="A1606" s="267"/>
      <c r="B1606" s="268"/>
      <c r="C1606" s="268"/>
    </row>
    <row r="1607" spans="1:3" ht="15">
      <c r="A1607" s="267"/>
      <c r="B1607" s="268"/>
      <c r="C1607" s="268"/>
    </row>
    <row r="1608" spans="1:3" ht="15">
      <c r="A1608" s="267"/>
      <c r="B1608" s="268"/>
      <c r="C1608" s="268"/>
    </row>
    <row r="1609" spans="1:3" ht="15">
      <c r="A1609" s="267"/>
      <c r="B1609" s="268"/>
      <c r="C1609" s="268"/>
    </row>
    <row r="1610" spans="1:3" ht="15">
      <c r="A1610" s="267"/>
      <c r="B1610" s="268"/>
      <c r="C1610" s="268"/>
    </row>
    <row r="1611" spans="1:3" ht="15">
      <c r="A1611" s="267"/>
      <c r="B1611" s="268"/>
      <c r="C1611" s="268"/>
    </row>
    <row r="1612" spans="1:3" ht="15">
      <c r="A1612" s="267"/>
      <c r="B1612" s="268"/>
      <c r="C1612" s="268"/>
    </row>
    <row r="1613" spans="1:3" ht="15">
      <c r="A1613" s="267"/>
      <c r="B1613" s="268"/>
      <c r="C1613" s="268"/>
    </row>
    <row r="1614" spans="1:3" ht="15">
      <c r="A1614" s="267"/>
      <c r="B1614" s="268"/>
      <c r="C1614" s="268"/>
    </row>
    <row r="1615" spans="1:3" ht="15">
      <c r="A1615" s="267"/>
      <c r="B1615" s="268"/>
      <c r="C1615" s="268"/>
    </row>
    <row r="1616" spans="1:3" ht="15">
      <c r="A1616" s="267"/>
      <c r="B1616" s="268"/>
      <c r="C1616" s="268"/>
    </row>
    <row r="1617" spans="1:3" ht="15">
      <c r="A1617" s="267"/>
      <c r="B1617" s="268"/>
      <c r="C1617" s="268"/>
    </row>
    <row r="1618" spans="1:3" ht="15">
      <c r="A1618" s="267"/>
      <c r="B1618" s="268"/>
      <c r="C1618" s="268"/>
    </row>
    <row r="1619" spans="1:3" ht="15">
      <c r="A1619" s="267"/>
      <c r="B1619" s="268"/>
      <c r="C1619" s="268"/>
    </row>
    <row r="1620" spans="1:3" ht="15">
      <c r="A1620" s="267"/>
      <c r="B1620" s="268"/>
      <c r="C1620" s="268"/>
    </row>
    <row r="1621" spans="1:3" ht="15">
      <c r="A1621" s="267"/>
      <c r="B1621" s="268"/>
      <c r="C1621" s="268"/>
    </row>
    <row r="1622" spans="1:3" ht="15">
      <c r="A1622" s="267"/>
      <c r="B1622" s="268"/>
      <c r="C1622" s="268"/>
    </row>
    <row r="1623" spans="1:3" ht="15">
      <c r="A1623" s="267"/>
      <c r="B1623" s="268"/>
      <c r="C1623" s="268"/>
    </row>
    <row r="1624" spans="1:3" ht="15">
      <c r="A1624" s="267"/>
      <c r="B1624" s="268"/>
      <c r="C1624" s="268"/>
    </row>
    <row r="1625" spans="1:3" ht="15">
      <c r="A1625" s="267"/>
      <c r="B1625" s="268"/>
      <c r="C1625" s="268"/>
    </row>
    <row r="1626" spans="1:3" ht="15">
      <c r="A1626" s="267"/>
      <c r="B1626" s="268"/>
      <c r="C1626" s="268"/>
    </row>
    <row r="1627" spans="1:3" ht="15">
      <c r="A1627" s="267"/>
      <c r="B1627" s="268"/>
      <c r="C1627" s="268"/>
    </row>
    <row r="1628" spans="1:3" ht="15">
      <c r="A1628" s="267"/>
      <c r="B1628" s="268"/>
      <c r="C1628" s="268"/>
    </row>
    <row r="1629" spans="1:3" ht="15">
      <c r="A1629" s="267"/>
      <c r="B1629" s="268"/>
      <c r="C1629" s="268"/>
    </row>
    <row r="1630" spans="1:3" ht="15">
      <c r="A1630" s="267"/>
      <c r="B1630" s="268"/>
      <c r="C1630" s="268"/>
    </row>
    <row r="1631" spans="1:3" ht="15">
      <c r="A1631" s="267"/>
      <c r="B1631" s="268"/>
      <c r="C1631" s="268"/>
    </row>
    <row r="1632" spans="1:3" ht="15">
      <c r="A1632" s="267"/>
      <c r="B1632" s="268"/>
      <c r="C1632" s="268"/>
    </row>
    <row r="1633" spans="1:3" ht="15">
      <c r="A1633" s="267"/>
      <c r="B1633" s="268"/>
      <c r="C1633" s="268"/>
    </row>
    <row r="1634" spans="1:3" ht="15">
      <c r="A1634" s="267"/>
      <c r="B1634" s="268"/>
      <c r="C1634" s="268"/>
    </row>
    <row r="1635" spans="1:3" ht="15">
      <c r="A1635" s="267"/>
      <c r="B1635" s="268"/>
      <c r="C1635" s="268"/>
    </row>
    <row r="1636" spans="1:3" ht="15">
      <c r="A1636" s="267"/>
      <c r="B1636" s="268"/>
      <c r="C1636" s="268"/>
    </row>
    <row r="1637" spans="1:3" ht="15">
      <c r="A1637" s="267"/>
      <c r="B1637" s="268"/>
      <c r="C1637" s="268"/>
    </row>
    <row r="1638" spans="1:3" ht="15">
      <c r="A1638" s="267"/>
      <c r="B1638" s="268"/>
      <c r="C1638" s="268"/>
    </row>
    <row r="1639" spans="1:3" ht="15">
      <c r="A1639" s="267"/>
      <c r="B1639" s="268"/>
      <c r="C1639" s="268"/>
    </row>
    <row r="1640" spans="1:3" ht="15">
      <c r="A1640" s="267"/>
      <c r="B1640" s="268"/>
      <c r="C1640" s="268"/>
    </row>
    <row r="1641" spans="1:3" ht="15">
      <c r="A1641" s="267"/>
      <c r="B1641" s="268"/>
      <c r="C1641" s="268"/>
    </row>
    <row r="1642" spans="1:3" ht="15">
      <c r="A1642" s="267"/>
      <c r="B1642" s="268"/>
      <c r="C1642" s="268"/>
    </row>
    <row r="1643" spans="1:3" ht="15">
      <c r="A1643" s="267"/>
      <c r="B1643" s="268"/>
      <c r="C1643" s="268"/>
    </row>
    <row r="1644" spans="1:3" ht="15">
      <c r="A1644" s="267"/>
      <c r="B1644" s="268"/>
      <c r="C1644" s="268"/>
    </row>
    <row r="1645" spans="1:3" ht="15">
      <c r="A1645" s="267"/>
      <c r="B1645" s="268"/>
      <c r="C1645" s="268"/>
    </row>
    <row r="1646" spans="1:3" ht="15">
      <c r="A1646" s="267"/>
      <c r="B1646" s="268"/>
      <c r="C1646" s="268"/>
    </row>
    <row r="1647" spans="1:3" ht="15">
      <c r="A1647" s="267"/>
      <c r="B1647" s="268"/>
      <c r="C1647" s="268"/>
    </row>
    <row r="1648" spans="1:3" ht="15">
      <c r="A1648" s="267"/>
      <c r="B1648" s="268"/>
      <c r="C1648" s="268"/>
    </row>
    <row r="1649" spans="1:3" ht="15">
      <c r="A1649" s="267"/>
      <c r="B1649" s="268"/>
      <c r="C1649" s="268"/>
    </row>
    <row r="1650" spans="1:3" ht="15">
      <c r="A1650" s="267"/>
      <c r="B1650" s="268"/>
      <c r="C1650" s="268"/>
    </row>
    <row r="1651" spans="1:3" ht="15">
      <c r="A1651" s="267"/>
      <c r="B1651" s="268"/>
      <c r="C1651" s="268"/>
    </row>
    <row r="1652" spans="1:3" ht="15">
      <c r="A1652" s="267"/>
      <c r="B1652" s="268"/>
      <c r="C1652" s="268"/>
    </row>
    <row r="1653" spans="1:3" ht="15">
      <c r="A1653" s="267"/>
      <c r="B1653" s="268"/>
      <c r="C1653" s="268"/>
    </row>
    <row r="1654" spans="1:3" ht="15">
      <c r="A1654" s="267"/>
      <c r="B1654" s="268"/>
      <c r="C1654" s="268"/>
    </row>
    <row r="1655" spans="1:3" ht="15">
      <c r="A1655" s="267"/>
      <c r="B1655" s="268"/>
      <c r="C1655" s="268"/>
    </row>
    <row r="1656" spans="1:3" ht="15">
      <c r="A1656" s="267"/>
      <c r="B1656" s="268"/>
      <c r="C1656" s="268"/>
    </row>
    <row r="1657" spans="1:3" ht="15">
      <c r="A1657" s="267"/>
      <c r="B1657" s="268"/>
      <c r="C1657" s="268"/>
    </row>
    <row r="1658" spans="1:3" ht="15">
      <c r="A1658" s="267"/>
      <c r="B1658" s="268"/>
      <c r="C1658" s="268"/>
    </row>
    <row r="1659" spans="1:3" ht="15">
      <c r="A1659" s="267"/>
      <c r="B1659" s="268"/>
      <c r="C1659" s="268"/>
    </row>
    <row r="1660" spans="1:3" ht="15">
      <c r="A1660" s="267"/>
      <c r="B1660" s="268"/>
      <c r="C1660" s="268"/>
    </row>
    <row r="1661" spans="1:3" ht="15">
      <c r="A1661" s="267"/>
      <c r="B1661" s="268"/>
      <c r="C1661" s="268"/>
    </row>
    <row r="1662" spans="1:3" ht="15">
      <c r="A1662" s="267"/>
      <c r="B1662" s="268"/>
      <c r="C1662" s="268"/>
    </row>
    <row r="1663" spans="1:3" ht="15">
      <c r="A1663" s="267"/>
      <c r="B1663" s="268"/>
      <c r="C1663" s="268"/>
    </row>
    <row r="1664" spans="1:3" ht="15">
      <c r="A1664" s="267"/>
      <c r="B1664" s="268"/>
      <c r="C1664" s="268"/>
    </row>
    <row r="1665" spans="1:3" ht="15">
      <c r="A1665" s="267"/>
      <c r="B1665" s="268"/>
      <c r="C1665" s="268"/>
    </row>
    <row r="1666" spans="1:3" ht="15">
      <c r="A1666" s="267"/>
      <c r="B1666" s="268"/>
      <c r="C1666" s="268"/>
    </row>
    <row r="1667" spans="1:3" ht="15">
      <c r="A1667" s="267"/>
      <c r="B1667" s="268"/>
      <c r="C1667" s="268"/>
    </row>
    <row r="1668" spans="1:3" ht="15">
      <c r="A1668" s="267"/>
      <c r="B1668" s="268"/>
      <c r="C1668" s="268"/>
    </row>
    <row r="1669" spans="1:3" ht="15">
      <c r="A1669" s="267"/>
      <c r="B1669" s="268"/>
      <c r="C1669" s="268"/>
    </row>
    <row r="1670" spans="1:3" ht="15">
      <c r="A1670" s="267"/>
      <c r="B1670" s="268"/>
      <c r="C1670" s="268"/>
    </row>
    <row r="1671" spans="1:3" ht="15">
      <c r="A1671" s="267"/>
      <c r="B1671" s="268"/>
      <c r="C1671" s="268"/>
    </row>
    <row r="1672" spans="1:3" ht="15">
      <c r="A1672" s="267"/>
      <c r="B1672" s="268"/>
      <c r="C1672" s="268"/>
    </row>
    <row r="1673" spans="1:3" ht="15">
      <c r="A1673" s="267"/>
      <c r="B1673" s="268"/>
      <c r="C1673" s="268"/>
    </row>
    <row r="1674" spans="1:3" ht="15">
      <c r="A1674" s="267"/>
      <c r="B1674" s="268"/>
      <c r="C1674" s="268"/>
    </row>
    <row r="1675" spans="1:3" ht="15">
      <c r="A1675" s="267"/>
      <c r="B1675" s="268"/>
      <c r="C1675" s="268"/>
    </row>
    <row r="1676" spans="1:3" ht="15">
      <c r="A1676" s="267"/>
      <c r="B1676" s="268"/>
      <c r="C1676" s="268"/>
    </row>
    <row r="1677" spans="1:3" ht="15">
      <c r="A1677" s="267"/>
      <c r="B1677" s="268"/>
      <c r="C1677" s="268"/>
    </row>
    <row r="1678" spans="1:3" ht="15">
      <c r="A1678" s="267"/>
      <c r="B1678" s="268"/>
      <c r="C1678" s="268"/>
    </row>
    <row r="1679" spans="1:3" ht="15">
      <c r="A1679" s="267"/>
      <c r="B1679" s="268"/>
      <c r="C1679" s="268"/>
    </row>
    <row r="1680" spans="1:3" ht="15">
      <c r="A1680" s="267"/>
      <c r="B1680" s="268"/>
      <c r="C1680" s="268"/>
    </row>
    <row r="1681" spans="1:3" ht="15">
      <c r="A1681" s="267"/>
      <c r="B1681" s="268"/>
      <c r="C1681" s="268"/>
    </row>
    <row r="1682" spans="1:3" ht="15">
      <c r="A1682" s="267"/>
      <c r="B1682" s="268"/>
      <c r="C1682" s="268"/>
    </row>
    <row r="1683" spans="1:3" ht="15">
      <c r="A1683" s="267"/>
      <c r="B1683" s="268"/>
      <c r="C1683" s="268"/>
    </row>
    <row r="1684" spans="1:3" ht="15">
      <c r="A1684" s="267"/>
      <c r="B1684" s="268"/>
      <c r="C1684" s="268"/>
    </row>
    <row r="1685" spans="1:3" ht="15">
      <c r="A1685" s="267"/>
      <c r="B1685" s="268"/>
      <c r="C1685" s="268"/>
    </row>
    <row r="1686" spans="1:3" ht="15">
      <c r="A1686" s="267"/>
      <c r="B1686" s="268"/>
      <c r="C1686" s="268"/>
    </row>
    <row r="1687" spans="1:3" ht="15">
      <c r="A1687" s="267"/>
      <c r="B1687" s="268"/>
      <c r="C1687" s="268"/>
    </row>
    <row r="1688" spans="1:3" ht="15">
      <c r="A1688" s="267"/>
      <c r="B1688" s="268"/>
      <c r="C1688" s="268"/>
    </row>
    <row r="1689" spans="1:3" ht="15">
      <c r="A1689" s="267"/>
      <c r="B1689" s="268"/>
      <c r="C1689" s="268"/>
    </row>
    <row r="1690" spans="1:3" ht="15">
      <c r="A1690" s="267"/>
      <c r="B1690" s="268"/>
      <c r="C1690" s="268"/>
    </row>
    <row r="1691" spans="1:3" ht="15">
      <c r="A1691" s="267"/>
      <c r="B1691" s="268"/>
      <c r="C1691" s="268"/>
    </row>
    <row r="1692" spans="1:3" ht="15">
      <c r="A1692" s="267"/>
      <c r="B1692" s="268"/>
      <c r="C1692" s="268"/>
    </row>
    <row r="1693" spans="1:3" ht="15">
      <c r="A1693" s="267"/>
      <c r="B1693" s="268"/>
      <c r="C1693" s="268"/>
    </row>
    <row r="1694" spans="1:3" ht="15">
      <c r="A1694" s="267"/>
      <c r="B1694" s="268"/>
      <c r="C1694" s="268"/>
    </row>
    <row r="1695" spans="1:3" ht="15">
      <c r="A1695" s="267"/>
      <c r="B1695" s="268"/>
      <c r="C1695" s="268"/>
    </row>
  </sheetData>
  <autoFilter ref="A4:AD411"/>
  <sortState ref="A5:E411">
    <sortCondition ref="A5:A41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233"/>
  <sheetViews>
    <sheetView workbookViewId="0">
      <selection activeCell="D411" sqref="D64:K411"/>
    </sheetView>
  </sheetViews>
  <sheetFormatPr defaultRowHeight="12.75"/>
  <cols>
    <col min="1" max="16384" width="9.140625" style="225"/>
  </cols>
  <sheetData>
    <row r="1" spans="1:3" ht="15">
      <c r="A1" s="272">
        <v>1000</v>
      </c>
      <c r="B1" s="288">
        <v>0</v>
      </c>
      <c r="C1" s="286" t="s">
        <v>2702</v>
      </c>
    </row>
    <row r="2" spans="1:3" ht="15">
      <c r="A2" s="272">
        <v>1002</v>
      </c>
      <c r="B2" s="272">
        <v>207</v>
      </c>
      <c r="C2" s="286" t="s">
        <v>2702</v>
      </c>
    </row>
    <row r="3" spans="1:3" ht="15">
      <c r="A3" s="287">
        <v>1003</v>
      </c>
      <c r="B3" s="272">
        <v>381</v>
      </c>
      <c r="C3" s="286" t="s">
        <v>2702</v>
      </c>
    </row>
    <row r="4" spans="1:3" ht="15">
      <c r="A4" s="272">
        <v>1004</v>
      </c>
      <c r="B4" s="272">
        <v>612</v>
      </c>
      <c r="C4" s="286" t="s">
        <v>2702</v>
      </c>
    </row>
    <row r="5" spans="1:3" ht="15">
      <c r="A5" s="272">
        <v>1006</v>
      </c>
      <c r="B5" s="272">
        <v>621</v>
      </c>
      <c r="C5" s="286" t="s">
        <v>2702</v>
      </c>
    </row>
    <row r="6" spans="1:3" ht="15">
      <c r="A6" s="272">
        <v>1010</v>
      </c>
      <c r="B6" s="272">
        <v>622</v>
      </c>
      <c r="C6" s="286" t="s">
        <v>2702</v>
      </c>
    </row>
    <row r="7" spans="1:3" ht="15">
      <c r="A7" s="272">
        <v>1026</v>
      </c>
      <c r="B7" s="272">
        <v>626</v>
      </c>
      <c r="C7" s="286" t="s">
        <v>2702</v>
      </c>
    </row>
    <row r="8" spans="1:3" ht="15">
      <c r="A8" s="272">
        <v>1028</v>
      </c>
      <c r="B8" s="270">
        <v>628</v>
      </c>
      <c r="C8" s="286" t="s">
        <v>2702</v>
      </c>
    </row>
    <row r="9" spans="1:3" ht="15">
      <c r="A9" s="287">
        <v>1030</v>
      </c>
      <c r="B9" s="272">
        <v>634</v>
      </c>
      <c r="C9" s="286" t="s">
        <v>2702</v>
      </c>
    </row>
    <row r="10" spans="1:3" ht="15">
      <c r="A10" s="287">
        <v>1037</v>
      </c>
      <c r="B10" s="272">
        <v>636</v>
      </c>
      <c r="C10" s="286" t="s">
        <v>2702</v>
      </c>
    </row>
    <row r="11" spans="1:3" ht="15">
      <c r="A11" s="272">
        <v>1038</v>
      </c>
      <c r="B11" s="272">
        <v>640</v>
      </c>
      <c r="C11" s="286" t="s">
        <v>2702</v>
      </c>
    </row>
    <row r="12" spans="1:3" ht="15">
      <c r="A12" s="272">
        <v>1051</v>
      </c>
      <c r="B12" s="272">
        <v>643</v>
      </c>
      <c r="C12" s="286" t="s">
        <v>2702</v>
      </c>
    </row>
    <row r="13" spans="1:3" ht="15">
      <c r="A13" s="272">
        <v>1057</v>
      </c>
      <c r="B13" s="272">
        <v>644</v>
      </c>
      <c r="C13" s="286" t="s">
        <v>2702</v>
      </c>
    </row>
    <row r="14" spans="1:3" ht="15">
      <c r="A14" s="272">
        <v>1059</v>
      </c>
      <c r="B14" s="272">
        <v>650</v>
      </c>
      <c r="C14" s="286" t="s">
        <v>2702</v>
      </c>
    </row>
    <row r="15" spans="1:3" ht="15">
      <c r="A15" s="272">
        <v>1066</v>
      </c>
      <c r="B15" s="272">
        <v>653</v>
      </c>
      <c r="C15" s="286" t="s">
        <v>2702</v>
      </c>
    </row>
    <row r="16" spans="1:3" ht="15">
      <c r="A16" s="272">
        <v>1069</v>
      </c>
      <c r="B16" s="272">
        <v>654</v>
      </c>
      <c r="C16" s="286" t="s">
        <v>2702</v>
      </c>
    </row>
    <row r="17" spans="1:3" ht="15">
      <c r="A17" s="272">
        <v>1080</v>
      </c>
      <c r="B17" s="272">
        <v>655</v>
      </c>
      <c r="C17" s="286" t="s">
        <v>2702</v>
      </c>
    </row>
    <row r="18" spans="1:3" ht="15">
      <c r="A18" s="272">
        <v>1090</v>
      </c>
      <c r="B18" s="272">
        <v>656</v>
      </c>
      <c r="C18" s="286" t="s">
        <v>2702</v>
      </c>
    </row>
    <row r="19" spans="1:3" ht="15">
      <c r="A19" s="272">
        <v>1091</v>
      </c>
      <c r="B19" s="272">
        <v>658</v>
      </c>
      <c r="C19" s="286" t="s">
        <v>2702</v>
      </c>
    </row>
    <row r="20" spans="1:3" ht="15">
      <c r="A20" s="272">
        <v>1092</v>
      </c>
      <c r="B20" s="272">
        <v>664</v>
      </c>
      <c r="C20" s="286" t="s">
        <v>2702</v>
      </c>
    </row>
    <row r="21" spans="1:3" ht="15">
      <c r="A21" s="272">
        <v>1320</v>
      </c>
      <c r="B21" s="272">
        <v>665</v>
      </c>
      <c r="C21" s="286" t="s">
        <v>2702</v>
      </c>
    </row>
    <row r="22" spans="1:3" ht="15">
      <c r="A22" s="272">
        <v>1326</v>
      </c>
      <c r="B22" s="272">
        <v>668</v>
      </c>
      <c r="C22" s="286" t="s">
        <v>2702</v>
      </c>
    </row>
    <row r="23" spans="1:3" ht="15">
      <c r="A23" s="272">
        <v>1336</v>
      </c>
      <c r="B23" s="272">
        <v>670</v>
      </c>
      <c r="C23" s="286" t="s">
        <v>2702</v>
      </c>
    </row>
    <row r="24" spans="1:3" ht="15">
      <c r="A24" s="272">
        <v>1344</v>
      </c>
      <c r="B24" s="272">
        <v>671</v>
      </c>
      <c r="C24" s="286" t="s">
        <v>2702</v>
      </c>
    </row>
    <row r="25" spans="1:3" ht="15">
      <c r="A25" s="272">
        <v>1348</v>
      </c>
      <c r="B25" s="272">
        <v>673</v>
      </c>
      <c r="C25" s="286" t="s">
        <v>2702</v>
      </c>
    </row>
    <row r="26" spans="1:3" ht="15">
      <c r="A26" s="272">
        <v>1352</v>
      </c>
      <c r="B26" s="272">
        <v>674</v>
      </c>
      <c r="C26" s="286" t="s">
        <v>2702</v>
      </c>
    </row>
    <row r="27" spans="1:3" ht="15">
      <c r="A27" s="272">
        <v>1355</v>
      </c>
      <c r="B27" s="272">
        <v>675</v>
      </c>
      <c r="C27" s="286" t="s">
        <v>2702</v>
      </c>
    </row>
    <row r="28" spans="1:3" ht="15">
      <c r="A28" s="272">
        <v>1356</v>
      </c>
      <c r="B28" s="272">
        <v>676</v>
      </c>
      <c r="C28" s="286" t="s">
        <v>2702</v>
      </c>
    </row>
    <row r="29" spans="1:3" ht="15">
      <c r="A29" s="272">
        <v>1357</v>
      </c>
      <c r="B29" s="272">
        <v>678</v>
      </c>
      <c r="C29" s="286" t="s">
        <v>2702</v>
      </c>
    </row>
    <row r="30" spans="1:3" ht="15">
      <c r="A30" s="272">
        <v>1358</v>
      </c>
      <c r="B30" s="272">
        <v>679</v>
      </c>
      <c r="C30" s="286" t="s">
        <v>2702</v>
      </c>
    </row>
    <row r="31" spans="1:3" ht="15">
      <c r="A31" s="272">
        <v>1362</v>
      </c>
      <c r="B31" s="272">
        <v>680</v>
      </c>
      <c r="C31" s="286" t="s">
        <v>2702</v>
      </c>
    </row>
    <row r="32" spans="1:3" ht="15">
      <c r="A32" s="272">
        <v>1364</v>
      </c>
      <c r="B32" s="272">
        <v>684</v>
      </c>
      <c r="C32" s="286" t="s">
        <v>2702</v>
      </c>
    </row>
    <row r="33" spans="1:3" ht="15">
      <c r="A33" s="272">
        <v>1368</v>
      </c>
      <c r="B33" s="272">
        <v>685</v>
      </c>
      <c r="C33" s="286" t="s">
        <v>2702</v>
      </c>
    </row>
    <row r="34" spans="1:3" ht="15">
      <c r="A34" s="272">
        <v>1384</v>
      </c>
      <c r="B34" s="272">
        <v>686</v>
      </c>
      <c r="C34" s="286" t="s">
        <v>2702</v>
      </c>
    </row>
    <row r="35" spans="1:3" ht="15">
      <c r="A35" s="272">
        <v>1386</v>
      </c>
      <c r="B35" s="272">
        <v>687</v>
      </c>
      <c r="C35" s="286" t="s">
        <v>2702</v>
      </c>
    </row>
    <row r="36" spans="1:3" ht="15">
      <c r="A36" s="272">
        <v>1390</v>
      </c>
      <c r="B36" s="272">
        <v>688</v>
      </c>
      <c r="C36" s="286" t="s">
        <v>2702</v>
      </c>
    </row>
    <row r="37" spans="1:3" ht="15">
      <c r="A37" s="272">
        <v>1392</v>
      </c>
      <c r="B37" s="272">
        <v>689</v>
      </c>
      <c r="C37" s="286" t="s">
        <v>2702</v>
      </c>
    </row>
    <row r="38" spans="1:3" ht="15">
      <c r="A38" s="272">
        <v>1397</v>
      </c>
      <c r="B38" s="272">
        <v>690</v>
      </c>
      <c r="C38" s="286" t="s">
        <v>2702</v>
      </c>
    </row>
    <row r="39" spans="1:3" ht="15">
      <c r="A39" s="272">
        <v>1398</v>
      </c>
      <c r="B39" s="272">
        <v>691</v>
      </c>
      <c r="C39" s="286" t="s">
        <v>2702</v>
      </c>
    </row>
    <row r="40" spans="1:3" ht="15">
      <c r="A40" s="272">
        <v>1399</v>
      </c>
      <c r="B40" s="272">
        <v>692</v>
      </c>
      <c r="C40" s="286" t="s">
        <v>2702</v>
      </c>
    </row>
    <row r="41" spans="1:3" ht="15">
      <c r="A41" s="272">
        <v>1414</v>
      </c>
      <c r="B41" s="275">
        <v>694</v>
      </c>
      <c r="C41" s="286" t="s">
        <v>2702</v>
      </c>
    </row>
    <row r="42" spans="1:3" ht="15">
      <c r="A42" s="272">
        <v>1415</v>
      </c>
      <c r="B42" s="272">
        <v>700</v>
      </c>
      <c r="C42" s="286" t="s">
        <v>2702</v>
      </c>
    </row>
    <row r="43" spans="1:3" ht="15">
      <c r="A43" s="272">
        <v>1416</v>
      </c>
      <c r="B43" s="272">
        <v>705</v>
      </c>
      <c r="C43" s="286" t="s">
        <v>2702</v>
      </c>
    </row>
    <row r="44" spans="1:3" ht="15">
      <c r="A44" s="272">
        <v>1424</v>
      </c>
      <c r="B44" s="272">
        <v>707</v>
      </c>
      <c r="C44" s="286" t="s">
        <v>2702</v>
      </c>
    </row>
    <row r="45" spans="1:3" ht="15">
      <c r="A45" s="272">
        <v>1430</v>
      </c>
      <c r="B45" s="272">
        <v>710</v>
      </c>
      <c r="C45" s="286" t="s">
        <v>2702</v>
      </c>
    </row>
    <row r="46" spans="1:3" ht="15">
      <c r="A46" s="272">
        <v>1442</v>
      </c>
      <c r="B46" s="272">
        <v>728</v>
      </c>
      <c r="C46" s="286" t="s">
        <v>2702</v>
      </c>
    </row>
    <row r="47" spans="1:3" ht="15">
      <c r="A47" s="272">
        <v>1460</v>
      </c>
      <c r="B47" s="272">
        <v>735</v>
      </c>
      <c r="C47" s="286" t="s">
        <v>2702</v>
      </c>
    </row>
    <row r="48" spans="1:3" ht="15">
      <c r="A48" s="272">
        <v>1462</v>
      </c>
      <c r="B48" s="272">
        <v>736</v>
      </c>
      <c r="C48" s="286" t="s">
        <v>2702</v>
      </c>
    </row>
    <row r="49" spans="1:3" ht="15">
      <c r="A49" s="272">
        <v>1463</v>
      </c>
      <c r="B49" s="272">
        <v>737</v>
      </c>
      <c r="C49" s="286" t="s">
        <v>2702</v>
      </c>
    </row>
    <row r="50" spans="1:3" ht="15">
      <c r="A50" s="272">
        <v>1465</v>
      </c>
      <c r="B50" s="272">
        <v>739</v>
      </c>
      <c r="C50" s="286" t="s">
        <v>2702</v>
      </c>
    </row>
    <row r="51" spans="1:3" ht="15">
      <c r="A51" s="272">
        <v>1498</v>
      </c>
      <c r="B51" s="272">
        <v>740</v>
      </c>
      <c r="C51" s="286" t="s">
        <v>2702</v>
      </c>
    </row>
    <row r="52" spans="1:3" ht="15">
      <c r="A52" s="272">
        <v>1504</v>
      </c>
      <c r="B52" s="272">
        <v>741</v>
      </c>
      <c r="C52" s="286" t="s">
        <v>2702</v>
      </c>
    </row>
    <row r="53" spans="1:3" ht="15">
      <c r="A53" s="287">
        <v>1516</v>
      </c>
      <c r="B53" s="272">
        <v>743</v>
      </c>
      <c r="C53" s="286" t="s">
        <v>2702</v>
      </c>
    </row>
    <row r="54" spans="1:3" ht="15">
      <c r="A54" s="272">
        <v>1528</v>
      </c>
      <c r="B54" s="272">
        <v>751</v>
      </c>
      <c r="C54" s="286" t="s">
        <v>2702</v>
      </c>
    </row>
    <row r="55" spans="1:3" ht="15">
      <c r="A55" s="272">
        <v>1554</v>
      </c>
      <c r="B55" s="272">
        <v>756</v>
      </c>
      <c r="C55" s="286" t="s">
        <v>2702</v>
      </c>
    </row>
    <row r="56" spans="1:3" ht="15">
      <c r="A56" s="275">
        <v>1562</v>
      </c>
      <c r="B56" s="272">
        <v>757</v>
      </c>
      <c r="C56" s="286" t="s">
        <v>2702</v>
      </c>
    </row>
    <row r="57" spans="1:3" ht="15">
      <c r="A57" s="272">
        <v>1584</v>
      </c>
      <c r="B57" s="272">
        <v>758</v>
      </c>
      <c r="C57" s="286" t="s">
        <v>2702</v>
      </c>
    </row>
    <row r="58" spans="1:3" ht="15">
      <c r="A58" s="272">
        <v>1586</v>
      </c>
      <c r="B58" s="272">
        <v>759</v>
      </c>
      <c r="C58" s="286" t="s">
        <v>2702</v>
      </c>
    </row>
    <row r="59" spans="1:3" ht="15">
      <c r="A59" s="272">
        <v>1588</v>
      </c>
      <c r="B59" s="272">
        <v>763</v>
      </c>
      <c r="C59" s="286" t="s">
        <v>2702</v>
      </c>
    </row>
    <row r="60" spans="1:3" ht="15">
      <c r="A60" s="272">
        <v>1590</v>
      </c>
      <c r="B60" s="272">
        <v>764</v>
      </c>
      <c r="C60" s="286" t="s">
        <v>2702</v>
      </c>
    </row>
    <row r="61" spans="1:3" ht="15">
      <c r="A61" s="272">
        <v>1592</v>
      </c>
      <c r="B61" s="272">
        <v>765</v>
      </c>
      <c r="C61" s="286" t="s">
        <v>2702</v>
      </c>
    </row>
    <row r="62" spans="1:3" ht="15">
      <c r="A62" s="272">
        <v>1614</v>
      </c>
      <c r="B62" s="272">
        <v>766</v>
      </c>
      <c r="C62" s="286" t="s">
        <v>2702</v>
      </c>
    </row>
    <row r="63" spans="1:3" ht="15">
      <c r="A63" s="272">
        <v>1618</v>
      </c>
      <c r="B63" s="272">
        <v>767</v>
      </c>
      <c r="C63" s="286" t="s">
        <v>2702</v>
      </c>
    </row>
    <row r="64" spans="1:3" ht="15">
      <c r="A64" s="272">
        <v>1620</v>
      </c>
      <c r="B64" s="272">
        <v>771</v>
      </c>
      <c r="C64" s="286" t="s">
        <v>2702</v>
      </c>
    </row>
    <row r="65" spans="1:3" ht="15">
      <c r="A65" s="272">
        <v>1622</v>
      </c>
      <c r="B65" s="272">
        <v>774</v>
      </c>
      <c r="C65" s="286" t="s">
        <v>2702</v>
      </c>
    </row>
    <row r="66" spans="1:3" ht="15">
      <c r="A66" s="272">
        <v>1635</v>
      </c>
      <c r="B66" s="272">
        <v>777</v>
      </c>
      <c r="C66" s="286" t="s">
        <v>2702</v>
      </c>
    </row>
    <row r="67" spans="1:3" ht="15">
      <c r="A67" s="272">
        <v>1636</v>
      </c>
      <c r="B67" s="272">
        <v>785</v>
      </c>
      <c r="C67" s="286" t="s">
        <v>2702</v>
      </c>
    </row>
    <row r="68" spans="1:3" ht="15">
      <c r="A68" s="272">
        <v>1637</v>
      </c>
      <c r="B68" s="272">
        <v>798</v>
      </c>
      <c r="C68" s="286" t="s">
        <v>2702</v>
      </c>
    </row>
    <row r="69" spans="1:3" ht="15">
      <c r="A69" s="272">
        <v>1638</v>
      </c>
      <c r="B69" s="272">
        <v>800</v>
      </c>
      <c r="C69" s="286" t="s">
        <v>2702</v>
      </c>
    </row>
    <row r="70" spans="1:3" ht="15">
      <c r="A70" s="272">
        <v>1644</v>
      </c>
      <c r="B70" s="272">
        <v>801</v>
      </c>
      <c r="C70" s="286" t="s">
        <v>2702</v>
      </c>
    </row>
    <row r="71" spans="1:3" ht="15">
      <c r="A71" s="272">
        <v>1646</v>
      </c>
      <c r="B71" s="272">
        <v>802</v>
      </c>
      <c r="C71" s="286" t="s">
        <v>2702</v>
      </c>
    </row>
    <row r="72" spans="1:3" ht="15">
      <c r="A72" s="272">
        <v>1650</v>
      </c>
      <c r="B72" s="272">
        <v>803</v>
      </c>
      <c r="C72" s="286" t="s">
        <v>2702</v>
      </c>
    </row>
    <row r="73" spans="1:3" ht="15">
      <c r="A73" s="272">
        <v>1656</v>
      </c>
      <c r="B73" s="272">
        <v>920</v>
      </c>
      <c r="C73" s="286" t="s">
        <v>2702</v>
      </c>
    </row>
    <row r="74" spans="1:3" ht="15">
      <c r="A74" s="272">
        <v>1658</v>
      </c>
      <c r="B74" s="270">
        <v>920</v>
      </c>
      <c r="C74" s="286" t="s">
        <v>2702</v>
      </c>
    </row>
    <row r="75" spans="1:3" ht="15">
      <c r="A75" s="272">
        <v>1676</v>
      </c>
      <c r="B75" s="272">
        <v>921</v>
      </c>
      <c r="C75" s="286" t="s">
        <v>2702</v>
      </c>
    </row>
    <row r="76" spans="1:3" ht="15">
      <c r="A76" s="272">
        <v>1678</v>
      </c>
      <c r="C76" s="286" t="s">
        <v>2702</v>
      </c>
    </row>
    <row r="77" spans="1:3" ht="15">
      <c r="A77" s="272">
        <v>1744</v>
      </c>
      <c r="C77" s="286" t="s">
        <v>2702</v>
      </c>
    </row>
    <row r="78" spans="1:3" ht="15">
      <c r="A78" s="272">
        <v>1748</v>
      </c>
      <c r="C78" s="286" t="s">
        <v>2702</v>
      </c>
    </row>
    <row r="79" spans="1:3" ht="15">
      <c r="A79" s="275">
        <v>1758</v>
      </c>
      <c r="C79" s="286" t="s">
        <v>2702</v>
      </c>
    </row>
    <row r="80" spans="1:3" ht="15">
      <c r="A80" s="272">
        <v>1766</v>
      </c>
      <c r="C80" s="286" t="s">
        <v>2702</v>
      </c>
    </row>
    <row r="81" spans="1:3" ht="15">
      <c r="A81" s="287">
        <v>1776</v>
      </c>
      <c r="C81" s="286" t="s">
        <v>2702</v>
      </c>
    </row>
    <row r="82" spans="1:3" ht="15">
      <c r="A82" s="272">
        <v>1796</v>
      </c>
      <c r="C82" s="286" t="s">
        <v>2702</v>
      </c>
    </row>
    <row r="83" spans="1:3" ht="15">
      <c r="A83" s="287">
        <v>1798</v>
      </c>
      <c r="C83" s="286" t="s">
        <v>2702</v>
      </c>
    </row>
    <row r="84" spans="1:3" ht="15">
      <c r="A84" s="272">
        <v>1799</v>
      </c>
      <c r="C84" s="286" t="s">
        <v>2702</v>
      </c>
    </row>
    <row r="85" spans="1:3" ht="15">
      <c r="A85" s="272">
        <v>1800</v>
      </c>
      <c r="C85" s="286" t="s">
        <v>2702</v>
      </c>
    </row>
    <row r="86" spans="1:3" ht="15">
      <c r="A86" s="272">
        <v>1803</v>
      </c>
      <c r="C86" s="286" t="s">
        <v>2702</v>
      </c>
    </row>
    <row r="87" spans="1:3" ht="15">
      <c r="A87" s="272">
        <v>1805</v>
      </c>
      <c r="C87" s="286" t="s">
        <v>2702</v>
      </c>
    </row>
    <row r="88" spans="1:3" ht="15">
      <c r="A88" s="287">
        <v>1810</v>
      </c>
      <c r="C88" s="286" t="s">
        <v>2702</v>
      </c>
    </row>
    <row r="89" spans="1:3" ht="15">
      <c r="A89" s="272">
        <v>1820</v>
      </c>
      <c r="C89" s="286" t="s">
        <v>2702</v>
      </c>
    </row>
    <row r="90" spans="1:3" ht="15">
      <c r="A90" s="272">
        <v>1826</v>
      </c>
      <c r="C90" s="286" t="s">
        <v>2702</v>
      </c>
    </row>
    <row r="91" spans="1:3" ht="15">
      <c r="A91" s="272">
        <v>1832</v>
      </c>
      <c r="C91" s="286" t="s">
        <v>2702</v>
      </c>
    </row>
    <row r="92" spans="1:3" ht="15">
      <c r="A92" s="272">
        <v>1834</v>
      </c>
      <c r="C92" s="286" t="s">
        <v>2702</v>
      </c>
    </row>
    <row r="93" spans="1:3" ht="15">
      <c r="A93" s="272">
        <v>1835</v>
      </c>
      <c r="C93" s="286" t="s">
        <v>2702</v>
      </c>
    </row>
    <row r="94" spans="1:3" ht="15">
      <c r="A94" s="272">
        <v>1837</v>
      </c>
      <c r="C94" s="286" t="s">
        <v>2702</v>
      </c>
    </row>
    <row r="95" spans="1:3" ht="15">
      <c r="A95" s="287">
        <v>1868</v>
      </c>
      <c r="C95" s="286" t="s">
        <v>2702</v>
      </c>
    </row>
    <row r="96" spans="1:3" ht="15">
      <c r="A96" s="272">
        <v>1942</v>
      </c>
      <c r="C96" s="286" t="s">
        <v>2702</v>
      </c>
    </row>
    <row r="97" spans="1:3" ht="15">
      <c r="A97" s="272">
        <v>1954</v>
      </c>
      <c r="C97" s="286" t="s">
        <v>2702</v>
      </c>
    </row>
    <row r="98" spans="1:3" ht="15">
      <c r="A98" s="287">
        <v>1960</v>
      </c>
      <c r="C98" s="286" t="s">
        <v>2702</v>
      </c>
    </row>
    <row r="99" spans="1:3" ht="15">
      <c r="A99" s="272">
        <v>1962</v>
      </c>
      <c r="C99" s="286" t="s">
        <v>2702</v>
      </c>
    </row>
    <row r="100" spans="1:3" ht="15">
      <c r="A100" s="272">
        <v>1964</v>
      </c>
      <c r="C100" s="286" t="s">
        <v>2702</v>
      </c>
    </row>
    <row r="101" spans="1:3" ht="15">
      <c r="A101" s="272">
        <v>1966</v>
      </c>
      <c r="C101" s="286" t="s">
        <v>2702</v>
      </c>
    </row>
    <row r="102" spans="1:3" ht="15">
      <c r="A102" s="272">
        <v>1968</v>
      </c>
      <c r="C102" s="286" t="s">
        <v>2702</v>
      </c>
    </row>
    <row r="103" spans="1:3" ht="15">
      <c r="A103" s="272">
        <v>2000</v>
      </c>
      <c r="C103" s="286" t="s">
        <v>2702</v>
      </c>
    </row>
    <row r="104" spans="1:3" ht="15">
      <c r="A104" s="272">
        <v>2002</v>
      </c>
      <c r="C104" s="286" t="s">
        <v>2702</v>
      </c>
    </row>
    <row r="105" spans="1:3" ht="15">
      <c r="A105" s="272">
        <v>2004</v>
      </c>
      <c r="C105" s="286" t="s">
        <v>2702</v>
      </c>
    </row>
    <row r="106" spans="1:3" ht="15">
      <c r="A106" s="272">
        <v>2012</v>
      </c>
      <c r="C106" s="286" t="s">
        <v>2702</v>
      </c>
    </row>
    <row r="107" spans="1:3" ht="15">
      <c r="A107" s="272">
        <v>2060</v>
      </c>
      <c r="C107" s="286" t="s">
        <v>2702</v>
      </c>
    </row>
    <row r="108" spans="1:3" ht="15">
      <c r="A108" s="272">
        <v>2062</v>
      </c>
      <c r="C108" s="286" t="s">
        <v>2702</v>
      </c>
    </row>
    <row r="109" spans="1:3" ht="15">
      <c r="A109" s="272">
        <v>2064</v>
      </c>
      <c r="C109" s="286" t="s">
        <v>2702</v>
      </c>
    </row>
    <row r="110" spans="1:3" ht="15">
      <c r="A110" s="272">
        <v>2065</v>
      </c>
      <c r="C110" s="286" t="s">
        <v>2702</v>
      </c>
    </row>
    <row r="111" spans="1:3" ht="15">
      <c r="A111" s="272">
        <v>2067</v>
      </c>
      <c r="C111" s="286" t="s">
        <v>2702</v>
      </c>
    </row>
    <row r="112" spans="1:3" ht="15">
      <c r="A112" s="272">
        <v>2072</v>
      </c>
      <c r="C112" s="286" t="s">
        <v>2702</v>
      </c>
    </row>
    <row r="113" spans="1:3" ht="15">
      <c r="A113" s="272">
        <v>2449</v>
      </c>
      <c r="C113" s="286" t="s">
        <v>2702</v>
      </c>
    </row>
    <row r="114" spans="1:3" ht="15">
      <c r="A114" s="272">
        <v>2450</v>
      </c>
      <c r="C114" s="286" t="s">
        <v>2702</v>
      </c>
    </row>
    <row r="115" spans="1:3" ht="15">
      <c r="A115" s="272">
        <v>2451</v>
      </c>
      <c r="C115" s="286" t="s">
        <v>2702</v>
      </c>
    </row>
    <row r="116" spans="1:3" ht="15">
      <c r="A116" s="272">
        <v>2716</v>
      </c>
      <c r="C116" s="286" t="s">
        <v>2702</v>
      </c>
    </row>
    <row r="117" spans="1:3" ht="15">
      <c r="A117" s="272">
        <v>3072</v>
      </c>
      <c r="C117" s="286" t="s">
        <v>2702</v>
      </c>
    </row>
    <row r="118" spans="1:3" ht="15">
      <c r="A118" s="272">
        <v>3073</v>
      </c>
      <c r="C118" s="286" t="s">
        <v>2702</v>
      </c>
    </row>
    <row r="119" spans="1:3" ht="15">
      <c r="A119" s="272">
        <v>3074</v>
      </c>
      <c r="C119" s="286" t="s">
        <v>2702</v>
      </c>
    </row>
    <row r="120" spans="1:3" ht="15">
      <c r="A120" s="272">
        <v>3075</v>
      </c>
      <c r="C120" s="286" t="s">
        <v>2702</v>
      </c>
    </row>
    <row r="121" spans="1:3" ht="15">
      <c r="A121" s="287">
        <v>3076</v>
      </c>
      <c r="C121" s="286" t="s">
        <v>2702</v>
      </c>
    </row>
    <row r="122" spans="1:3" ht="15">
      <c r="A122" s="272">
        <v>3077</v>
      </c>
      <c r="C122" s="286" t="s">
        <v>2702</v>
      </c>
    </row>
    <row r="123" spans="1:3" ht="15">
      <c r="A123" s="272">
        <v>3078</v>
      </c>
      <c r="C123" s="286" t="s">
        <v>2702</v>
      </c>
    </row>
    <row r="124" spans="1:3" ht="15">
      <c r="A124" s="287">
        <v>3084</v>
      </c>
      <c r="C124" s="286" t="s">
        <v>2702</v>
      </c>
    </row>
    <row r="125" spans="1:3" ht="15">
      <c r="A125" s="272">
        <v>3085</v>
      </c>
      <c r="C125" s="286" t="s">
        <v>2702</v>
      </c>
    </row>
    <row r="126" spans="1:3" ht="15">
      <c r="A126" s="287">
        <v>3086</v>
      </c>
      <c r="C126" s="286" t="s">
        <v>2702</v>
      </c>
    </row>
    <row r="127" spans="1:3" ht="15">
      <c r="A127" s="272">
        <v>3087</v>
      </c>
      <c r="C127" s="286" t="s">
        <v>2702</v>
      </c>
    </row>
    <row r="128" spans="1:3" ht="15">
      <c r="A128" s="287">
        <v>3088</v>
      </c>
      <c r="C128" s="286" t="s">
        <v>2702</v>
      </c>
    </row>
    <row r="129" spans="1:3" ht="15">
      <c r="A129" s="272">
        <v>3089</v>
      </c>
      <c r="C129" s="286" t="s">
        <v>2702</v>
      </c>
    </row>
    <row r="130" spans="1:3" ht="15">
      <c r="A130" s="287">
        <v>3090</v>
      </c>
      <c r="C130" s="286" t="s">
        <v>2702</v>
      </c>
    </row>
    <row r="131" spans="1:3" ht="15">
      <c r="A131" s="275">
        <v>3091</v>
      </c>
      <c r="C131" s="286" t="s">
        <v>2702</v>
      </c>
    </row>
    <row r="132" spans="1:3" ht="15">
      <c r="A132" s="275">
        <v>3092</v>
      </c>
      <c r="C132" s="286" t="s">
        <v>2702</v>
      </c>
    </row>
    <row r="133" spans="1:3" ht="15">
      <c r="A133" s="272">
        <v>3093</v>
      </c>
      <c r="C133" s="286" t="s">
        <v>2702</v>
      </c>
    </row>
    <row r="134" spans="1:3" ht="15">
      <c r="A134" s="272">
        <v>3094</v>
      </c>
      <c r="C134" s="286" t="s">
        <v>2702</v>
      </c>
    </row>
    <row r="135" spans="1:3" ht="15">
      <c r="A135" s="272">
        <v>3095</v>
      </c>
      <c r="C135" s="286" t="s">
        <v>2702</v>
      </c>
    </row>
    <row r="136" spans="1:3" ht="15">
      <c r="A136" s="272">
        <v>3096</v>
      </c>
      <c r="C136" s="286" t="s">
        <v>2702</v>
      </c>
    </row>
    <row r="137" spans="1:3" ht="15">
      <c r="A137" s="272">
        <v>4122</v>
      </c>
      <c r="C137" s="286" t="s">
        <v>2702</v>
      </c>
    </row>
    <row r="138" spans="1:3" ht="15">
      <c r="A138" s="272">
        <v>4600</v>
      </c>
      <c r="C138" s="286" t="s">
        <v>2702</v>
      </c>
    </row>
    <row r="139" spans="1:3" ht="15">
      <c r="A139" s="272">
        <v>4603</v>
      </c>
      <c r="C139" s="286" t="s">
        <v>2702</v>
      </c>
    </row>
    <row r="140" spans="1:3" ht="15">
      <c r="A140" s="287">
        <v>4604</v>
      </c>
      <c r="C140" s="286" t="s">
        <v>2702</v>
      </c>
    </row>
    <row r="141" spans="1:3" ht="15">
      <c r="A141" s="272">
        <v>4605</v>
      </c>
      <c r="C141" s="286" t="s">
        <v>2702</v>
      </c>
    </row>
    <row r="142" spans="1:3" ht="15">
      <c r="A142" s="272">
        <v>4700</v>
      </c>
      <c r="C142" s="286" t="s">
        <v>2702</v>
      </c>
    </row>
    <row r="143" spans="1:3" ht="15">
      <c r="A143" s="272">
        <v>4730</v>
      </c>
      <c r="C143" s="286" t="s">
        <v>2702</v>
      </c>
    </row>
    <row r="144" spans="1:3" ht="15">
      <c r="A144" s="272">
        <v>4731</v>
      </c>
      <c r="C144" s="286" t="s">
        <v>2702</v>
      </c>
    </row>
    <row r="145" spans="1:3" ht="15">
      <c r="A145" s="272">
        <v>4732</v>
      </c>
      <c r="C145" s="286" t="s">
        <v>2702</v>
      </c>
    </row>
    <row r="146" spans="1:3" ht="15">
      <c r="A146" s="272">
        <v>4733</v>
      </c>
      <c r="C146" s="286" t="s">
        <v>2702</v>
      </c>
    </row>
    <row r="147" spans="1:3" ht="15">
      <c r="A147" s="272">
        <v>4741</v>
      </c>
      <c r="C147" s="286" t="s">
        <v>2702</v>
      </c>
    </row>
    <row r="148" spans="1:3" ht="15">
      <c r="A148" s="272">
        <v>4742</v>
      </c>
      <c r="C148" s="286" t="s">
        <v>2702</v>
      </c>
    </row>
    <row r="149" spans="1:3" ht="15">
      <c r="A149" s="287">
        <v>4746</v>
      </c>
      <c r="C149" s="286" t="s">
        <v>2702</v>
      </c>
    </row>
    <row r="150" spans="1:3" ht="15">
      <c r="A150" s="272">
        <v>4747</v>
      </c>
      <c r="C150" s="286" t="s">
        <v>2702</v>
      </c>
    </row>
    <row r="151" spans="1:3" ht="15">
      <c r="A151" s="272">
        <v>4749</v>
      </c>
      <c r="C151" s="286" t="s">
        <v>2702</v>
      </c>
    </row>
    <row r="152" spans="1:3" ht="15">
      <c r="A152" s="272">
        <v>4750</v>
      </c>
      <c r="C152" s="286" t="s">
        <v>2702</v>
      </c>
    </row>
    <row r="153" spans="1:3" ht="15">
      <c r="A153" s="272">
        <v>4751</v>
      </c>
      <c r="C153" s="286" t="s">
        <v>2702</v>
      </c>
    </row>
    <row r="154" spans="1:3" ht="15">
      <c r="A154" s="272">
        <v>4763</v>
      </c>
      <c r="C154" s="286" t="s">
        <v>2702</v>
      </c>
    </row>
    <row r="155" spans="1:3" ht="15">
      <c r="A155" s="287">
        <v>4801</v>
      </c>
      <c r="C155" s="286" t="s">
        <v>2702</v>
      </c>
    </row>
    <row r="156" spans="1:3" ht="15">
      <c r="A156" s="272">
        <v>4860</v>
      </c>
      <c r="C156" s="286" t="s">
        <v>2702</v>
      </c>
    </row>
    <row r="157" spans="1:3" ht="15">
      <c r="A157" s="272">
        <v>4862</v>
      </c>
      <c r="C157" s="286" t="s">
        <v>2702</v>
      </c>
    </row>
    <row r="158" spans="1:3" ht="15">
      <c r="A158" s="287">
        <v>4882</v>
      </c>
      <c r="C158" s="286" t="s">
        <v>2702</v>
      </c>
    </row>
    <row r="159" spans="1:3" ht="15">
      <c r="A159" s="287">
        <v>4900</v>
      </c>
      <c r="C159" s="286" t="s">
        <v>2702</v>
      </c>
    </row>
    <row r="160" spans="1:3" ht="15">
      <c r="A160" s="272">
        <v>4920</v>
      </c>
      <c r="C160" s="286" t="s">
        <v>2702</v>
      </c>
    </row>
    <row r="161" spans="1:3" ht="15">
      <c r="A161" s="272">
        <v>4921</v>
      </c>
      <c r="C161" s="286" t="s">
        <v>2702</v>
      </c>
    </row>
    <row r="162" spans="1:3" ht="15">
      <c r="A162" s="287">
        <v>4922</v>
      </c>
      <c r="C162" s="286" t="s">
        <v>2702</v>
      </c>
    </row>
    <row r="163" spans="1:3" ht="15">
      <c r="A163" s="272">
        <v>4924</v>
      </c>
      <c r="C163" s="286" t="s">
        <v>2702</v>
      </c>
    </row>
    <row r="164" spans="1:3" ht="15">
      <c r="A164" s="272">
        <v>5002</v>
      </c>
      <c r="C164" s="286" t="s">
        <v>2702</v>
      </c>
    </row>
    <row r="165" spans="1:3" ht="15">
      <c r="A165" s="272">
        <v>5005</v>
      </c>
      <c r="C165" s="286" t="s">
        <v>2702</v>
      </c>
    </row>
    <row r="166" spans="1:3" ht="15">
      <c r="A166" s="272">
        <v>5006</v>
      </c>
      <c r="C166" s="286" t="s">
        <v>2702</v>
      </c>
    </row>
    <row r="167" spans="1:3" ht="15">
      <c r="A167" s="275">
        <v>5008</v>
      </c>
      <c r="C167" s="286" t="s">
        <v>2702</v>
      </c>
    </row>
    <row r="168" spans="1:3" ht="15">
      <c r="A168" s="272">
        <v>5015</v>
      </c>
      <c r="C168" s="286" t="s">
        <v>2702</v>
      </c>
    </row>
    <row r="169" spans="1:3" ht="15">
      <c r="A169" s="272">
        <v>5017</v>
      </c>
      <c r="C169" s="286" t="s">
        <v>2702</v>
      </c>
    </row>
    <row r="170" spans="1:3" ht="15">
      <c r="A170" s="272">
        <v>5020</v>
      </c>
      <c r="C170" s="286" t="s">
        <v>2702</v>
      </c>
    </row>
    <row r="171" spans="1:3" ht="15">
      <c r="A171" s="275">
        <v>5021</v>
      </c>
      <c r="C171" s="286" t="s">
        <v>2702</v>
      </c>
    </row>
    <row r="172" spans="1:3" ht="15">
      <c r="A172" s="272">
        <v>5023</v>
      </c>
      <c r="C172" s="286" t="s">
        <v>2702</v>
      </c>
    </row>
    <row r="173" spans="1:3" ht="15">
      <c r="A173" s="272">
        <v>5032</v>
      </c>
      <c r="C173" s="286" t="s">
        <v>2702</v>
      </c>
    </row>
    <row r="174" spans="1:3" ht="15">
      <c r="A174" s="272">
        <v>5035</v>
      </c>
      <c r="C174" s="286" t="s">
        <v>2702</v>
      </c>
    </row>
    <row r="175" spans="1:3" ht="15">
      <c r="A175" s="272">
        <v>5036</v>
      </c>
      <c r="C175" s="286" t="s">
        <v>2702</v>
      </c>
    </row>
    <row r="176" spans="1:3" ht="15">
      <c r="A176" s="272">
        <v>5038</v>
      </c>
      <c r="C176" s="286" t="s">
        <v>2702</v>
      </c>
    </row>
    <row r="177" spans="1:3" ht="15">
      <c r="A177" s="272">
        <v>5102</v>
      </c>
      <c r="C177" s="286" t="s">
        <v>2702</v>
      </c>
    </row>
    <row r="178" spans="1:3" ht="15">
      <c r="A178" s="272">
        <v>5103</v>
      </c>
      <c r="C178" s="286" t="s">
        <v>2702</v>
      </c>
    </row>
    <row r="179" spans="1:3" ht="15">
      <c r="A179" s="272">
        <v>5219</v>
      </c>
      <c r="C179" s="286" t="s">
        <v>2702</v>
      </c>
    </row>
    <row r="180" spans="1:3" ht="15">
      <c r="A180" s="272">
        <v>5220</v>
      </c>
      <c r="C180" s="286" t="s">
        <v>2702</v>
      </c>
    </row>
    <row r="181" spans="1:3" ht="15">
      <c r="A181" s="287">
        <v>5221</v>
      </c>
      <c r="C181" s="286" t="s">
        <v>2702</v>
      </c>
    </row>
    <row r="182" spans="1:3" ht="15">
      <c r="A182" s="272">
        <v>5222</v>
      </c>
      <c r="C182" s="286" t="s">
        <v>2702</v>
      </c>
    </row>
    <row r="183" spans="1:3" ht="15">
      <c r="A183" s="272">
        <v>5223</v>
      </c>
      <c r="C183" s="286" t="s">
        <v>2702</v>
      </c>
    </row>
    <row r="184" spans="1:3" ht="15">
      <c r="A184" s="272">
        <v>5227</v>
      </c>
      <c r="C184" s="286" t="s">
        <v>2702</v>
      </c>
    </row>
    <row r="185" spans="1:3" ht="15">
      <c r="A185" s="272">
        <v>5246</v>
      </c>
      <c r="C185" s="286" t="s">
        <v>2702</v>
      </c>
    </row>
    <row r="186" spans="1:3" ht="15">
      <c r="A186" s="272">
        <v>5251</v>
      </c>
      <c r="C186" s="286" t="s">
        <v>2702</v>
      </c>
    </row>
    <row r="187" spans="1:3" ht="15">
      <c r="A187" s="272">
        <v>5259</v>
      </c>
      <c r="C187" s="286" t="s">
        <v>2702</v>
      </c>
    </row>
    <row r="188" spans="1:3" ht="15">
      <c r="A188" s="272">
        <v>5261</v>
      </c>
      <c r="C188" s="286" t="s">
        <v>2702</v>
      </c>
    </row>
    <row r="189" spans="1:3" ht="15">
      <c r="A189" s="287">
        <v>5262</v>
      </c>
      <c r="C189" s="286" t="s">
        <v>2702</v>
      </c>
    </row>
    <row r="190" spans="1:3" ht="15">
      <c r="A190" s="272">
        <v>5275</v>
      </c>
      <c r="C190" s="286" t="s">
        <v>2702</v>
      </c>
    </row>
    <row r="191" spans="1:3" ht="15">
      <c r="A191" s="272">
        <v>5278</v>
      </c>
      <c r="C191" s="286" t="s">
        <v>2702</v>
      </c>
    </row>
    <row r="192" spans="1:3" ht="15">
      <c r="A192" s="272">
        <v>5282</v>
      </c>
      <c r="C192" s="286" t="s">
        <v>2702</v>
      </c>
    </row>
    <row r="193" spans="1:3" ht="15">
      <c r="A193" s="272">
        <v>5290</v>
      </c>
      <c r="C193" s="286" t="s">
        <v>2702</v>
      </c>
    </row>
    <row r="194" spans="1:3" ht="15">
      <c r="A194" s="272">
        <v>5520</v>
      </c>
      <c r="C194" s="286" t="s">
        <v>2702</v>
      </c>
    </row>
    <row r="195" spans="1:3" ht="15">
      <c r="A195" s="272">
        <v>5601</v>
      </c>
      <c r="C195" s="286" t="s">
        <v>2702</v>
      </c>
    </row>
    <row r="196" spans="1:3" ht="15">
      <c r="A196" s="287">
        <v>5725</v>
      </c>
      <c r="C196" s="286" t="s">
        <v>2702</v>
      </c>
    </row>
    <row r="197" spans="1:3" ht="15">
      <c r="A197" s="287">
        <v>5780</v>
      </c>
      <c r="C197" s="286" t="s">
        <v>2702</v>
      </c>
    </row>
    <row r="198" spans="1:3" ht="15">
      <c r="A198" s="272">
        <v>5831</v>
      </c>
      <c r="C198" s="286" t="s">
        <v>2702</v>
      </c>
    </row>
    <row r="199" spans="1:3" ht="15">
      <c r="A199" s="272">
        <v>5836</v>
      </c>
      <c r="C199" s="286" t="s">
        <v>2702</v>
      </c>
    </row>
    <row r="200" spans="1:3" ht="15">
      <c r="A200" s="272">
        <v>5850</v>
      </c>
      <c r="C200" s="286" t="s">
        <v>2702</v>
      </c>
    </row>
    <row r="201" spans="1:3" ht="15">
      <c r="A201" s="287">
        <v>5851</v>
      </c>
      <c r="C201" s="286" t="s">
        <v>2702</v>
      </c>
    </row>
    <row r="202" spans="1:3" ht="15">
      <c r="A202" s="272">
        <v>5854</v>
      </c>
      <c r="C202" s="286" t="s">
        <v>2702</v>
      </c>
    </row>
    <row r="203" spans="1:3" ht="15">
      <c r="A203" s="272">
        <v>5859</v>
      </c>
      <c r="C203" s="286" t="s">
        <v>2702</v>
      </c>
    </row>
    <row r="204" spans="1:3" ht="15">
      <c r="A204" s="272">
        <v>5860</v>
      </c>
      <c r="C204" s="286" t="s">
        <v>2702</v>
      </c>
    </row>
    <row r="205" spans="1:3" ht="15">
      <c r="A205" s="272">
        <v>5909</v>
      </c>
      <c r="C205" s="286" t="s">
        <v>2702</v>
      </c>
    </row>
    <row r="206" spans="1:3" ht="15">
      <c r="A206" s="272">
        <v>7100</v>
      </c>
      <c r="C206" s="286" t="s">
        <v>2702</v>
      </c>
    </row>
    <row r="207" spans="1:3" ht="15">
      <c r="A207" s="272">
        <v>7126</v>
      </c>
      <c r="C207" s="286" t="s">
        <v>2702</v>
      </c>
    </row>
    <row r="208" spans="1:3" ht="15">
      <c r="A208" s="272">
        <v>7132</v>
      </c>
      <c r="C208" s="286" t="s">
        <v>2702</v>
      </c>
    </row>
    <row r="209" spans="1:1" ht="15">
      <c r="A209" s="272">
        <v>7155</v>
      </c>
    </row>
    <row r="210" spans="1:1" ht="15">
      <c r="A210" s="272">
        <v>7156</v>
      </c>
    </row>
    <row r="211" spans="1:1" ht="15">
      <c r="A211" s="272">
        <v>7175</v>
      </c>
    </row>
    <row r="212" spans="1:1" ht="15">
      <c r="A212" s="272">
        <v>7180</v>
      </c>
    </row>
    <row r="213" spans="1:1" ht="15">
      <c r="A213" s="272">
        <v>7200</v>
      </c>
    </row>
    <row r="214" spans="1:1" ht="15">
      <c r="A214" s="272">
        <v>7201</v>
      </c>
    </row>
    <row r="215" spans="1:1" ht="15">
      <c r="A215" s="272">
        <v>7202</v>
      </c>
    </row>
    <row r="216" spans="1:1" ht="15">
      <c r="A216" s="272">
        <v>7203</v>
      </c>
    </row>
    <row r="217" spans="1:1" ht="15">
      <c r="A217" s="272">
        <v>7208</v>
      </c>
    </row>
    <row r="218" spans="1:1" ht="15">
      <c r="A218" s="272">
        <v>7320</v>
      </c>
    </row>
    <row r="219" spans="1:1" ht="15">
      <c r="A219" s="272">
        <v>7325</v>
      </c>
    </row>
    <row r="220" spans="1:1" ht="15">
      <c r="A220" s="272">
        <v>7410</v>
      </c>
    </row>
    <row r="221" spans="1:1" ht="15">
      <c r="A221" s="272">
        <v>7420</v>
      </c>
    </row>
    <row r="222" spans="1:1" ht="15">
      <c r="A222" s="272">
        <v>7422</v>
      </c>
    </row>
    <row r="223" spans="1:1" ht="15">
      <c r="A223" s="272">
        <v>7430</v>
      </c>
    </row>
    <row r="224" spans="1:1" ht="15">
      <c r="A224" s="272">
        <v>7431</v>
      </c>
    </row>
    <row r="225" spans="1:1" ht="15">
      <c r="A225" s="272">
        <v>7432</v>
      </c>
    </row>
    <row r="226" spans="1:1" ht="15">
      <c r="A226" s="272">
        <v>7434</v>
      </c>
    </row>
    <row r="227" spans="1:1" ht="15">
      <c r="A227" s="272">
        <v>7435</v>
      </c>
    </row>
    <row r="228" spans="1:1" ht="15">
      <c r="A228" s="272">
        <v>7460</v>
      </c>
    </row>
    <row r="229" spans="1:1" ht="15">
      <c r="A229" s="272">
        <v>7461</v>
      </c>
    </row>
    <row r="230" spans="1:1" ht="15">
      <c r="A230" s="272">
        <v>9003</v>
      </c>
    </row>
    <row r="231" spans="1:1" ht="15">
      <c r="A231" s="272">
        <v>9005</v>
      </c>
    </row>
    <row r="232" spans="1:1" ht="15">
      <c r="A232" s="272">
        <v>9701</v>
      </c>
    </row>
    <row r="233" spans="1:1" ht="15">
      <c r="A233" s="272">
        <v>9703</v>
      </c>
    </row>
  </sheetData>
  <sortState ref="B1:B233">
    <sortCondition ref="B1:B233"/>
  </sortState>
  <conditionalFormatting sqref="B2:B50">
    <cfRule type="duplicateValues" dxfId="1" priority="128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000"/>
    <pageSetUpPr fitToPage="1"/>
  </sheetPr>
  <dimension ref="B2:K48"/>
  <sheetViews>
    <sheetView topLeftCell="A8" zoomScale="82" zoomScaleNormal="82" workbookViewId="0">
      <selection activeCell="N43" sqref="A20:N43"/>
    </sheetView>
  </sheetViews>
  <sheetFormatPr defaultRowHeight="14.25"/>
  <cols>
    <col min="1" max="1" width="0.85546875" style="54" customWidth="1"/>
    <col min="2" max="3" width="9.140625" style="54"/>
    <col min="4" max="4" width="13.85546875" style="54" customWidth="1"/>
    <col min="5" max="16384" width="9.140625" style="54"/>
  </cols>
  <sheetData>
    <row r="2" spans="2:11" ht="15">
      <c r="B2" s="64" t="s">
        <v>622</v>
      </c>
      <c r="C2" s="64"/>
      <c r="D2" s="64"/>
    </row>
    <row r="4" spans="2:11">
      <c r="B4" s="54" t="s">
        <v>667</v>
      </c>
    </row>
    <row r="6" spans="2:11">
      <c r="B6" s="54" t="s">
        <v>668</v>
      </c>
    </row>
    <row r="8" spans="2:11">
      <c r="B8" s="54" t="s">
        <v>669</v>
      </c>
      <c r="D8" s="54" t="s">
        <v>220</v>
      </c>
    </row>
    <row r="10" spans="2:11" ht="15">
      <c r="D10" s="72" t="s">
        <v>675</v>
      </c>
      <c r="F10" s="52" t="s">
        <v>670</v>
      </c>
    </row>
    <row r="11" spans="2:11" ht="15" thickBot="1"/>
    <row r="12" spans="2:11" ht="15" thickBot="1">
      <c r="D12" s="66" t="s">
        <v>616</v>
      </c>
      <c r="E12" s="55"/>
      <c r="F12" s="54" t="s">
        <v>658</v>
      </c>
    </row>
    <row r="13" spans="2:11" ht="15" thickBot="1">
      <c r="D13" s="66">
        <v>2</v>
      </c>
      <c r="E13" s="55"/>
      <c r="F13" s="73" t="s">
        <v>679</v>
      </c>
      <c r="G13" s="73"/>
      <c r="H13" s="73"/>
      <c r="I13" s="73"/>
    </row>
    <row r="14" spans="2:11">
      <c r="D14" s="42"/>
      <c r="E14" s="55"/>
      <c r="J14" s="55">
        <v>1</v>
      </c>
      <c r="K14" s="54" t="s">
        <v>662</v>
      </c>
    </row>
    <row r="15" spans="2:11">
      <c r="D15" s="42"/>
      <c r="E15" s="55"/>
      <c r="J15" s="55">
        <v>2</v>
      </c>
      <c r="K15" s="54" t="s">
        <v>663</v>
      </c>
    </row>
    <row r="16" spans="2:11" ht="15" thickBot="1">
      <c r="D16" s="42"/>
      <c r="E16" s="55"/>
    </row>
    <row r="17" spans="4:11" ht="15" thickBot="1">
      <c r="D17" s="66">
        <v>4</v>
      </c>
      <c r="E17" s="55"/>
      <c r="F17" s="73" t="s">
        <v>680</v>
      </c>
      <c r="G17" s="73"/>
      <c r="H17" s="73"/>
    </row>
    <row r="18" spans="4:11">
      <c r="D18" s="42"/>
      <c r="E18" s="55"/>
      <c r="I18" s="74" t="s">
        <v>681</v>
      </c>
    </row>
    <row r="19" spans="4:11">
      <c r="D19" s="42"/>
      <c r="E19" s="55"/>
      <c r="J19" s="55">
        <v>1</v>
      </c>
      <c r="K19" s="54" t="s">
        <v>660</v>
      </c>
    </row>
    <row r="20" spans="4:11">
      <c r="D20" s="42"/>
      <c r="E20" s="55"/>
      <c r="J20" s="55">
        <v>2</v>
      </c>
      <c r="K20" s="54" t="s">
        <v>664</v>
      </c>
    </row>
    <row r="21" spans="4:11">
      <c r="D21" s="42"/>
      <c r="E21" s="55"/>
      <c r="J21" s="55">
        <v>3</v>
      </c>
      <c r="K21" s="54" t="s">
        <v>661</v>
      </c>
    </row>
    <row r="22" spans="4:11">
      <c r="D22" s="42"/>
      <c r="E22" s="55"/>
      <c r="J22" s="55">
        <v>4</v>
      </c>
      <c r="K22" s="54" t="s">
        <v>665</v>
      </c>
    </row>
    <row r="23" spans="4:11" ht="15" thickBot="1">
      <c r="D23" s="42"/>
      <c r="E23" s="55"/>
    </row>
    <row r="24" spans="4:11" ht="15" thickBot="1">
      <c r="D24" s="66" t="s">
        <v>623</v>
      </c>
      <c r="E24" s="55"/>
      <c r="F24" s="54" t="s">
        <v>682</v>
      </c>
    </row>
    <row r="25" spans="4:11">
      <c r="D25" s="42"/>
      <c r="E25" s="55"/>
      <c r="I25" s="74" t="s">
        <v>683</v>
      </c>
    </row>
    <row r="26" spans="4:11">
      <c r="I26" s="55"/>
      <c r="J26" s="55">
        <v>1</v>
      </c>
      <c r="K26" s="54" t="s">
        <v>617</v>
      </c>
    </row>
    <row r="27" spans="4:11">
      <c r="I27" s="55"/>
      <c r="J27" s="55">
        <v>2</v>
      </c>
      <c r="K27" s="54" t="s">
        <v>633</v>
      </c>
    </row>
    <row r="28" spans="4:11">
      <c r="I28" s="55"/>
      <c r="J28" s="55">
        <v>3</v>
      </c>
      <c r="K28" s="54" t="s">
        <v>618</v>
      </c>
    </row>
    <row r="29" spans="4:11">
      <c r="I29" s="55"/>
      <c r="J29" s="55">
        <v>4</v>
      </c>
      <c r="K29" s="54" t="s">
        <v>619</v>
      </c>
    </row>
    <row r="30" spans="4:11">
      <c r="I30" s="55"/>
      <c r="J30" s="55">
        <v>5</v>
      </c>
      <c r="K30" s="54" t="s">
        <v>620</v>
      </c>
    </row>
    <row r="31" spans="4:11">
      <c r="I31" s="55"/>
      <c r="J31" s="55">
        <v>6</v>
      </c>
      <c r="K31" s="54" t="s">
        <v>621</v>
      </c>
    </row>
    <row r="32" spans="4:11" ht="15" thickBot="1">
      <c r="I32" s="55"/>
      <c r="J32" s="55"/>
    </row>
    <row r="33" spans="2:10" ht="15" thickBot="1">
      <c r="D33" s="75" t="s">
        <v>666</v>
      </c>
      <c r="E33" s="76"/>
      <c r="F33" s="54" t="s">
        <v>676</v>
      </c>
    </row>
    <row r="35" spans="2:10" ht="15">
      <c r="B35" s="54" t="s">
        <v>677</v>
      </c>
      <c r="F35" s="41" t="s">
        <v>678</v>
      </c>
      <c r="G35" s="43"/>
      <c r="H35" s="43"/>
      <c r="I35" s="43"/>
      <c r="J35" s="43"/>
    </row>
    <row r="36" spans="2:10" ht="15" thickBot="1"/>
    <row r="37" spans="2:10" ht="15" thickBot="1">
      <c r="D37" s="66" t="s">
        <v>616</v>
      </c>
      <c r="F37" s="54" t="s">
        <v>734</v>
      </c>
    </row>
    <row r="38" spans="2:10" ht="15" thickBot="1">
      <c r="D38" s="66">
        <v>2</v>
      </c>
      <c r="F38" s="54" t="s">
        <v>659</v>
      </c>
    </row>
    <row r="39" spans="2:10" ht="15" thickBot="1">
      <c r="D39" s="66">
        <v>1</v>
      </c>
      <c r="F39" s="54" t="s">
        <v>671</v>
      </c>
    </row>
    <row r="40" spans="2:10" ht="15" thickBot="1">
      <c r="D40" s="66">
        <v>2</v>
      </c>
      <c r="F40" s="54" t="s">
        <v>672</v>
      </c>
    </row>
    <row r="41" spans="2:10" ht="15" thickBot="1">
      <c r="D41" s="75" t="s">
        <v>674</v>
      </c>
      <c r="F41" s="54" t="s">
        <v>673</v>
      </c>
    </row>
    <row r="44" spans="2:10">
      <c r="B44" s="54" t="s">
        <v>684</v>
      </c>
    </row>
    <row r="46" spans="2:10">
      <c r="B46" s="59" t="s">
        <v>364</v>
      </c>
      <c r="C46" s="58"/>
      <c r="D46" s="58"/>
      <c r="E46" s="58"/>
      <c r="F46" s="59" t="s">
        <v>363</v>
      </c>
    </row>
    <row r="47" spans="2:10">
      <c r="B47" s="59" t="s">
        <v>365</v>
      </c>
      <c r="C47" s="58"/>
      <c r="D47" s="58"/>
      <c r="E47" s="58"/>
      <c r="F47" s="59" t="s">
        <v>367</v>
      </c>
    </row>
    <row r="48" spans="2:10">
      <c r="B48" s="59" t="s">
        <v>366</v>
      </c>
      <c r="C48" s="58"/>
      <c r="D48" s="58"/>
      <c r="E48" s="58"/>
      <c r="F48" s="59" t="s">
        <v>368</v>
      </c>
    </row>
  </sheetData>
  <phoneticPr fontId="58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P252"/>
  <sheetViews>
    <sheetView topLeftCell="D127" zoomScale="62" zoomScaleNormal="62" workbookViewId="0">
      <selection activeCell="E163" sqref="E163"/>
    </sheetView>
  </sheetViews>
  <sheetFormatPr defaultRowHeight="12.75"/>
  <cols>
    <col min="1" max="1" width="26.7109375" style="16" customWidth="1"/>
    <col min="2" max="2" width="19.140625" style="2" customWidth="1"/>
    <col min="3" max="3" width="16.140625" style="1" customWidth="1"/>
    <col min="4" max="4" width="43.42578125" style="1" customWidth="1"/>
    <col min="5" max="5" width="52.7109375" style="1" customWidth="1"/>
    <col min="6" max="6" width="7.85546875" style="1" customWidth="1"/>
    <col min="7" max="7" width="1.85546875" style="1" customWidth="1"/>
    <col min="8" max="8" width="16.5703125" style="1" customWidth="1"/>
    <col min="9" max="9" width="22.5703125" style="1" customWidth="1"/>
    <col min="10" max="10" width="49.140625" style="1" bestFit="1" customWidth="1"/>
    <col min="11" max="11" width="40.140625" style="1" customWidth="1"/>
    <col min="12" max="12" width="9.140625" style="1"/>
    <col min="13" max="13" width="5.5703125" style="1" customWidth="1"/>
    <col min="14" max="14" width="7.5703125" style="1" customWidth="1"/>
    <col min="15" max="16384" width="9.140625" style="1"/>
  </cols>
  <sheetData>
    <row r="1" spans="1:16" ht="15.75">
      <c r="A1" s="24" t="s">
        <v>155</v>
      </c>
      <c r="B1" s="16"/>
      <c r="C1" s="25"/>
      <c r="D1" s="9"/>
      <c r="E1" s="25">
        <f ca="1">NOW()</f>
        <v>42787.50386365741</v>
      </c>
      <c r="F1" s="9"/>
    </row>
    <row r="2" spans="1:16" ht="16.5" thickBot="1">
      <c r="A2" s="24"/>
      <c r="B2" s="16"/>
      <c r="C2" s="25"/>
      <c r="D2" s="9"/>
      <c r="E2" s="25"/>
      <c r="F2" s="9"/>
    </row>
    <row r="3" spans="1:16" ht="48" thickBot="1">
      <c r="A3" s="26" t="s">
        <v>78</v>
      </c>
      <c r="B3" s="27" t="s">
        <v>222</v>
      </c>
      <c r="C3" s="28" t="s">
        <v>72</v>
      </c>
      <c r="D3" s="27" t="s">
        <v>223</v>
      </c>
      <c r="E3" s="27" t="s">
        <v>413</v>
      </c>
      <c r="F3" s="27" t="s">
        <v>414</v>
      </c>
      <c r="H3" s="26" t="s">
        <v>79</v>
      </c>
      <c r="I3" s="26" t="s">
        <v>80</v>
      </c>
      <c r="J3" s="27" t="s">
        <v>223</v>
      </c>
      <c r="K3" s="27" t="s">
        <v>415</v>
      </c>
      <c r="L3" s="27" t="s">
        <v>416</v>
      </c>
      <c r="N3" s="1" t="s">
        <v>346</v>
      </c>
      <c r="O3" s="88">
        <v>17</v>
      </c>
      <c r="P3" s="89">
        <v>21</v>
      </c>
    </row>
    <row r="4" spans="1:16">
      <c r="B4" s="16"/>
      <c r="C4" s="12" t="s">
        <v>218</v>
      </c>
      <c r="D4" s="12"/>
      <c r="E4" s="12"/>
      <c r="F4" s="12"/>
      <c r="O4" s="83"/>
      <c r="P4" s="3"/>
    </row>
    <row r="5" spans="1:16">
      <c r="A5" s="16" t="s">
        <v>412</v>
      </c>
      <c r="B5" s="16" t="s">
        <v>44</v>
      </c>
      <c r="C5" s="12" t="s">
        <v>328</v>
      </c>
      <c r="D5" s="12" t="s">
        <v>638</v>
      </c>
      <c r="E5" s="11" t="s">
        <v>638</v>
      </c>
      <c r="F5" s="17">
        <v>85110</v>
      </c>
      <c r="O5" s="80">
        <v>85110</v>
      </c>
      <c r="P5" s="5"/>
    </row>
    <row r="6" spans="1:16">
      <c r="B6" s="16"/>
      <c r="C6" s="12"/>
      <c r="D6" s="12"/>
      <c r="E6" s="11" t="s">
        <v>315</v>
      </c>
      <c r="F6" s="17">
        <v>85120</v>
      </c>
      <c r="O6" s="80">
        <v>85120</v>
      </c>
      <c r="P6" s="5"/>
    </row>
    <row r="7" spans="1:16">
      <c r="B7" s="16"/>
      <c r="C7" s="12"/>
      <c r="D7" s="12"/>
      <c r="E7" s="11" t="s">
        <v>566</v>
      </c>
      <c r="F7" s="17">
        <v>85130</v>
      </c>
      <c r="O7" s="80">
        <v>85130</v>
      </c>
      <c r="P7" s="5"/>
    </row>
    <row r="8" spans="1:16">
      <c r="B8" s="16"/>
      <c r="C8" s="12"/>
      <c r="D8" s="12" t="s">
        <v>642</v>
      </c>
      <c r="E8" s="11" t="s">
        <v>568</v>
      </c>
      <c r="F8" s="17">
        <v>85149</v>
      </c>
      <c r="O8" s="80">
        <v>85149</v>
      </c>
      <c r="P8" s="5"/>
    </row>
    <row r="9" spans="1:16">
      <c r="B9" s="16"/>
      <c r="C9" s="12"/>
      <c r="D9" s="12"/>
      <c r="E9" s="12"/>
      <c r="F9" s="12" t="s">
        <v>175</v>
      </c>
      <c r="O9" s="77" t="s">
        <v>175</v>
      </c>
      <c r="P9" s="5"/>
    </row>
    <row r="10" spans="1:16">
      <c r="B10" s="16" t="s">
        <v>324</v>
      </c>
      <c r="C10" s="12" t="s">
        <v>327</v>
      </c>
      <c r="D10" s="12" t="s">
        <v>325</v>
      </c>
      <c r="E10" s="11" t="s">
        <v>571</v>
      </c>
      <c r="F10" s="17">
        <v>85150</v>
      </c>
      <c r="O10" s="80">
        <v>85150</v>
      </c>
      <c r="P10" s="5"/>
    </row>
    <row r="11" spans="1:16">
      <c r="B11" s="16"/>
      <c r="C11" s="12"/>
      <c r="D11" s="12"/>
      <c r="E11" s="11" t="s">
        <v>570</v>
      </c>
      <c r="F11" s="17">
        <v>85151</v>
      </c>
      <c r="O11" s="80">
        <v>85151</v>
      </c>
      <c r="P11" s="5"/>
    </row>
    <row r="12" spans="1:16">
      <c r="B12" s="16"/>
      <c r="C12" s="12"/>
      <c r="D12" s="12" t="s">
        <v>326</v>
      </c>
      <c r="E12" s="11" t="s">
        <v>569</v>
      </c>
      <c r="F12" s="17">
        <v>85159</v>
      </c>
      <c r="O12" s="80">
        <v>85159</v>
      </c>
      <c r="P12" s="5"/>
    </row>
    <row r="13" spans="1:16" s="9" customFormat="1">
      <c r="A13" s="16"/>
      <c r="B13" s="16"/>
      <c r="C13" s="12"/>
      <c r="D13" s="12"/>
      <c r="E13" s="12"/>
      <c r="F13" s="19"/>
      <c r="O13" s="78"/>
      <c r="P13" s="79"/>
    </row>
    <row r="14" spans="1:16">
      <c r="B14" s="16"/>
      <c r="C14" s="12"/>
      <c r="D14" s="12"/>
      <c r="E14" s="12"/>
      <c r="F14" s="12"/>
      <c r="O14" s="77"/>
      <c r="P14" s="5"/>
    </row>
    <row r="15" spans="1:16">
      <c r="B15" s="16" t="s">
        <v>45</v>
      </c>
      <c r="C15" s="12" t="s">
        <v>710</v>
      </c>
      <c r="D15" s="12" t="s">
        <v>51</v>
      </c>
      <c r="E15" s="11" t="s">
        <v>45</v>
      </c>
      <c r="F15" s="17">
        <v>85210</v>
      </c>
      <c r="O15" s="80">
        <v>85210</v>
      </c>
      <c r="P15" s="5"/>
    </row>
    <row r="16" spans="1:16" s="9" customFormat="1">
      <c r="A16" s="16"/>
      <c r="B16" s="16"/>
      <c r="C16" s="12"/>
      <c r="D16" s="12"/>
      <c r="E16" s="12"/>
      <c r="F16" s="19"/>
      <c r="O16" s="78"/>
      <c r="P16" s="79"/>
    </row>
    <row r="17" spans="1:16">
      <c r="B17" s="16"/>
      <c r="C17" s="12"/>
      <c r="D17" s="12" t="s">
        <v>525</v>
      </c>
      <c r="E17" s="11" t="s">
        <v>526</v>
      </c>
      <c r="F17" s="17">
        <v>85220</v>
      </c>
      <c r="O17" s="80">
        <v>85220</v>
      </c>
      <c r="P17" s="5"/>
    </row>
    <row r="18" spans="1:16">
      <c r="B18" s="16"/>
      <c r="C18" s="12"/>
      <c r="D18" s="12"/>
      <c r="O18" s="4"/>
      <c r="P18" s="5"/>
    </row>
    <row r="19" spans="1:16">
      <c r="B19" s="16"/>
      <c r="C19" s="12"/>
      <c r="D19" s="12" t="s">
        <v>641</v>
      </c>
      <c r="E19" s="11" t="s">
        <v>578</v>
      </c>
      <c r="F19" s="17">
        <v>85249</v>
      </c>
      <c r="O19" s="80">
        <v>85249</v>
      </c>
      <c r="P19" s="5"/>
    </row>
    <row r="20" spans="1:16">
      <c r="B20" s="16"/>
      <c r="C20" s="12"/>
      <c r="D20" s="12"/>
      <c r="E20" s="12"/>
      <c r="F20" s="12"/>
      <c r="O20" s="77"/>
      <c r="P20" s="5"/>
    </row>
    <row r="21" spans="1:16">
      <c r="B21" s="16" t="s">
        <v>224</v>
      </c>
      <c r="C21" s="12" t="s">
        <v>711</v>
      </c>
      <c r="D21" s="12" t="s">
        <v>152</v>
      </c>
      <c r="E21" s="11" t="s">
        <v>152</v>
      </c>
      <c r="F21" s="17">
        <v>85250</v>
      </c>
      <c r="J21"/>
      <c r="K21" s="39" t="s">
        <v>217</v>
      </c>
      <c r="L21" s="8">
        <v>83010</v>
      </c>
      <c r="O21" s="80">
        <v>85250</v>
      </c>
      <c r="P21" s="68">
        <v>83010</v>
      </c>
    </row>
    <row r="22" spans="1:16">
      <c r="B22" s="16"/>
      <c r="C22" s="12"/>
      <c r="D22" s="12" t="s">
        <v>639</v>
      </c>
      <c r="E22" s="11" t="s">
        <v>639</v>
      </c>
      <c r="F22" s="10">
        <v>85260</v>
      </c>
      <c r="O22" s="67">
        <v>85260</v>
      </c>
      <c r="P22" s="5"/>
    </row>
    <row r="23" spans="1:16">
      <c r="B23" s="16"/>
      <c r="C23" s="12"/>
      <c r="D23" s="12" t="s">
        <v>176</v>
      </c>
      <c r="E23" s="11" t="s">
        <v>176</v>
      </c>
      <c r="F23" s="10">
        <v>85265</v>
      </c>
      <c r="O23" s="67">
        <v>85265</v>
      </c>
      <c r="P23" s="5"/>
    </row>
    <row r="24" spans="1:16">
      <c r="B24" s="16"/>
      <c r="C24" s="12"/>
      <c r="D24" s="12" t="s">
        <v>177</v>
      </c>
      <c r="E24" s="11" t="s">
        <v>177</v>
      </c>
      <c r="F24" s="10">
        <v>85270</v>
      </c>
      <c r="O24" s="67">
        <v>85270</v>
      </c>
      <c r="P24" s="5"/>
    </row>
    <row r="25" spans="1:16">
      <c r="B25" s="16"/>
      <c r="C25" s="12"/>
      <c r="D25" s="12" t="s">
        <v>178</v>
      </c>
      <c r="E25" s="11" t="s">
        <v>178</v>
      </c>
      <c r="F25" s="10">
        <v>85275</v>
      </c>
      <c r="O25" s="67">
        <v>85275</v>
      </c>
      <c r="P25" s="5"/>
    </row>
    <row r="26" spans="1:16" s="9" customFormat="1">
      <c r="A26" s="16"/>
      <c r="B26" s="16"/>
      <c r="C26" s="12"/>
      <c r="D26" s="12"/>
      <c r="E26" s="12"/>
      <c r="F26" s="19"/>
      <c r="O26" s="78"/>
      <c r="P26" s="79"/>
    </row>
    <row r="27" spans="1:16">
      <c r="B27" s="16"/>
      <c r="C27" s="12"/>
      <c r="D27" s="12" t="s">
        <v>640</v>
      </c>
      <c r="E27" s="11" t="s">
        <v>579</v>
      </c>
      <c r="F27" s="17">
        <v>85299</v>
      </c>
      <c r="O27" s="80">
        <v>85299</v>
      </c>
      <c r="P27" s="5"/>
    </row>
    <row r="28" spans="1:16">
      <c r="B28" s="16"/>
      <c r="C28" s="12"/>
      <c r="D28" s="12"/>
      <c r="E28" s="12"/>
      <c r="F28" s="12"/>
      <c r="O28" s="77"/>
      <c r="P28" s="5"/>
    </row>
    <row r="29" spans="1:16">
      <c r="B29" s="16" t="s">
        <v>46</v>
      </c>
      <c r="C29" s="12" t="s">
        <v>179</v>
      </c>
      <c r="D29" s="12" t="s">
        <v>323</v>
      </c>
      <c r="E29" s="11" t="s">
        <v>513</v>
      </c>
      <c r="F29" s="18">
        <v>85410</v>
      </c>
      <c r="O29" s="69">
        <v>85410</v>
      </c>
      <c r="P29" s="5"/>
    </row>
    <row r="30" spans="1:16">
      <c r="B30" s="16"/>
      <c r="C30" s="12"/>
      <c r="D30" s="12"/>
      <c r="E30" s="11" t="s">
        <v>514</v>
      </c>
      <c r="F30" s="18">
        <v>85411</v>
      </c>
      <c r="O30" s="69">
        <v>85411</v>
      </c>
      <c r="P30" s="5"/>
    </row>
    <row r="31" spans="1:16">
      <c r="B31" s="16"/>
      <c r="C31" s="12"/>
      <c r="D31" s="12"/>
      <c r="E31" s="11" t="s">
        <v>594</v>
      </c>
      <c r="F31" s="18">
        <v>85412</v>
      </c>
      <c r="O31" s="69">
        <v>85412</v>
      </c>
      <c r="P31" s="5"/>
    </row>
    <row r="32" spans="1:16">
      <c r="B32" s="16"/>
      <c r="C32" s="12"/>
      <c r="D32" s="12"/>
      <c r="E32" s="11" t="s">
        <v>334</v>
      </c>
      <c r="F32" s="18">
        <v>85413</v>
      </c>
      <c r="O32" s="69">
        <v>85413</v>
      </c>
      <c r="P32" s="5"/>
    </row>
    <row r="33" spans="1:16" s="9" customFormat="1">
      <c r="A33" s="16"/>
      <c r="B33" s="16"/>
      <c r="C33" s="12"/>
      <c r="D33" s="12"/>
      <c r="E33" s="12"/>
      <c r="F33" s="21"/>
      <c r="O33" s="70"/>
      <c r="P33" s="79"/>
    </row>
    <row r="34" spans="1:16">
      <c r="B34" s="16"/>
      <c r="C34" s="12"/>
      <c r="D34" s="12" t="s">
        <v>519</v>
      </c>
      <c r="E34" s="11" t="s">
        <v>520</v>
      </c>
      <c r="F34" s="18">
        <v>85420</v>
      </c>
      <c r="O34" s="69">
        <v>85420</v>
      </c>
      <c r="P34" s="5"/>
    </row>
    <row r="35" spans="1:16">
      <c r="B35" s="16"/>
      <c r="C35" s="12"/>
      <c r="D35" s="12"/>
      <c r="E35" s="11" t="s">
        <v>574</v>
      </c>
      <c r="F35" s="18">
        <v>85421</v>
      </c>
      <c r="O35" s="69">
        <v>85421</v>
      </c>
      <c r="P35" s="5"/>
    </row>
    <row r="36" spans="1:16">
      <c r="B36" s="16"/>
      <c r="C36" s="12"/>
      <c r="D36" s="12"/>
      <c r="E36" s="11" t="s">
        <v>521</v>
      </c>
      <c r="F36" s="18">
        <v>85422</v>
      </c>
      <c r="O36" s="69">
        <v>85422</v>
      </c>
      <c r="P36" s="5"/>
    </row>
    <row r="37" spans="1:16">
      <c r="B37" s="16"/>
      <c r="C37" s="12"/>
      <c r="D37" s="12"/>
      <c r="E37" s="11" t="s">
        <v>522</v>
      </c>
      <c r="F37" s="18">
        <v>85423</v>
      </c>
      <c r="O37" s="69">
        <v>85423</v>
      </c>
      <c r="P37" s="5"/>
    </row>
    <row r="38" spans="1:16">
      <c r="B38" s="16"/>
      <c r="C38" s="12"/>
      <c r="D38" s="12"/>
      <c r="E38" s="11" t="s">
        <v>335</v>
      </c>
      <c r="F38" s="18">
        <v>85424</v>
      </c>
      <c r="O38" s="69">
        <v>85424</v>
      </c>
      <c r="P38" s="5"/>
    </row>
    <row r="39" spans="1:16">
      <c r="B39" s="16"/>
      <c r="C39" s="12"/>
      <c r="D39" s="12"/>
      <c r="E39" s="11" t="s">
        <v>523</v>
      </c>
      <c r="F39" s="18">
        <v>85425</v>
      </c>
      <c r="O39" s="69">
        <v>85425</v>
      </c>
      <c r="P39" s="5"/>
    </row>
    <row r="40" spans="1:16">
      <c r="B40" s="16"/>
      <c r="C40" s="12"/>
      <c r="D40" s="12"/>
      <c r="E40" s="11" t="s">
        <v>575</v>
      </c>
      <c r="F40" s="18">
        <v>85426</v>
      </c>
      <c r="O40" s="69">
        <v>85426</v>
      </c>
      <c r="P40" s="5"/>
    </row>
    <row r="41" spans="1:16">
      <c r="B41" s="16"/>
      <c r="C41" s="12"/>
      <c r="D41" s="12"/>
      <c r="E41" s="11" t="s">
        <v>524</v>
      </c>
      <c r="F41" s="18">
        <v>85427</v>
      </c>
      <c r="O41" s="69">
        <v>85427</v>
      </c>
      <c r="P41" s="5"/>
    </row>
    <row r="42" spans="1:16" s="9" customFormat="1">
      <c r="A42" s="16"/>
      <c r="B42" s="16"/>
      <c r="C42" s="12"/>
      <c r="D42" s="12"/>
      <c r="E42" s="12"/>
      <c r="F42" s="21"/>
      <c r="O42" s="70"/>
      <c r="P42" s="79"/>
    </row>
    <row r="43" spans="1:16">
      <c r="B43" s="16"/>
      <c r="C43" s="12"/>
      <c r="D43" s="12" t="s">
        <v>216</v>
      </c>
      <c r="E43" s="11" t="s">
        <v>590</v>
      </c>
      <c r="F43" s="8">
        <v>85430</v>
      </c>
      <c r="O43" s="71">
        <v>85430</v>
      </c>
      <c r="P43" s="5"/>
    </row>
    <row r="44" spans="1:16">
      <c r="B44" s="16"/>
      <c r="C44" s="12"/>
      <c r="D44" s="12"/>
      <c r="E44" s="11" t="s">
        <v>168</v>
      </c>
      <c r="F44" s="8">
        <v>85431</v>
      </c>
      <c r="O44" s="71">
        <v>85431</v>
      </c>
      <c r="P44" s="5"/>
    </row>
    <row r="45" spans="1:16">
      <c r="B45" s="16"/>
      <c r="C45" s="12"/>
      <c r="D45" s="12"/>
      <c r="E45" s="11" t="s">
        <v>591</v>
      </c>
      <c r="F45" s="8">
        <v>85432</v>
      </c>
      <c r="O45" s="71">
        <v>85432</v>
      </c>
      <c r="P45" s="5"/>
    </row>
    <row r="46" spans="1:16">
      <c r="B46" s="16"/>
      <c r="C46" s="12"/>
      <c r="D46" s="12"/>
      <c r="E46" s="11" t="s">
        <v>592</v>
      </c>
      <c r="F46" s="8">
        <v>85433</v>
      </c>
      <c r="O46" s="71">
        <v>85433</v>
      </c>
      <c r="P46" s="5"/>
    </row>
    <row r="47" spans="1:16">
      <c r="B47" s="16"/>
      <c r="C47" s="12"/>
      <c r="D47" s="12"/>
      <c r="E47" s="11" t="s">
        <v>593</v>
      </c>
      <c r="F47" s="8">
        <v>85434</v>
      </c>
      <c r="O47" s="71">
        <v>85434</v>
      </c>
      <c r="P47" s="5"/>
    </row>
    <row r="48" spans="1:16">
      <c r="B48" s="16"/>
      <c r="C48" s="12"/>
      <c r="D48" s="12"/>
      <c r="E48" s="11" t="s">
        <v>713</v>
      </c>
      <c r="F48" s="8">
        <v>85435</v>
      </c>
      <c r="O48" s="71">
        <v>85435</v>
      </c>
      <c r="P48" s="5"/>
    </row>
    <row r="49" spans="1:16" s="9" customFormat="1">
      <c r="A49" s="16"/>
      <c r="B49" s="16"/>
      <c r="C49" s="12"/>
      <c r="D49" s="12"/>
      <c r="E49" s="12"/>
      <c r="O49" s="81"/>
      <c r="P49" s="79"/>
    </row>
    <row r="50" spans="1:16">
      <c r="B50" s="16"/>
      <c r="C50" s="12"/>
      <c r="D50" s="12" t="s">
        <v>714</v>
      </c>
      <c r="E50" s="11" t="s">
        <v>169</v>
      </c>
      <c r="F50" s="8">
        <v>85440</v>
      </c>
      <c r="O50" s="71">
        <v>85440</v>
      </c>
      <c r="P50" s="5"/>
    </row>
    <row r="51" spans="1:16">
      <c r="B51" s="16"/>
      <c r="C51" s="12"/>
      <c r="D51" s="12"/>
      <c r="E51" s="11" t="s">
        <v>606</v>
      </c>
      <c r="F51" s="8">
        <v>85441</v>
      </c>
      <c r="O51" s="71">
        <v>85441</v>
      </c>
      <c r="P51" s="5"/>
    </row>
    <row r="52" spans="1:16">
      <c r="B52" s="16"/>
      <c r="C52" s="12"/>
      <c r="D52" s="12"/>
      <c r="E52" s="11" t="s">
        <v>170</v>
      </c>
      <c r="F52" s="8">
        <v>85443</v>
      </c>
      <c r="O52" s="71">
        <v>85443</v>
      </c>
      <c r="P52" s="5"/>
    </row>
    <row r="53" spans="1:16">
      <c r="B53" s="16"/>
      <c r="C53" s="12"/>
      <c r="D53" s="12"/>
      <c r="E53" s="11" t="s">
        <v>171</v>
      </c>
      <c r="F53" s="8">
        <v>85444</v>
      </c>
      <c r="O53" s="71">
        <v>85444</v>
      </c>
      <c r="P53" s="5"/>
    </row>
    <row r="54" spans="1:16">
      <c r="B54" s="16"/>
      <c r="C54" s="12"/>
      <c r="D54" s="12"/>
      <c r="E54" s="11" t="s">
        <v>172</v>
      </c>
      <c r="F54" s="8">
        <v>85445</v>
      </c>
      <c r="O54" s="71">
        <v>85445</v>
      </c>
      <c r="P54" s="5"/>
    </row>
    <row r="55" spans="1:16">
      <c r="B55" s="16"/>
      <c r="C55" s="12"/>
      <c r="D55" s="12"/>
      <c r="E55" s="11" t="s">
        <v>173</v>
      </c>
      <c r="F55" s="8">
        <v>85446</v>
      </c>
      <c r="O55" s="71">
        <v>85446</v>
      </c>
      <c r="P55" s="5"/>
    </row>
    <row r="56" spans="1:16" s="9" customFormat="1">
      <c r="A56" s="16"/>
      <c r="B56" s="16"/>
      <c r="C56" s="12"/>
      <c r="D56" s="12"/>
      <c r="E56" s="12"/>
      <c r="O56" s="81"/>
      <c r="P56" s="79"/>
    </row>
    <row r="57" spans="1:16" s="9" customFormat="1">
      <c r="A57" s="16"/>
      <c r="B57" s="16"/>
      <c r="C57" s="12"/>
      <c r="D57" s="12" t="s">
        <v>595</v>
      </c>
      <c r="E57" s="11" t="s">
        <v>596</v>
      </c>
      <c r="F57" s="8">
        <v>85450</v>
      </c>
      <c r="J57"/>
      <c r="K57" t="s">
        <v>369</v>
      </c>
      <c r="L57" s="8">
        <v>83500</v>
      </c>
      <c r="O57" s="71">
        <v>85450</v>
      </c>
      <c r="P57" s="68">
        <v>83500</v>
      </c>
    </row>
    <row r="58" spans="1:16" s="9" customFormat="1">
      <c r="A58" s="16"/>
      <c r="B58" s="16"/>
      <c r="C58" s="12"/>
      <c r="D58" s="12"/>
      <c r="E58" s="11" t="s">
        <v>597</v>
      </c>
      <c r="F58" s="8">
        <v>85451</v>
      </c>
      <c r="O58" s="71">
        <v>85451</v>
      </c>
      <c r="P58" s="79"/>
    </row>
    <row r="59" spans="1:16" s="9" customFormat="1">
      <c r="A59" s="16"/>
      <c r="B59" s="16"/>
      <c r="C59" s="12"/>
      <c r="D59" s="12"/>
      <c r="E59" s="11" t="s">
        <v>598</v>
      </c>
      <c r="F59" s="8">
        <v>85452</v>
      </c>
      <c r="O59" s="71">
        <v>85452</v>
      </c>
      <c r="P59" s="79"/>
    </row>
    <row r="60" spans="1:16" s="9" customFormat="1">
      <c r="A60" s="16"/>
      <c r="B60" s="16"/>
      <c r="C60" s="12"/>
      <c r="D60" s="12"/>
      <c r="E60" s="11" t="s">
        <v>347</v>
      </c>
      <c r="F60" s="8">
        <v>85453</v>
      </c>
      <c r="O60" s="71">
        <v>85453</v>
      </c>
      <c r="P60" s="79"/>
    </row>
    <row r="61" spans="1:16" s="9" customFormat="1">
      <c r="A61" s="16"/>
      <c r="B61" s="16"/>
      <c r="C61" s="12"/>
      <c r="D61" s="12"/>
      <c r="E61" s="11" t="s">
        <v>348</v>
      </c>
      <c r="F61" s="8">
        <v>85454</v>
      </c>
      <c r="O61" s="71">
        <v>85454</v>
      </c>
      <c r="P61" s="79"/>
    </row>
    <row r="62" spans="1:16" s="9" customFormat="1">
      <c r="A62" s="16"/>
      <c r="B62" s="16"/>
      <c r="C62" s="12"/>
      <c r="D62" s="12"/>
      <c r="E62" s="12"/>
      <c r="O62" s="81"/>
      <c r="P62" s="79"/>
    </row>
    <row r="63" spans="1:16">
      <c r="B63" s="16"/>
      <c r="C63" s="12"/>
      <c r="D63" s="12" t="s">
        <v>174</v>
      </c>
      <c r="E63" s="11" t="s">
        <v>174</v>
      </c>
      <c r="F63" s="8">
        <v>85460</v>
      </c>
      <c r="O63" s="71">
        <v>85460</v>
      </c>
      <c r="P63" s="5"/>
    </row>
    <row r="64" spans="1:16" s="9" customFormat="1">
      <c r="A64" s="16"/>
      <c r="B64" s="16"/>
      <c r="C64" s="12"/>
      <c r="D64" s="12"/>
      <c r="E64" s="12"/>
      <c r="F64" s="19"/>
      <c r="O64" s="78"/>
      <c r="P64" s="79"/>
    </row>
    <row r="65" spans="1:16">
      <c r="B65" s="16"/>
      <c r="C65" s="12"/>
      <c r="D65" s="12" t="s">
        <v>643</v>
      </c>
      <c r="E65" s="11" t="s">
        <v>580</v>
      </c>
      <c r="F65" s="17">
        <v>85499</v>
      </c>
      <c r="O65" s="80">
        <v>85499</v>
      </c>
      <c r="P65" s="5"/>
    </row>
    <row r="66" spans="1:16">
      <c r="B66" s="16"/>
      <c r="C66" s="12"/>
      <c r="D66" s="12"/>
      <c r="E66" s="12"/>
      <c r="F66" s="12"/>
      <c r="O66" s="77"/>
      <c r="P66" s="5"/>
    </row>
    <row r="67" spans="1:16">
      <c r="B67" s="16" t="s">
        <v>576</v>
      </c>
      <c r="C67" s="9" t="s">
        <v>712</v>
      </c>
      <c r="D67" s="9"/>
      <c r="E67" s="9"/>
      <c r="F67" s="9"/>
      <c r="O67" s="81"/>
      <c r="P67" s="5"/>
    </row>
    <row r="68" spans="1:16">
      <c r="B68" s="16"/>
      <c r="C68" s="9"/>
      <c r="D68" s="12" t="s">
        <v>577</v>
      </c>
      <c r="E68" s="11" t="s">
        <v>584</v>
      </c>
      <c r="F68" s="8">
        <v>85310</v>
      </c>
      <c r="K68" s="22" t="s">
        <v>211</v>
      </c>
      <c r="L68" s="8">
        <v>83000</v>
      </c>
      <c r="O68" s="71">
        <v>85310</v>
      </c>
      <c r="P68" s="8">
        <v>83000</v>
      </c>
    </row>
    <row r="69" spans="1:16" s="9" customFormat="1">
      <c r="A69" s="16"/>
      <c r="B69" s="16"/>
      <c r="D69" s="12"/>
      <c r="E69" s="12"/>
      <c r="O69" s="81"/>
      <c r="P69" s="79"/>
    </row>
    <row r="70" spans="1:16">
      <c r="B70" s="16"/>
      <c r="C70" s="9"/>
      <c r="D70" s="12" t="s">
        <v>567</v>
      </c>
      <c r="E70" s="11" t="s">
        <v>585</v>
      </c>
      <c r="F70" s="8">
        <v>85320</v>
      </c>
      <c r="J70"/>
      <c r="K70" s="22" t="s">
        <v>215</v>
      </c>
      <c r="L70" s="8">
        <v>83290</v>
      </c>
      <c r="O70" s="71">
        <v>85320</v>
      </c>
      <c r="P70" s="68">
        <v>83290</v>
      </c>
    </row>
    <row r="71" spans="1:16" s="9" customFormat="1">
      <c r="A71" s="16"/>
      <c r="B71" s="16"/>
      <c r="D71" s="12"/>
      <c r="E71" s="12"/>
      <c r="O71" s="81"/>
      <c r="P71" s="79"/>
    </row>
    <row r="72" spans="1:16">
      <c r="B72" s="16"/>
      <c r="C72" s="9"/>
      <c r="D72" s="12" t="s">
        <v>589</v>
      </c>
      <c r="E72" s="11" t="s">
        <v>588</v>
      </c>
      <c r="F72" s="8">
        <v>85330</v>
      </c>
      <c r="O72" s="71">
        <v>85330</v>
      </c>
      <c r="P72" s="5"/>
    </row>
    <row r="73" spans="1:16" s="9" customFormat="1">
      <c r="A73" s="16"/>
      <c r="B73" s="16"/>
      <c r="E73" s="23"/>
      <c r="O73" s="81"/>
      <c r="P73" s="79"/>
    </row>
    <row r="74" spans="1:16">
      <c r="B74" s="16"/>
      <c r="C74" s="9"/>
      <c r="D74" s="12" t="s">
        <v>370</v>
      </c>
      <c r="E74" s="11" t="s">
        <v>515</v>
      </c>
      <c r="F74" s="8">
        <v>85340</v>
      </c>
      <c r="O74" s="71">
        <v>85340</v>
      </c>
      <c r="P74" s="5"/>
    </row>
    <row r="75" spans="1:16">
      <c r="B75" s="16"/>
      <c r="C75" s="9"/>
      <c r="D75" s="12"/>
      <c r="E75" s="11" t="s">
        <v>516</v>
      </c>
      <c r="F75" s="8">
        <v>85341</v>
      </c>
      <c r="O75" s="71">
        <v>85341</v>
      </c>
      <c r="P75" s="5"/>
    </row>
    <row r="76" spans="1:16">
      <c r="B76" s="16"/>
      <c r="C76" s="9"/>
      <c r="D76" s="9"/>
      <c r="E76" s="11" t="s">
        <v>517</v>
      </c>
      <c r="F76" s="8">
        <v>85342</v>
      </c>
      <c r="O76" s="71">
        <v>85342</v>
      </c>
      <c r="P76" s="5"/>
    </row>
    <row r="77" spans="1:16">
      <c r="B77" s="16"/>
      <c r="C77" s="9"/>
      <c r="D77" s="9"/>
      <c r="E77" s="11" t="s">
        <v>518</v>
      </c>
      <c r="F77" s="8">
        <v>85343</v>
      </c>
      <c r="O77" s="71">
        <v>85343</v>
      </c>
      <c r="P77" s="5"/>
    </row>
    <row r="78" spans="1:16">
      <c r="B78" s="16"/>
      <c r="C78" s="9"/>
      <c r="D78" s="9"/>
      <c r="E78" s="9"/>
      <c r="F78" s="9"/>
      <c r="O78" s="81"/>
      <c r="P78" s="5"/>
    </row>
    <row r="79" spans="1:16">
      <c r="B79" s="16"/>
      <c r="C79" s="16"/>
      <c r="O79" s="4"/>
      <c r="P79" s="5"/>
    </row>
    <row r="80" spans="1:16">
      <c r="B80" s="16"/>
      <c r="C80" s="16"/>
      <c r="D80" s="16"/>
      <c r="O80" s="4"/>
      <c r="P80" s="5"/>
    </row>
    <row r="81" spans="2:16">
      <c r="B81" s="16"/>
      <c r="C81" s="9"/>
      <c r="D81" s="12" t="s">
        <v>586</v>
      </c>
      <c r="E81" s="11" t="s">
        <v>581</v>
      </c>
      <c r="F81" s="17">
        <v>85399</v>
      </c>
      <c r="O81" s="80">
        <v>85399</v>
      </c>
      <c r="P81" s="5"/>
    </row>
    <row r="82" spans="2:16">
      <c r="B82" s="16"/>
      <c r="C82" s="9"/>
      <c r="D82" s="12"/>
      <c r="O82" s="80"/>
      <c r="P82" s="5"/>
    </row>
    <row r="83" spans="2:16">
      <c r="D83" s="12" t="s">
        <v>351</v>
      </c>
      <c r="E83" s="11" t="s">
        <v>352</v>
      </c>
      <c r="F83" s="17">
        <v>85350</v>
      </c>
      <c r="H83" s="16" t="s">
        <v>76</v>
      </c>
      <c r="I83" s="16" t="s">
        <v>73</v>
      </c>
      <c r="J83" t="s">
        <v>77</v>
      </c>
      <c r="K83" s="15" t="s">
        <v>166</v>
      </c>
      <c r="L83" s="8">
        <v>83200</v>
      </c>
      <c r="O83" s="80">
        <v>85350</v>
      </c>
      <c r="P83" s="68">
        <v>83200</v>
      </c>
    </row>
    <row r="84" spans="2:16">
      <c r="B84" s="1"/>
      <c r="J84"/>
      <c r="O84" s="4"/>
      <c r="P84" s="5"/>
    </row>
    <row r="85" spans="2:16">
      <c r="B85" s="12"/>
      <c r="H85" s="12"/>
      <c r="I85" s="12"/>
      <c r="J85"/>
      <c r="O85" s="4"/>
      <c r="P85" s="5"/>
    </row>
    <row r="86" spans="2:16">
      <c r="H86" s="12"/>
      <c r="I86" s="16" t="s">
        <v>74</v>
      </c>
      <c r="J86"/>
      <c r="O86" s="4"/>
      <c r="P86" s="5"/>
    </row>
    <row r="87" spans="2:16">
      <c r="B87" s="9"/>
      <c r="H87" s="9"/>
      <c r="I87" s="9"/>
      <c r="J87" s="12" t="s">
        <v>70</v>
      </c>
      <c r="K87" s="15" t="s">
        <v>180</v>
      </c>
      <c r="L87" s="8">
        <v>83801</v>
      </c>
      <c r="O87" s="4"/>
      <c r="P87" s="68">
        <v>83801</v>
      </c>
    </row>
    <row r="88" spans="2:16">
      <c r="B88" s="9"/>
      <c r="H88" s="9"/>
      <c r="I88" s="9"/>
      <c r="J88" s="12"/>
      <c r="K88" s="15" t="s">
        <v>181</v>
      </c>
      <c r="L88" s="8">
        <v>83802</v>
      </c>
      <c r="O88" s="4"/>
      <c r="P88" s="68">
        <v>83802</v>
      </c>
    </row>
    <row r="89" spans="2:16">
      <c r="B89" s="9"/>
      <c r="H89" s="9"/>
      <c r="I89" s="9"/>
      <c r="J89" s="12"/>
      <c r="K89" s="15" t="s">
        <v>182</v>
      </c>
      <c r="L89" s="8">
        <v>83803</v>
      </c>
      <c r="O89" s="4"/>
      <c r="P89" s="68">
        <v>83803</v>
      </c>
    </row>
    <row r="90" spans="2:16">
      <c r="B90" s="9"/>
      <c r="H90" s="9"/>
      <c r="I90" s="9"/>
      <c r="J90" s="12"/>
      <c r="K90" s="15" t="s">
        <v>183</v>
      </c>
      <c r="L90" s="8">
        <v>83891</v>
      </c>
      <c r="O90" s="4"/>
      <c r="P90" s="68">
        <v>83891</v>
      </c>
    </row>
    <row r="91" spans="2:16">
      <c r="B91" s="9"/>
      <c r="H91" s="9"/>
      <c r="I91" s="9"/>
      <c r="J91" s="12"/>
      <c r="O91" s="4"/>
      <c r="P91" s="5"/>
    </row>
    <row r="92" spans="2:16">
      <c r="B92" s="9"/>
      <c r="H92" s="9"/>
      <c r="I92" s="9"/>
      <c r="J92" s="12" t="s">
        <v>69</v>
      </c>
      <c r="K92" s="15" t="s">
        <v>184</v>
      </c>
      <c r="L92" s="8">
        <v>83804</v>
      </c>
      <c r="O92" s="4"/>
      <c r="P92" s="68">
        <v>83804</v>
      </c>
    </row>
    <row r="93" spans="2:16">
      <c r="B93" s="9"/>
      <c r="H93" s="9"/>
      <c r="I93" s="9"/>
      <c r="J93" s="12"/>
      <c r="K93" s="15" t="s">
        <v>109</v>
      </c>
      <c r="L93" s="8">
        <v>83805</v>
      </c>
      <c r="O93" s="4"/>
      <c r="P93" s="68">
        <v>83805</v>
      </c>
    </row>
    <row r="94" spans="2:16">
      <c r="B94" s="9"/>
      <c r="H94" s="9"/>
      <c r="I94" s="9"/>
      <c r="J94" s="12"/>
      <c r="K94" s="15" t="s">
        <v>110</v>
      </c>
      <c r="L94" s="8">
        <v>83806</v>
      </c>
      <c r="O94" s="4"/>
      <c r="P94" s="68">
        <v>83806</v>
      </c>
    </row>
    <row r="95" spans="2:16">
      <c r="B95" s="9"/>
      <c r="H95" s="9"/>
      <c r="I95" s="9"/>
      <c r="J95" s="12"/>
      <c r="O95" s="4"/>
      <c r="P95" s="5"/>
    </row>
    <row r="96" spans="2:16">
      <c r="B96" s="9"/>
      <c r="H96" s="9"/>
      <c r="I96" s="9"/>
      <c r="J96" s="12" t="s">
        <v>68</v>
      </c>
      <c r="K96" s="15" t="s">
        <v>111</v>
      </c>
      <c r="L96" s="8">
        <v>83807</v>
      </c>
      <c r="O96" s="4"/>
      <c r="P96" s="68">
        <v>83807</v>
      </c>
    </row>
    <row r="97" spans="2:16">
      <c r="B97" s="9"/>
      <c r="H97" s="9"/>
      <c r="I97" s="9"/>
      <c r="J97" s="12"/>
      <c r="K97" s="15" t="s">
        <v>112</v>
      </c>
      <c r="L97" s="8">
        <v>83808</v>
      </c>
      <c r="O97" s="4"/>
      <c r="P97" s="68">
        <v>83808</v>
      </c>
    </row>
    <row r="98" spans="2:16">
      <c r="B98" s="9"/>
      <c r="H98" s="9"/>
      <c r="I98" s="9"/>
      <c r="J98" s="12"/>
      <c r="K98" s="15" t="s">
        <v>185</v>
      </c>
      <c r="L98" s="8">
        <v>83811</v>
      </c>
      <c r="O98" s="4"/>
      <c r="P98" s="68">
        <v>83811</v>
      </c>
    </row>
    <row r="99" spans="2:16">
      <c r="B99" s="9"/>
      <c r="H99" s="9"/>
      <c r="I99" s="9"/>
      <c r="J99" s="12"/>
      <c r="O99" s="4"/>
      <c r="P99" s="5"/>
    </row>
    <row r="100" spans="2:16">
      <c r="B100" s="9"/>
      <c r="H100" s="9"/>
      <c r="I100" s="9"/>
      <c r="J100" s="12" t="s">
        <v>67</v>
      </c>
      <c r="K100" s="15" t="s">
        <v>186</v>
      </c>
      <c r="L100" s="8">
        <v>83809</v>
      </c>
      <c r="O100" s="4"/>
      <c r="P100" s="68">
        <v>83809</v>
      </c>
    </row>
    <row r="101" spans="2:16">
      <c r="B101" s="9"/>
      <c r="H101" s="9"/>
      <c r="I101" s="9"/>
      <c r="J101" s="12"/>
      <c r="K101" s="15" t="s">
        <v>339</v>
      </c>
      <c r="L101" s="8">
        <v>83810</v>
      </c>
      <c r="O101" s="4"/>
      <c r="P101" s="68">
        <v>83810</v>
      </c>
    </row>
    <row r="102" spans="2:16">
      <c r="B102" s="9"/>
      <c r="H102" s="9"/>
      <c r="I102" s="9"/>
      <c r="J102" s="12"/>
      <c r="K102" s="15" t="s">
        <v>340</v>
      </c>
      <c r="L102" s="8">
        <v>83813</v>
      </c>
      <c r="O102" s="4"/>
      <c r="P102" s="68">
        <v>83813</v>
      </c>
    </row>
    <row r="103" spans="2:16">
      <c r="B103" s="9"/>
      <c r="H103" s="9"/>
      <c r="I103" s="9"/>
      <c r="J103" s="12"/>
      <c r="O103" s="4"/>
      <c r="P103" s="5"/>
    </row>
    <row r="104" spans="2:16">
      <c r="B104" s="9"/>
      <c r="H104" s="9"/>
      <c r="I104" s="9"/>
      <c r="J104" s="12" t="s">
        <v>66</v>
      </c>
      <c r="K104" s="15" t="s">
        <v>341</v>
      </c>
      <c r="L104" s="8">
        <v>83814</v>
      </c>
      <c r="O104" s="4"/>
      <c r="P104" s="68">
        <v>83814</v>
      </c>
    </row>
    <row r="105" spans="2:16">
      <c r="B105" s="9"/>
      <c r="H105" s="9"/>
      <c r="I105" s="9"/>
      <c r="J105" s="12"/>
      <c r="K105" s="15" t="s">
        <v>342</v>
      </c>
      <c r="L105" s="8">
        <v>83815</v>
      </c>
      <c r="O105" s="4"/>
      <c r="P105" s="68">
        <v>83815</v>
      </c>
    </row>
    <row r="106" spans="2:16">
      <c r="B106" s="9"/>
      <c r="H106" s="9"/>
      <c r="I106" s="9"/>
      <c r="J106" s="12"/>
      <c r="K106" s="15" t="s">
        <v>343</v>
      </c>
      <c r="L106" s="8">
        <v>83820</v>
      </c>
      <c r="O106" s="4"/>
      <c r="P106" s="68">
        <v>83820</v>
      </c>
    </row>
    <row r="107" spans="2:16">
      <c r="B107" s="9"/>
      <c r="H107" s="9"/>
      <c r="I107" s="9"/>
      <c r="J107" s="12"/>
      <c r="O107" s="4"/>
      <c r="P107" s="5"/>
    </row>
    <row r="108" spans="2:16">
      <c r="B108" s="9"/>
      <c r="H108" s="9"/>
      <c r="I108" s="9"/>
      <c r="J108" s="12" t="s">
        <v>65</v>
      </c>
      <c r="K108" s="15" t="s">
        <v>344</v>
      </c>
      <c r="L108" s="8">
        <v>83821</v>
      </c>
      <c r="O108" s="4"/>
      <c r="P108" s="68">
        <v>83821</v>
      </c>
    </row>
    <row r="109" spans="2:16">
      <c r="B109" s="9"/>
      <c r="H109" s="9"/>
      <c r="I109" s="9"/>
      <c r="J109" s="12"/>
      <c r="K109" s="15" t="s">
        <v>187</v>
      </c>
      <c r="L109" s="8">
        <v>83828</v>
      </c>
      <c r="O109" s="4"/>
      <c r="P109" s="68">
        <v>83828</v>
      </c>
    </row>
    <row r="110" spans="2:16">
      <c r="B110" s="9"/>
      <c r="H110" s="9"/>
      <c r="I110" s="9"/>
      <c r="J110" s="12"/>
      <c r="K110" s="15" t="s">
        <v>188</v>
      </c>
      <c r="L110" s="8">
        <v>83829</v>
      </c>
      <c r="O110" s="4"/>
      <c r="P110" s="68">
        <v>83829</v>
      </c>
    </row>
    <row r="111" spans="2:16">
      <c r="B111" s="9"/>
      <c r="H111" s="9"/>
      <c r="I111" s="9"/>
      <c r="J111" s="12"/>
      <c r="O111" s="4"/>
      <c r="P111" s="5"/>
    </row>
    <row r="112" spans="2:16">
      <c r="B112" s="9"/>
      <c r="H112" s="9"/>
      <c r="I112" s="9"/>
      <c r="J112" s="12" t="s">
        <v>64</v>
      </c>
      <c r="K112" s="15" t="s">
        <v>189</v>
      </c>
      <c r="L112" s="8">
        <v>83841</v>
      </c>
      <c r="O112" s="4"/>
      <c r="P112" s="68">
        <v>83841</v>
      </c>
    </row>
    <row r="113" spans="2:16">
      <c r="B113" s="9"/>
      <c r="H113" s="9"/>
      <c r="I113" s="9"/>
      <c r="J113" s="12"/>
      <c r="O113" s="4"/>
      <c r="P113" s="5"/>
    </row>
    <row r="114" spans="2:16">
      <c r="H114" s="12"/>
      <c r="I114" s="16" t="s">
        <v>75</v>
      </c>
      <c r="J114" s="12"/>
      <c r="O114" s="4"/>
      <c r="P114" s="5"/>
    </row>
    <row r="115" spans="2:16">
      <c r="B115" s="9"/>
      <c r="H115" s="9"/>
      <c r="I115" s="9"/>
      <c r="J115" s="12" t="s">
        <v>63</v>
      </c>
      <c r="K115" s="15" t="s">
        <v>190</v>
      </c>
      <c r="L115" s="8">
        <v>83812</v>
      </c>
      <c r="O115" s="4"/>
      <c r="P115" s="68">
        <v>83812</v>
      </c>
    </row>
    <row r="116" spans="2:16">
      <c r="B116" s="9"/>
      <c r="H116" s="9"/>
      <c r="I116" s="9"/>
      <c r="J116" s="12"/>
      <c r="K116" s="15" t="s">
        <v>191</v>
      </c>
      <c r="L116" s="8">
        <v>83816</v>
      </c>
      <c r="O116" s="4"/>
      <c r="P116" s="68">
        <v>83816</v>
      </c>
    </row>
    <row r="117" spans="2:16">
      <c r="B117" s="9"/>
      <c r="H117" s="9"/>
      <c r="I117" s="9"/>
      <c r="J117" s="12"/>
      <c r="K117" s="15" t="s">
        <v>192</v>
      </c>
      <c r="L117" s="8">
        <v>83817</v>
      </c>
      <c r="O117" s="4"/>
      <c r="P117" s="68">
        <v>83817</v>
      </c>
    </row>
    <row r="118" spans="2:16">
      <c r="B118" s="9"/>
      <c r="H118" s="9"/>
      <c r="I118" s="9"/>
      <c r="J118" s="12"/>
      <c r="O118" s="4"/>
      <c r="P118" s="5"/>
    </row>
    <row r="119" spans="2:16">
      <c r="B119" s="9"/>
      <c r="H119" s="9"/>
      <c r="I119" s="9"/>
      <c r="J119" s="12" t="s">
        <v>62</v>
      </c>
      <c r="K119" s="15" t="s">
        <v>193</v>
      </c>
      <c r="L119" s="8">
        <v>83818</v>
      </c>
      <c r="O119" s="4"/>
      <c r="P119" s="68">
        <v>83818</v>
      </c>
    </row>
    <row r="120" spans="2:16">
      <c r="B120" s="9"/>
      <c r="H120" s="9"/>
      <c r="I120" s="9"/>
      <c r="J120" s="12"/>
      <c r="K120" s="15" t="s">
        <v>194</v>
      </c>
      <c r="L120" s="8">
        <v>83819</v>
      </c>
      <c r="O120" s="4"/>
      <c r="P120" s="68">
        <v>83819</v>
      </c>
    </row>
    <row r="121" spans="2:16">
      <c r="B121" s="9"/>
      <c r="H121" s="9"/>
      <c r="I121" s="9"/>
      <c r="J121" s="12"/>
      <c r="K121" s="15" t="s">
        <v>195</v>
      </c>
      <c r="L121" s="8">
        <v>83822</v>
      </c>
      <c r="O121" s="4"/>
      <c r="P121" s="68">
        <v>83822</v>
      </c>
    </row>
    <row r="122" spans="2:16">
      <c r="B122" s="9"/>
      <c r="H122" s="9"/>
      <c r="I122" s="9"/>
      <c r="J122" s="12"/>
      <c r="K122" s="15" t="s">
        <v>196</v>
      </c>
      <c r="L122" s="8">
        <v>83823</v>
      </c>
      <c r="O122" s="4"/>
      <c r="P122" s="68">
        <v>83823</v>
      </c>
    </row>
    <row r="123" spans="2:16">
      <c r="B123" s="9"/>
      <c r="H123" s="9"/>
      <c r="I123" s="9"/>
      <c r="J123" s="12"/>
      <c r="O123" s="4"/>
      <c r="P123" s="5"/>
    </row>
    <row r="124" spans="2:16">
      <c r="B124" s="9"/>
      <c r="H124" s="9"/>
      <c r="I124" s="9"/>
      <c r="J124" s="12" t="s">
        <v>61</v>
      </c>
      <c r="K124" s="15" t="s">
        <v>197</v>
      </c>
      <c r="L124" s="8">
        <v>83824</v>
      </c>
      <c r="O124" s="4"/>
      <c r="P124" s="68">
        <v>83824</v>
      </c>
    </row>
    <row r="125" spans="2:16">
      <c r="B125" s="9"/>
      <c r="H125" s="9"/>
      <c r="I125" s="9"/>
      <c r="J125" s="12"/>
      <c r="K125" s="15" t="s">
        <v>198</v>
      </c>
      <c r="L125" s="8">
        <v>83825</v>
      </c>
      <c r="O125" s="4"/>
      <c r="P125" s="68">
        <v>83825</v>
      </c>
    </row>
    <row r="126" spans="2:16">
      <c r="B126" s="9"/>
      <c r="H126" s="9"/>
      <c r="I126" s="9"/>
      <c r="J126" s="12"/>
      <c r="K126" s="15" t="s">
        <v>199</v>
      </c>
      <c r="L126" s="8">
        <v>83826</v>
      </c>
      <c r="O126" s="4"/>
      <c r="P126" s="68">
        <v>83826</v>
      </c>
    </row>
    <row r="127" spans="2:16">
      <c r="B127" s="9"/>
      <c r="H127" s="9"/>
      <c r="I127" s="9"/>
      <c r="J127" s="12"/>
      <c r="O127" s="4"/>
      <c r="P127" s="5"/>
    </row>
    <row r="128" spans="2:16">
      <c r="B128" s="9"/>
      <c r="H128" s="9"/>
      <c r="I128" s="9"/>
      <c r="J128" s="12" t="s">
        <v>60</v>
      </c>
      <c r="K128" s="15" t="s">
        <v>200</v>
      </c>
      <c r="L128" s="8">
        <v>83830</v>
      </c>
      <c r="O128" s="4"/>
      <c r="P128" s="68">
        <v>83830</v>
      </c>
    </row>
    <row r="129" spans="2:16">
      <c r="B129" s="9"/>
      <c r="H129" s="9"/>
      <c r="I129" s="9"/>
      <c r="J129" s="12"/>
      <c r="K129" s="15" t="s">
        <v>201</v>
      </c>
      <c r="L129" s="8">
        <v>83831</v>
      </c>
      <c r="O129" s="4"/>
      <c r="P129" s="68">
        <v>83831</v>
      </c>
    </row>
    <row r="130" spans="2:16">
      <c r="B130" s="9"/>
      <c r="H130" s="9"/>
      <c r="I130" s="9"/>
      <c r="J130" s="12"/>
      <c r="K130" s="15" t="s">
        <v>202</v>
      </c>
      <c r="L130" s="8">
        <v>83832</v>
      </c>
      <c r="O130" s="4"/>
      <c r="P130" s="68">
        <v>83832</v>
      </c>
    </row>
    <row r="131" spans="2:16">
      <c r="B131" s="9"/>
      <c r="H131" s="9"/>
      <c r="I131" s="9"/>
      <c r="J131" s="12"/>
      <c r="K131" s="15" t="s">
        <v>203</v>
      </c>
      <c r="L131" s="8">
        <v>83892</v>
      </c>
      <c r="O131" s="4"/>
      <c r="P131" s="68">
        <v>83892</v>
      </c>
    </row>
    <row r="132" spans="2:16">
      <c r="B132" s="9"/>
      <c r="H132" s="9"/>
      <c r="I132" s="9"/>
      <c r="J132" s="12"/>
      <c r="O132" s="4"/>
      <c r="P132" s="5"/>
    </row>
    <row r="133" spans="2:16">
      <c r="B133" s="9"/>
      <c r="H133" s="9"/>
      <c r="I133" s="9"/>
      <c r="J133" s="12" t="s">
        <v>59</v>
      </c>
      <c r="K133" s="15" t="s">
        <v>204</v>
      </c>
      <c r="L133" s="8">
        <v>83827</v>
      </c>
      <c r="O133" s="4"/>
      <c r="P133" s="68">
        <v>83827</v>
      </c>
    </row>
    <row r="134" spans="2:16">
      <c r="B134" s="9"/>
      <c r="H134" s="9"/>
      <c r="I134" s="9"/>
      <c r="J134" s="12"/>
      <c r="K134" s="15" t="s">
        <v>205</v>
      </c>
      <c r="L134" s="8">
        <v>83833</v>
      </c>
      <c r="O134" s="4"/>
      <c r="P134" s="68">
        <v>83833</v>
      </c>
    </row>
    <row r="135" spans="2:16">
      <c r="B135" s="9"/>
      <c r="H135" s="9"/>
      <c r="I135" s="9"/>
      <c r="J135" s="12"/>
      <c r="K135" s="15" t="s">
        <v>206</v>
      </c>
      <c r="L135" s="8">
        <v>83834</v>
      </c>
      <c r="O135" s="4"/>
      <c r="P135" s="68">
        <v>83834</v>
      </c>
    </row>
    <row r="136" spans="2:16">
      <c r="B136" s="9"/>
      <c r="H136" s="9"/>
      <c r="I136" s="9"/>
      <c r="J136" s="12"/>
      <c r="O136" s="4"/>
      <c r="P136" s="5"/>
    </row>
    <row r="137" spans="2:16">
      <c r="B137" s="9"/>
      <c r="H137" s="9"/>
      <c r="I137" s="9"/>
      <c r="J137" s="12" t="s">
        <v>58</v>
      </c>
      <c r="K137" s="15" t="s">
        <v>207</v>
      </c>
      <c r="L137" s="8">
        <v>83835</v>
      </c>
      <c r="O137" s="4"/>
      <c r="P137" s="68">
        <v>83835</v>
      </c>
    </row>
    <row r="138" spans="2:16">
      <c r="B138" s="9"/>
      <c r="H138" s="9"/>
      <c r="I138" s="9"/>
      <c r="J138" s="12"/>
      <c r="K138" s="15" t="s">
        <v>208</v>
      </c>
      <c r="L138" s="8">
        <v>83836</v>
      </c>
      <c r="O138" s="4"/>
      <c r="P138" s="68">
        <v>83836</v>
      </c>
    </row>
    <row r="139" spans="2:16">
      <c r="B139" s="9"/>
      <c r="H139" s="9"/>
      <c r="I139" s="9"/>
      <c r="J139" s="12"/>
      <c r="K139" s="15" t="s">
        <v>209</v>
      </c>
      <c r="L139" s="8">
        <v>83837</v>
      </c>
      <c r="O139" s="4"/>
      <c r="P139" s="68">
        <v>83837</v>
      </c>
    </row>
    <row r="140" spans="2:16">
      <c r="B140" s="9"/>
      <c r="H140" s="9"/>
      <c r="I140" s="9"/>
      <c r="J140" s="12"/>
      <c r="O140" s="4"/>
      <c r="P140" s="5"/>
    </row>
    <row r="141" spans="2:16">
      <c r="B141" s="9"/>
      <c r="H141" s="9"/>
      <c r="I141" s="9"/>
      <c r="J141" s="12" t="s">
        <v>71</v>
      </c>
      <c r="K141" s="15" t="s">
        <v>210</v>
      </c>
      <c r="L141" s="8">
        <v>83842</v>
      </c>
      <c r="O141" s="4"/>
      <c r="P141" s="68">
        <v>83842</v>
      </c>
    </row>
    <row r="142" spans="2:16">
      <c r="B142" s="16"/>
      <c r="C142" s="9"/>
      <c r="D142" s="9"/>
      <c r="E142" s="9"/>
      <c r="F142" s="9"/>
      <c r="O142" s="81"/>
      <c r="P142" s="5"/>
    </row>
    <row r="143" spans="2:16">
      <c r="B143" s="16"/>
      <c r="C143" s="9"/>
      <c r="D143" s="9"/>
      <c r="E143" s="9"/>
      <c r="F143" s="9"/>
      <c r="J143"/>
      <c r="O143" s="81"/>
      <c r="P143" s="5"/>
    </row>
    <row r="144" spans="2:16">
      <c r="B144" s="16"/>
      <c r="C144" s="9"/>
      <c r="D144" s="9"/>
      <c r="E144" s="9"/>
      <c r="F144" s="9"/>
      <c r="O144" s="81"/>
      <c r="P144" s="5"/>
    </row>
    <row r="145" spans="2:16">
      <c r="B145" s="16"/>
      <c r="C145" s="12"/>
      <c r="D145" s="12"/>
      <c r="O145" s="4"/>
      <c r="P145" s="5"/>
    </row>
    <row r="146" spans="2:16">
      <c r="B146" s="16"/>
      <c r="C146" s="9"/>
      <c r="D146" s="9"/>
      <c r="O146" s="4"/>
      <c r="P146" s="5"/>
    </row>
    <row r="147" spans="2:16">
      <c r="B147" s="16" t="s">
        <v>227</v>
      </c>
      <c r="C147" s="12" t="s">
        <v>333</v>
      </c>
      <c r="D147" s="12" t="s">
        <v>330</v>
      </c>
      <c r="E147" s="11" t="s">
        <v>331</v>
      </c>
      <c r="F147" s="17">
        <v>85510</v>
      </c>
      <c r="J147"/>
      <c r="K147" s="22" t="s">
        <v>212</v>
      </c>
      <c r="L147" s="8">
        <v>83100</v>
      </c>
      <c r="O147" s="80">
        <v>85510</v>
      </c>
      <c r="P147" s="8">
        <v>83100</v>
      </c>
    </row>
    <row r="148" spans="2:16">
      <c r="B148" s="16"/>
      <c r="C148" s="12"/>
      <c r="D148" s="12"/>
      <c r="O148" s="4"/>
      <c r="P148" s="5"/>
    </row>
    <row r="149" spans="2:16">
      <c r="B149" s="16"/>
      <c r="C149" s="12"/>
      <c r="D149" s="12" t="s">
        <v>50</v>
      </c>
      <c r="E149" s="15" t="s">
        <v>50</v>
      </c>
      <c r="F149" s="18">
        <v>85550</v>
      </c>
      <c r="J149"/>
      <c r="K149" s="39" t="s">
        <v>50</v>
      </c>
      <c r="L149" s="8">
        <v>83410</v>
      </c>
      <c r="O149" s="69">
        <v>85550</v>
      </c>
      <c r="P149" s="68">
        <v>83410</v>
      </c>
    </row>
    <row r="150" spans="2:16">
      <c r="B150" s="16"/>
      <c r="C150" s="12"/>
      <c r="D150" s="12"/>
      <c r="E150" s="12"/>
      <c r="F150" s="19"/>
      <c r="O150" s="78"/>
      <c r="P150" s="5"/>
    </row>
    <row r="151" spans="2:16">
      <c r="B151" s="16"/>
      <c r="C151" s="12"/>
      <c r="D151" s="12" t="s">
        <v>329</v>
      </c>
      <c r="E151" s="11" t="s">
        <v>582</v>
      </c>
      <c r="F151" s="17">
        <v>85519</v>
      </c>
      <c r="O151" s="80">
        <v>85519</v>
      </c>
      <c r="P151" s="68"/>
    </row>
    <row r="152" spans="2:16">
      <c r="B152" s="16"/>
      <c r="C152" s="9"/>
      <c r="D152" s="12"/>
      <c r="E152" s="9"/>
      <c r="F152" s="21"/>
      <c r="O152" s="70"/>
      <c r="P152" s="5"/>
    </row>
    <row r="153" spans="2:16">
      <c r="B153" s="16"/>
      <c r="C153" s="9"/>
      <c r="D153" s="12"/>
      <c r="O153" s="4"/>
      <c r="P153" s="5"/>
    </row>
    <row r="154" spans="2:16">
      <c r="B154" s="16" t="s">
        <v>47</v>
      </c>
      <c r="C154" s="9" t="s">
        <v>332</v>
      </c>
      <c r="D154" s="9" t="s">
        <v>228</v>
      </c>
      <c r="E154" s="15" t="s">
        <v>228</v>
      </c>
      <c r="F154" s="18">
        <v>85520</v>
      </c>
      <c r="J154"/>
      <c r="K154" s="22" t="s">
        <v>214</v>
      </c>
      <c r="L154" s="8">
        <v>83400</v>
      </c>
      <c r="O154" s="69">
        <v>85520</v>
      </c>
      <c r="P154" s="68">
        <v>83400</v>
      </c>
    </row>
    <row r="155" spans="2:16">
      <c r="B155" s="16"/>
      <c r="C155" s="9"/>
      <c r="D155" s="9"/>
      <c r="O155" s="4"/>
      <c r="P155" s="5"/>
    </row>
    <row r="156" spans="2:16">
      <c r="B156" s="16"/>
      <c r="C156" s="9"/>
      <c r="D156" s="9" t="s">
        <v>48</v>
      </c>
      <c r="E156" s="15" t="s">
        <v>48</v>
      </c>
      <c r="F156" s="18">
        <v>85530</v>
      </c>
      <c r="J156"/>
      <c r="K156" s="39" t="s">
        <v>48</v>
      </c>
      <c r="L156" s="8">
        <v>83110</v>
      </c>
      <c r="O156" s="69">
        <v>85530</v>
      </c>
      <c r="P156" s="68">
        <v>83110</v>
      </c>
    </row>
    <row r="157" spans="2:16">
      <c r="B157" s="16"/>
      <c r="C157" s="9"/>
      <c r="D157" s="9"/>
      <c r="O157" s="4"/>
      <c r="P157" s="5"/>
    </row>
    <row r="158" spans="2:16" ht="13.5" thickBot="1">
      <c r="B158" s="16"/>
      <c r="C158" s="9"/>
      <c r="D158" s="9" t="s">
        <v>49</v>
      </c>
      <c r="O158" s="4"/>
      <c r="P158" s="5"/>
    </row>
    <row r="159" spans="2:16">
      <c r="B159" s="16"/>
      <c r="C159" s="9"/>
      <c r="E159" s="15" t="s">
        <v>573</v>
      </c>
      <c r="F159" s="18">
        <v>85540</v>
      </c>
      <c r="J159"/>
      <c r="K159" s="39" t="s">
        <v>573</v>
      </c>
      <c r="L159" s="8">
        <v>83310</v>
      </c>
      <c r="O159" s="84">
        <v>85540</v>
      </c>
      <c r="P159" s="85">
        <v>83310</v>
      </c>
    </row>
    <row r="160" spans="2:16" ht="13.5" thickBot="1">
      <c r="B160" s="16"/>
      <c r="C160" s="9"/>
      <c r="E160" s="15"/>
      <c r="F160" s="18"/>
      <c r="J160"/>
      <c r="K160" s="22" t="s">
        <v>213</v>
      </c>
      <c r="L160" s="8">
        <v>83300</v>
      </c>
      <c r="O160" s="86"/>
      <c r="P160" s="87">
        <v>83300</v>
      </c>
    </row>
    <row r="161" spans="1:16">
      <c r="B161" s="16"/>
      <c r="C161" s="9"/>
      <c r="D161" s="9"/>
      <c r="E161" s="15" t="s">
        <v>357</v>
      </c>
      <c r="F161" s="18">
        <v>85541</v>
      </c>
      <c r="J161"/>
      <c r="K161" s="39" t="s">
        <v>357</v>
      </c>
      <c r="L161" s="8">
        <v>83320</v>
      </c>
      <c r="O161" s="69">
        <v>85541</v>
      </c>
      <c r="P161" s="68">
        <v>83320</v>
      </c>
    </row>
    <row r="162" spans="1:16">
      <c r="B162" s="16"/>
      <c r="C162" s="9"/>
      <c r="D162" s="9"/>
      <c r="E162" s="15" t="s">
        <v>356</v>
      </c>
      <c r="F162" s="18">
        <v>85542</v>
      </c>
      <c r="J162"/>
      <c r="K162" s="39" t="s">
        <v>356</v>
      </c>
      <c r="L162" s="8">
        <v>83330</v>
      </c>
      <c r="O162" s="69">
        <v>85542</v>
      </c>
      <c r="P162" s="68">
        <v>83330</v>
      </c>
    </row>
    <row r="163" spans="1:16">
      <c r="B163" s="16"/>
      <c r="C163" s="9"/>
      <c r="D163" s="9"/>
      <c r="E163" s="15" t="s">
        <v>355</v>
      </c>
      <c r="F163" s="18">
        <v>85543</v>
      </c>
      <c r="O163" s="69">
        <v>85543</v>
      </c>
      <c r="P163" s="5"/>
    </row>
    <row r="164" spans="1:16">
      <c r="B164" s="16"/>
      <c r="C164" s="9"/>
      <c r="D164" s="9"/>
      <c r="E164" s="15" t="s">
        <v>645</v>
      </c>
      <c r="F164" s="18">
        <v>85544</v>
      </c>
      <c r="J164"/>
      <c r="K164" s="39" t="s">
        <v>645</v>
      </c>
      <c r="L164" s="8">
        <v>83340</v>
      </c>
      <c r="O164" s="69">
        <v>85544</v>
      </c>
      <c r="P164" s="68">
        <v>83340</v>
      </c>
    </row>
    <row r="165" spans="1:16">
      <c r="B165" s="16"/>
      <c r="C165" s="9"/>
      <c r="D165" s="9"/>
      <c r="O165" s="4"/>
      <c r="P165" s="5"/>
    </row>
    <row r="166" spans="1:16">
      <c r="B166" s="16"/>
      <c r="C166" s="9"/>
      <c r="D166" s="9" t="s">
        <v>587</v>
      </c>
      <c r="E166" s="15" t="s">
        <v>587</v>
      </c>
      <c r="F166" s="18">
        <v>85560</v>
      </c>
      <c r="O166" s="69">
        <v>85560</v>
      </c>
      <c r="P166" s="5"/>
    </row>
    <row r="167" spans="1:16">
      <c r="B167" s="16"/>
      <c r="C167" s="9"/>
      <c r="D167" s="9"/>
      <c r="E167" s="9"/>
      <c r="F167" s="9"/>
      <c r="O167" s="81"/>
      <c r="P167" s="5"/>
    </row>
    <row r="168" spans="1:16">
      <c r="B168" s="16"/>
      <c r="C168" s="9"/>
      <c r="D168" s="9" t="s">
        <v>532</v>
      </c>
      <c r="E168" s="15" t="s">
        <v>532</v>
      </c>
      <c r="F168" s="8">
        <v>85570</v>
      </c>
      <c r="O168" s="71">
        <v>85570</v>
      </c>
      <c r="P168" s="5"/>
    </row>
    <row r="169" spans="1:16">
      <c r="B169" s="16"/>
      <c r="C169" s="12"/>
      <c r="D169" s="12"/>
      <c r="E169" s="12"/>
      <c r="F169" s="19"/>
      <c r="O169" s="78"/>
      <c r="P169" s="5"/>
    </row>
    <row r="170" spans="1:16">
      <c r="B170" s="16"/>
      <c r="C170" s="12"/>
      <c r="D170" s="12" t="s">
        <v>644</v>
      </c>
      <c r="E170" s="11" t="s">
        <v>583</v>
      </c>
      <c r="F170" s="17">
        <v>85599</v>
      </c>
      <c r="O170" s="80">
        <v>85599</v>
      </c>
      <c r="P170" s="5"/>
    </row>
    <row r="171" spans="1:16">
      <c r="B171" s="16"/>
      <c r="C171" s="12"/>
      <c r="D171" s="12"/>
      <c r="E171" s="12"/>
      <c r="F171" s="19"/>
      <c r="O171" s="78"/>
      <c r="P171" s="5"/>
    </row>
    <row r="172" spans="1:16">
      <c r="B172" s="16" t="s">
        <v>529</v>
      </c>
      <c r="C172" s="12"/>
      <c r="D172" s="12" t="s">
        <v>529</v>
      </c>
      <c r="E172" s="11" t="s">
        <v>529</v>
      </c>
      <c r="F172" s="17">
        <v>85910</v>
      </c>
      <c r="O172" s="80">
        <v>85910</v>
      </c>
      <c r="P172" s="5"/>
    </row>
    <row r="173" spans="1:16">
      <c r="B173" s="16" t="s">
        <v>530</v>
      </c>
      <c r="C173" s="12"/>
      <c r="D173" s="12" t="s">
        <v>530</v>
      </c>
      <c r="E173" s="11" t="s">
        <v>530</v>
      </c>
      <c r="F173" s="17">
        <v>85920</v>
      </c>
      <c r="O173" s="80">
        <v>85920</v>
      </c>
      <c r="P173" s="5"/>
    </row>
    <row r="174" spans="1:16" ht="13.5" thickBot="1">
      <c r="B174" s="16" t="s">
        <v>531</v>
      </c>
      <c r="C174" s="12"/>
      <c r="D174" s="12" t="s">
        <v>531</v>
      </c>
      <c r="E174" s="11" t="s">
        <v>531</v>
      </c>
      <c r="F174" s="17">
        <v>85950</v>
      </c>
      <c r="O174" s="82">
        <v>85950</v>
      </c>
      <c r="P174" s="7"/>
    </row>
    <row r="176" spans="1:16">
      <c r="A176" s="9"/>
      <c r="B176" s="1"/>
    </row>
    <row r="177" spans="1:2">
      <c r="A177" s="9"/>
      <c r="B177" s="1"/>
    </row>
    <row r="178" spans="1:2">
      <c r="A178" s="9"/>
      <c r="B178" s="1"/>
    </row>
    <row r="179" spans="1:2">
      <c r="A179" s="9"/>
      <c r="B179" s="1"/>
    </row>
    <row r="180" spans="1:2">
      <c r="A180" s="9"/>
      <c r="B180" s="1"/>
    </row>
    <row r="181" spans="1:2">
      <c r="A181" s="9"/>
      <c r="B181" s="1"/>
    </row>
    <row r="182" spans="1:2">
      <c r="A182" s="9"/>
      <c r="B182" s="1"/>
    </row>
    <row r="183" spans="1:2">
      <c r="A183" s="9"/>
      <c r="B183" s="1"/>
    </row>
    <row r="184" spans="1:2">
      <c r="A184" s="9"/>
      <c r="B184" s="1"/>
    </row>
    <row r="185" spans="1:2">
      <c r="A185" s="9"/>
      <c r="B185" s="1"/>
    </row>
    <row r="186" spans="1:2">
      <c r="A186" s="9"/>
      <c r="B186" s="1"/>
    </row>
    <row r="187" spans="1:2">
      <c r="A187" s="9"/>
      <c r="B187" s="1"/>
    </row>
    <row r="188" spans="1:2">
      <c r="A188" s="9"/>
      <c r="B188" s="1"/>
    </row>
    <row r="189" spans="1:2">
      <c r="A189" s="9"/>
      <c r="B189" s="1"/>
    </row>
    <row r="190" spans="1:2">
      <c r="A190" s="9"/>
      <c r="B190" s="1"/>
    </row>
    <row r="191" spans="1:2">
      <c r="A191" s="9"/>
      <c r="B191" s="1"/>
    </row>
    <row r="192" spans="1:2">
      <c r="A192" s="9"/>
      <c r="B192" s="1"/>
    </row>
    <row r="193" spans="1:2">
      <c r="A193" s="9"/>
      <c r="B193" s="1"/>
    </row>
    <row r="194" spans="1:2">
      <c r="A194" s="9"/>
      <c r="B194" s="1"/>
    </row>
    <row r="195" spans="1:2">
      <c r="A195" s="9"/>
      <c r="B195" s="1"/>
    </row>
    <row r="196" spans="1:2">
      <c r="A196" s="9"/>
      <c r="B196" s="1"/>
    </row>
    <row r="197" spans="1:2">
      <c r="A197" s="9"/>
      <c r="B197" s="1"/>
    </row>
    <row r="198" spans="1:2">
      <c r="A198" s="9"/>
      <c r="B198" s="1"/>
    </row>
    <row r="199" spans="1:2">
      <c r="A199" s="9"/>
      <c r="B199" s="1"/>
    </row>
    <row r="200" spans="1:2">
      <c r="A200" s="9"/>
      <c r="B200" s="1"/>
    </row>
    <row r="201" spans="1:2">
      <c r="A201" s="9"/>
      <c r="B201" s="1"/>
    </row>
    <row r="202" spans="1:2">
      <c r="A202" s="9"/>
      <c r="B202" s="1"/>
    </row>
    <row r="203" spans="1:2">
      <c r="A203" s="9"/>
      <c r="B203" s="1"/>
    </row>
    <row r="204" spans="1:2">
      <c r="A204" s="9"/>
      <c r="B204" s="1"/>
    </row>
    <row r="205" spans="1:2">
      <c r="A205" s="9"/>
      <c r="B205" s="1"/>
    </row>
    <row r="206" spans="1:2">
      <c r="A206" s="9"/>
      <c r="B206" s="1"/>
    </row>
    <row r="207" spans="1:2">
      <c r="A207" s="9"/>
      <c r="B207" s="1"/>
    </row>
    <row r="208" spans="1:2">
      <c r="A208" s="9"/>
      <c r="B208" s="1"/>
    </row>
    <row r="209" spans="1:2">
      <c r="A209" s="9"/>
      <c r="B209" s="1"/>
    </row>
    <row r="210" spans="1:2">
      <c r="A210" s="9"/>
      <c r="B210" s="1"/>
    </row>
    <row r="211" spans="1:2">
      <c r="A211" s="9"/>
      <c r="B211" s="1"/>
    </row>
    <row r="212" spans="1:2">
      <c r="A212" s="9"/>
      <c r="B212" s="1"/>
    </row>
    <row r="213" spans="1:2">
      <c r="A213" s="9"/>
      <c r="B213" s="1"/>
    </row>
    <row r="214" spans="1:2">
      <c r="A214" s="9"/>
      <c r="B214" s="1"/>
    </row>
    <row r="215" spans="1:2">
      <c r="A215" s="9"/>
      <c r="B215" s="1"/>
    </row>
    <row r="216" spans="1:2">
      <c r="A216" s="9"/>
      <c r="B216" s="1"/>
    </row>
    <row r="217" spans="1:2">
      <c r="A217" s="9"/>
      <c r="B217" s="1"/>
    </row>
    <row r="218" spans="1:2">
      <c r="A218" s="9"/>
      <c r="B218" s="1"/>
    </row>
    <row r="219" spans="1:2">
      <c r="A219" s="9"/>
      <c r="B219" s="1"/>
    </row>
    <row r="220" spans="1:2">
      <c r="A220" s="9"/>
      <c r="B220" s="1"/>
    </row>
    <row r="221" spans="1:2">
      <c r="A221" s="9"/>
      <c r="B221" s="1"/>
    </row>
    <row r="222" spans="1:2">
      <c r="A222" s="9"/>
      <c r="B222" s="1"/>
    </row>
    <row r="223" spans="1:2">
      <c r="A223" s="9"/>
      <c r="B223" s="1"/>
    </row>
    <row r="224" spans="1:2">
      <c r="A224" s="9"/>
      <c r="B224" s="1"/>
    </row>
    <row r="225" spans="1:6">
      <c r="A225" s="9"/>
      <c r="B225" s="1"/>
    </row>
    <row r="226" spans="1:6">
      <c r="A226" s="9"/>
      <c r="B226" s="1"/>
    </row>
    <row r="227" spans="1:6">
      <c r="A227" s="9"/>
      <c r="B227" s="1"/>
    </row>
    <row r="228" spans="1:6">
      <c r="A228" s="9"/>
      <c r="B228" s="1"/>
    </row>
    <row r="229" spans="1:6">
      <c r="A229" s="9"/>
      <c r="B229" s="1"/>
    </row>
    <row r="230" spans="1:6">
      <c r="A230" s="9"/>
      <c r="B230" s="1"/>
    </row>
    <row r="231" spans="1:6">
      <c r="A231" s="9"/>
      <c r="B231" s="1"/>
    </row>
    <row r="232" spans="1:6">
      <c r="A232" s="9"/>
      <c r="B232" s="1"/>
    </row>
    <row r="233" spans="1:6">
      <c r="A233" s="6"/>
      <c r="B233" s="1"/>
    </row>
    <row r="234" spans="1:6">
      <c r="A234" s="6"/>
      <c r="B234" s="1"/>
    </row>
    <row r="235" spans="1:6">
      <c r="A235" s="20"/>
      <c r="B235" s="16"/>
      <c r="C235" s="9"/>
      <c r="D235" s="12"/>
      <c r="E235" s="9"/>
      <c r="F235" s="9"/>
    </row>
    <row r="236" spans="1:6">
      <c r="A236" s="20"/>
      <c r="C236" s="14"/>
      <c r="D236" s="13"/>
    </row>
    <row r="237" spans="1:6">
      <c r="A237" s="20"/>
      <c r="B237" s="12"/>
      <c r="C237" s="12"/>
      <c r="D237" s="12"/>
    </row>
    <row r="238" spans="1:6">
      <c r="A238" s="20"/>
      <c r="B238" s="16"/>
      <c r="C238" s="9"/>
    </row>
    <row r="239" spans="1:6">
      <c r="A239" s="20"/>
      <c r="B239" s="16"/>
      <c r="C239" s="9"/>
    </row>
    <row r="240" spans="1:6">
      <c r="A240" s="20"/>
      <c r="B240" s="16"/>
      <c r="C240" s="9"/>
    </row>
    <row r="241" spans="1:4">
      <c r="A241" s="20"/>
      <c r="B241" s="16"/>
      <c r="C241" s="9"/>
    </row>
    <row r="242" spans="1:4">
      <c r="A242" s="20"/>
      <c r="B242" s="16"/>
      <c r="C242" s="9"/>
    </row>
    <row r="243" spans="1:4">
      <c r="A243" s="20"/>
      <c r="B243" s="16"/>
      <c r="C243" s="9"/>
    </row>
    <row r="244" spans="1:4">
      <c r="A244" s="20"/>
      <c r="B244" s="16"/>
      <c r="C244" s="9"/>
    </row>
    <row r="245" spans="1:4">
      <c r="A245" s="20"/>
      <c r="B245" s="16"/>
      <c r="C245" s="9"/>
    </row>
    <row r="246" spans="1:4">
      <c r="A246" s="20"/>
      <c r="B246" s="16"/>
      <c r="C246" s="9"/>
    </row>
    <row r="247" spans="1:4">
      <c r="A247" s="20"/>
      <c r="B247" s="16"/>
      <c r="C247" s="9"/>
    </row>
    <row r="248" spans="1:4">
      <c r="A248" s="20"/>
      <c r="B248" s="16"/>
      <c r="C248" s="9"/>
    </row>
    <row r="249" spans="1:4">
      <c r="A249" s="20"/>
      <c r="B249" s="16"/>
      <c r="C249" s="9"/>
      <c r="D249"/>
    </row>
    <row r="250" spans="1:4">
      <c r="A250" s="20"/>
      <c r="B250" s="16"/>
      <c r="C250" s="9"/>
      <c r="D250"/>
    </row>
    <row r="251" spans="1:4">
      <c r="A251" s="20"/>
    </row>
    <row r="252" spans="1:4">
      <c r="A252" s="20"/>
      <c r="D252"/>
    </row>
  </sheetData>
  <phoneticPr fontId="59" type="noConversion"/>
  <pageMargins left="0.19685039370078741" right="0.19685039370078741" top="0.15748031496062992" bottom="0.27559055118110237" header="0.31496062992125984" footer="0.31496062992125984"/>
  <pageSetup paperSize="8" scale="43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83"/>
  <sheetViews>
    <sheetView zoomScale="75" workbookViewId="0">
      <pane ySplit="4" topLeftCell="A5" activePane="bottomLeft" state="frozen"/>
      <selection pane="bottomLeft" activeCell="B18" sqref="B18"/>
    </sheetView>
  </sheetViews>
  <sheetFormatPr defaultRowHeight="12.75"/>
  <cols>
    <col min="1" max="1" width="15" style="1" customWidth="1"/>
    <col min="2" max="2" width="58" style="1" customWidth="1"/>
    <col min="3" max="3" width="17.28515625" style="1" customWidth="1"/>
    <col min="4" max="4" width="9.140625" style="1"/>
    <col min="5" max="5" width="10.42578125" style="1" customWidth="1"/>
    <col min="6" max="6" width="17" style="1" customWidth="1"/>
    <col min="7" max="7" width="12.5703125" style="1" customWidth="1"/>
    <col min="8" max="8" width="12.7109375" style="1" customWidth="1"/>
    <col min="9" max="12" width="14.28515625" style="1" bestFit="1" customWidth="1"/>
    <col min="13" max="13" width="14" style="1" bestFit="1" customWidth="1"/>
    <col min="14" max="16384" width="9.140625" style="1"/>
  </cols>
  <sheetData>
    <row r="1" spans="1:13">
      <c r="A1" s="2" t="s">
        <v>229</v>
      </c>
      <c r="C1" s="30" t="s">
        <v>230</v>
      </c>
    </row>
    <row r="2" spans="1:13" ht="13.5" thickBot="1">
      <c r="A2" s="31" t="s">
        <v>231</v>
      </c>
      <c r="C2" s="32" t="s">
        <v>232</v>
      </c>
    </row>
    <row r="4" spans="1:13">
      <c r="A4" s="2" t="s">
        <v>233</v>
      </c>
      <c r="B4" s="2" t="s">
        <v>528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</row>
    <row r="5" spans="1:13">
      <c r="A5" s="33" t="s">
        <v>245</v>
      </c>
      <c r="B5" s="33" t="s">
        <v>246</v>
      </c>
      <c r="C5" s="34">
        <v>36250</v>
      </c>
      <c r="D5" s="33">
        <v>106</v>
      </c>
      <c r="E5" s="33" t="s">
        <v>247</v>
      </c>
      <c r="F5" s="33">
        <v>0</v>
      </c>
      <c r="G5" s="33">
        <v>21</v>
      </c>
      <c r="H5" s="33">
        <v>83000</v>
      </c>
      <c r="I5" s="33">
        <v>83000</v>
      </c>
      <c r="J5" s="33">
        <v>4480</v>
      </c>
      <c r="K5" s="33">
        <v>0</v>
      </c>
      <c r="L5" s="33">
        <v>0</v>
      </c>
      <c r="M5" s="34">
        <v>19095</v>
      </c>
    </row>
    <row r="6" spans="1:13">
      <c r="A6" s="33" t="s">
        <v>248</v>
      </c>
      <c r="B6" s="33" t="s">
        <v>249</v>
      </c>
      <c r="C6" s="34">
        <v>36250</v>
      </c>
      <c r="D6" s="33">
        <v>106</v>
      </c>
      <c r="E6" s="33" t="s">
        <v>250</v>
      </c>
      <c r="F6" s="33">
        <v>0</v>
      </c>
      <c r="G6" s="33">
        <v>21</v>
      </c>
      <c r="H6" s="33">
        <v>83100</v>
      </c>
      <c r="I6" s="33">
        <v>83100</v>
      </c>
      <c r="J6" s="33">
        <v>5280</v>
      </c>
      <c r="K6" s="33">
        <v>0</v>
      </c>
      <c r="L6" s="33">
        <v>0</v>
      </c>
      <c r="M6" s="34">
        <v>19095</v>
      </c>
    </row>
    <row r="7" spans="1:13">
      <c r="A7" s="33" t="s">
        <v>251</v>
      </c>
      <c r="B7" s="33" t="s">
        <v>252</v>
      </c>
      <c r="C7" s="34">
        <v>36250</v>
      </c>
      <c r="D7" s="33">
        <v>106</v>
      </c>
      <c r="E7" s="33" t="s">
        <v>247</v>
      </c>
      <c r="F7" s="33">
        <v>0</v>
      </c>
      <c r="G7" s="33">
        <v>21</v>
      </c>
      <c r="H7" s="33">
        <v>83100</v>
      </c>
      <c r="I7" s="33">
        <v>83100</v>
      </c>
      <c r="J7" s="33">
        <v>7199</v>
      </c>
      <c r="K7" s="33">
        <v>0</v>
      </c>
      <c r="L7" s="33">
        <v>0</v>
      </c>
      <c r="M7" s="34">
        <v>36260</v>
      </c>
    </row>
    <row r="8" spans="1:13">
      <c r="A8" s="33" t="s">
        <v>253</v>
      </c>
      <c r="B8" s="33" t="s">
        <v>254</v>
      </c>
      <c r="C8" s="34">
        <v>36250</v>
      </c>
      <c r="D8" s="33">
        <v>106</v>
      </c>
      <c r="E8" s="33" t="s">
        <v>247</v>
      </c>
      <c r="F8" s="33">
        <v>0</v>
      </c>
      <c r="G8" s="33">
        <v>21</v>
      </c>
      <c r="H8" s="33">
        <v>83100</v>
      </c>
      <c r="I8" s="33">
        <v>83100</v>
      </c>
      <c r="J8" s="33">
        <v>4700</v>
      </c>
      <c r="K8" s="33">
        <v>0</v>
      </c>
      <c r="L8" s="33">
        <v>0</v>
      </c>
      <c r="M8" s="34">
        <v>36260</v>
      </c>
    </row>
    <row r="9" spans="1:13">
      <c r="A9" s="33" t="s">
        <v>255</v>
      </c>
      <c r="B9" s="33" t="s">
        <v>256</v>
      </c>
      <c r="C9" s="34">
        <v>36250</v>
      </c>
      <c r="D9" s="33">
        <v>106</v>
      </c>
      <c r="E9" s="33" t="s">
        <v>247</v>
      </c>
      <c r="F9" s="33">
        <v>0</v>
      </c>
      <c r="G9" s="33">
        <v>21</v>
      </c>
      <c r="H9" s="33">
        <v>83100</v>
      </c>
      <c r="I9" s="33">
        <v>83100</v>
      </c>
      <c r="J9" s="33">
        <v>4720</v>
      </c>
      <c r="K9" s="33">
        <v>0</v>
      </c>
      <c r="L9" s="33">
        <v>0</v>
      </c>
      <c r="M9" s="34">
        <v>36260</v>
      </c>
    </row>
    <row r="10" spans="1:13">
      <c r="A10" s="33" t="s">
        <v>257</v>
      </c>
      <c r="B10" s="33" t="s">
        <v>258</v>
      </c>
      <c r="C10" s="34">
        <v>36250</v>
      </c>
      <c r="D10" s="33">
        <v>106</v>
      </c>
      <c r="E10" s="33" t="s">
        <v>247</v>
      </c>
      <c r="F10" s="33">
        <v>0</v>
      </c>
      <c r="G10" s="33">
        <v>21</v>
      </c>
      <c r="H10" s="33">
        <v>83200</v>
      </c>
      <c r="I10" s="33">
        <v>83200</v>
      </c>
      <c r="J10" s="33">
        <v>4725</v>
      </c>
      <c r="K10" s="33">
        <v>0</v>
      </c>
      <c r="L10" s="33">
        <v>0</v>
      </c>
      <c r="M10" s="34">
        <v>36260</v>
      </c>
    </row>
    <row r="11" spans="1:13">
      <c r="A11" s="33" t="s">
        <v>259</v>
      </c>
      <c r="B11" s="33" t="s">
        <v>260</v>
      </c>
      <c r="C11" s="34">
        <v>36250</v>
      </c>
      <c r="D11" s="33">
        <v>106</v>
      </c>
      <c r="E11" s="33" t="s">
        <v>247</v>
      </c>
      <c r="F11" s="33">
        <v>0</v>
      </c>
      <c r="G11" s="33">
        <v>21</v>
      </c>
      <c r="H11" s="33">
        <v>83100</v>
      </c>
      <c r="I11" s="33">
        <v>83100</v>
      </c>
      <c r="J11" s="33">
        <v>4862</v>
      </c>
      <c r="K11" s="33">
        <v>0</v>
      </c>
      <c r="L11" s="33">
        <v>0</v>
      </c>
      <c r="M11" s="34">
        <v>36260</v>
      </c>
    </row>
    <row r="12" spans="1:13">
      <c r="A12" s="33" t="s">
        <v>261</v>
      </c>
      <c r="B12" s="33" t="s">
        <v>262</v>
      </c>
      <c r="C12" s="34">
        <v>36250</v>
      </c>
      <c r="D12" s="33">
        <v>106</v>
      </c>
      <c r="E12" s="33" t="s">
        <v>247</v>
      </c>
      <c r="F12" s="33">
        <v>0</v>
      </c>
      <c r="G12" s="33">
        <v>21</v>
      </c>
      <c r="H12" s="33">
        <v>83100</v>
      </c>
      <c r="I12" s="33">
        <v>83100</v>
      </c>
      <c r="J12" s="33">
        <v>4900</v>
      </c>
      <c r="K12" s="33">
        <v>0</v>
      </c>
      <c r="L12" s="33">
        <v>0</v>
      </c>
      <c r="M12" s="34">
        <v>36260</v>
      </c>
    </row>
    <row r="13" spans="1:13">
      <c r="A13" s="33" t="s">
        <v>263</v>
      </c>
      <c r="B13" s="33" t="s">
        <v>264</v>
      </c>
      <c r="C13" s="34">
        <v>36250</v>
      </c>
      <c r="D13" s="33">
        <v>106</v>
      </c>
      <c r="E13" s="33" t="s">
        <v>250</v>
      </c>
      <c r="F13" s="33">
        <v>0</v>
      </c>
      <c r="G13" s="33">
        <v>21</v>
      </c>
      <c r="H13" s="33">
        <v>83100</v>
      </c>
      <c r="I13" s="33">
        <v>83100</v>
      </c>
      <c r="J13" s="33">
        <v>4881</v>
      </c>
      <c r="K13" s="33">
        <v>0</v>
      </c>
      <c r="L13" s="33">
        <v>0</v>
      </c>
      <c r="M13" s="34">
        <v>36260</v>
      </c>
    </row>
    <row r="14" spans="1:13">
      <c r="A14" s="33" t="s">
        <v>265</v>
      </c>
      <c r="B14" s="33" t="s">
        <v>266</v>
      </c>
      <c r="C14" s="34">
        <v>36250</v>
      </c>
      <c r="D14" s="33">
        <v>106</v>
      </c>
      <c r="E14" s="33" t="s">
        <v>250</v>
      </c>
      <c r="F14" s="33">
        <v>0</v>
      </c>
      <c r="G14" s="33">
        <v>21</v>
      </c>
      <c r="H14" s="33">
        <v>83100</v>
      </c>
      <c r="I14" s="33">
        <v>83100</v>
      </c>
      <c r="J14" s="33">
        <v>4881</v>
      </c>
      <c r="K14" s="33">
        <v>0</v>
      </c>
      <c r="L14" s="33">
        <v>0</v>
      </c>
      <c r="M14" s="34">
        <v>36260</v>
      </c>
    </row>
    <row r="15" spans="1:13">
      <c r="A15" s="33" t="s">
        <v>267</v>
      </c>
      <c r="B15" s="33" t="s">
        <v>268</v>
      </c>
      <c r="C15" s="34">
        <v>36250</v>
      </c>
      <c r="D15" s="33">
        <v>106</v>
      </c>
      <c r="E15" s="33" t="s">
        <v>250</v>
      </c>
      <c r="F15" s="33">
        <v>0</v>
      </c>
      <c r="G15" s="33">
        <v>21</v>
      </c>
      <c r="H15" s="33">
        <v>83000</v>
      </c>
      <c r="I15" s="33">
        <v>83000</v>
      </c>
      <c r="J15" s="33">
        <v>5842</v>
      </c>
      <c r="K15" s="33">
        <v>0</v>
      </c>
      <c r="L15" s="33">
        <v>0</v>
      </c>
      <c r="M15" s="34">
        <v>36260</v>
      </c>
    </row>
    <row r="16" spans="1:13">
      <c r="A16" s="33" t="s">
        <v>269</v>
      </c>
      <c r="B16" s="33" t="s">
        <v>270</v>
      </c>
      <c r="C16" s="34">
        <v>36250</v>
      </c>
      <c r="D16" s="33">
        <v>106</v>
      </c>
      <c r="E16" s="33" t="s">
        <v>250</v>
      </c>
      <c r="F16" s="33">
        <v>0</v>
      </c>
      <c r="G16" s="33">
        <v>21</v>
      </c>
      <c r="H16" s="33">
        <v>83000</v>
      </c>
      <c r="I16" s="33">
        <v>83000</v>
      </c>
      <c r="J16" s="33">
        <v>5843</v>
      </c>
      <c r="K16" s="33">
        <v>0</v>
      </c>
      <c r="L16" s="33">
        <v>0</v>
      </c>
      <c r="M16" s="34">
        <v>36260</v>
      </c>
    </row>
    <row r="17" spans="1:13">
      <c r="A17" s="33" t="s">
        <v>271</v>
      </c>
      <c r="B17" s="33" t="s">
        <v>272</v>
      </c>
      <c r="C17" s="34">
        <v>36250</v>
      </c>
      <c r="D17" s="33">
        <v>106</v>
      </c>
      <c r="E17" s="33" t="s">
        <v>250</v>
      </c>
      <c r="F17" s="33">
        <v>0</v>
      </c>
      <c r="G17" s="33">
        <v>21</v>
      </c>
      <c r="H17" s="33">
        <v>83100</v>
      </c>
      <c r="I17" s="33">
        <v>83100</v>
      </c>
      <c r="J17" s="33">
        <v>4480</v>
      </c>
      <c r="K17" s="33">
        <v>0</v>
      </c>
      <c r="L17" s="33">
        <v>0</v>
      </c>
      <c r="M17" s="34">
        <v>36260</v>
      </c>
    </row>
    <row r="18" spans="1:13">
      <c r="A18" s="33" t="s">
        <v>273</v>
      </c>
      <c r="B18" s="33" t="s">
        <v>274</v>
      </c>
      <c r="C18" s="34">
        <v>36250</v>
      </c>
      <c r="D18" s="33">
        <v>106</v>
      </c>
      <c r="E18" s="33" t="s">
        <v>247</v>
      </c>
      <c r="F18" s="33">
        <v>0</v>
      </c>
      <c r="G18" s="33">
        <v>21</v>
      </c>
      <c r="H18" s="33">
        <v>83000</v>
      </c>
      <c r="I18" s="33">
        <v>83000</v>
      </c>
      <c r="J18" s="33">
        <v>4727</v>
      </c>
      <c r="K18" s="33">
        <v>0</v>
      </c>
      <c r="L18" s="33">
        <v>0</v>
      </c>
      <c r="M18" s="34">
        <v>36260</v>
      </c>
    </row>
    <row r="19" spans="1:13">
      <c r="A19" s="33" t="s">
        <v>275</v>
      </c>
      <c r="B19" s="33" t="s">
        <v>276</v>
      </c>
      <c r="C19" s="34">
        <v>36250</v>
      </c>
      <c r="D19" s="33">
        <v>106</v>
      </c>
      <c r="E19" s="33" t="s">
        <v>250</v>
      </c>
      <c r="F19" s="33">
        <v>0</v>
      </c>
      <c r="G19" s="33">
        <v>21</v>
      </c>
      <c r="H19" s="33">
        <v>83000</v>
      </c>
      <c r="I19" s="33">
        <v>83000</v>
      </c>
      <c r="J19" s="33">
        <v>4480</v>
      </c>
      <c r="K19" s="33">
        <v>0</v>
      </c>
      <c r="L19" s="33">
        <v>0</v>
      </c>
      <c r="M19" s="34">
        <v>36260</v>
      </c>
    </row>
    <row r="20" spans="1:13">
      <c r="A20" s="33" t="s">
        <v>277</v>
      </c>
      <c r="B20" s="33" t="s">
        <v>278</v>
      </c>
      <c r="C20" s="34">
        <v>36250</v>
      </c>
      <c r="D20" s="33">
        <v>106</v>
      </c>
      <c r="E20" s="33" t="s">
        <v>247</v>
      </c>
      <c r="F20" s="33">
        <v>0</v>
      </c>
      <c r="G20" s="33">
        <v>21</v>
      </c>
      <c r="H20" s="33">
        <v>83000</v>
      </c>
      <c r="I20" s="33">
        <v>83000</v>
      </c>
      <c r="J20" s="33">
        <v>4480</v>
      </c>
      <c r="K20" s="33">
        <v>0</v>
      </c>
      <c r="L20" s="33">
        <v>0</v>
      </c>
      <c r="M20" s="34">
        <v>36260</v>
      </c>
    </row>
    <row r="21" spans="1:13">
      <c r="A21" s="33" t="s">
        <v>279</v>
      </c>
      <c r="B21" s="33" t="s">
        <v>280</v>
      </c>
      <c r="C21" s="34">
        <v>36698</v>
      </c>
      <c r="D21" s="33">
        <v>106</v>
      </c>
      <c r="E21" s="33" t="s">
        <v>281</v>
      </c>
      <c r="F21" s="33"/>
      <c r="G21" s="33">
        <v>21</v>
      </c>
      <c r="H21" s="33">
        <v>99999</v>
      </c>
      <c r="I21" s="33">
        <v>99999</v>
      </c>
      <c r="J21" s="33">
        <v>5232</v>
      </c>
      <c r="K21" s="33">
        <v>0</v>
      </c>
      <c r="L21" s="33">
        <v>0</v>
      </c>
      <c r="M21" s="34">
        <v>37796</v>
      </c>
    </row>
    <row r="22" spans="1:13">
      <c r="A22" s="33" t="s">
        <v>282</v>
      </c>
      <c r="B22" s="33" t="s">
        <v>283</v>
      </c>
      <c r="C22" s="34">
        <v>37384</v>
      </c>
      <c r="D22" s="33">
        <v>106</v>
      </c>
      <c r="E22" s="33" t="s">
        <v>250</v>
      </c>
      <c r="F22" s="33">
        <v>0</v>
      </c>
      <c r="G22" s="33">
        <v>21</v>
      </c>
      <c r="H22" s="33">
        <v>99999</v>
      </c>
      <c r="I22" s="33">
        <v>99999</v>
      </c>
      <c r="J22" s="33">
        <v>4765</v>
      </c>
      <c r="K22" s="33">
        <v>0</v>
      </c>
      <c r="L22" s="33">
        <v>0</v>
      </c>
      <c r="M22" s="34">
        <v>37796</v>
      </c>
    </row>
    <row r="23" spans="1:13">
      <c r="A23" s="33" t="s">
        <v>284</v>
      </c>
      <c r="B23" s="33" t="s">
        <v>285</v>
      </c>
      <c r="C23" s="34">
        <v>36250</v>
      </c>
      <c r="D23" s="33">
        <v>106</v>
      </c>
      <c r="E23" s="33" t="s">
        <v>281</v>
      </c>
      <c r="F23" s="33">
        <v>0</v>
      </c>
      <c r="G23" s="33">
        <v>21</v>
      </c>
      <c r="H23" s="33">
        <v>83000</v>
      </c>
      <c r="I23" s="33">
        <v>83000</v>
      </c>
      <c r="J23" s="33">
        <v>4602</v>
      </c>
      <c r="K23" s="33">
        <v>0</v>
      </c>
      <c r="L23" s="33">
        <v>0</v>
      </c>
      <c r="M23" s="34">
        <v>37796</v>
      </c>
    </row>
    <row r="24" spans="1:13">
      <c r="A24" s="33" t="s">
        <v>286</v>
      </c>
      <c r="B24" s="33" t="s">
        <v>287</v>
      </c>
      <c r="C24" s="34">
        <v>36250</v>
      </c>
      <c r="D24" s="33">
        <v>106</v>
      </c>
      <c r="E24" s="33" t="s">
        <v>247</v>
      </c>
      <c r="F24" s="33">
        <v>0</v>
      </c>
      <c r="G24" s="33">
        <v>21</v>
      </c>
      <c r="H24" s="33">
        <v>83000</v>
      </c>
      <c r="I24" s="33">
        <v>83000</v>
      </c>
      <c r="J24" s="33">
        <v>4701</v>
      </c>
      <c r="K24" s="33">
        <v>0</v>
      </c>
      <c r="L24" s="33">
        <v>0</v>
      </c>
      <c r="M24" s="34">
        <v>37796</v>
      </c>
    </row>
    <row r="25" spans="1:13">
      <c r="A25" s="33" t="s">
        <v>288</v>
      </c>
      <c r="B25" s="33" t="s">
        <v>289</v>
      </c>
      <c r="C25" s="34">
        <v>36250</v>
      </c>
      <c r="D25" s="33">
        <v>106</v>
      </c>
      <c r="E25" s="33" t="s">
        <v>247</v>
      </c>
      <c r="F25" s="33">
        <v>0</v>
      </c>
      <c r="G25" s="33">
        <v>21</v>
      </c>
      <c r="H25" s="33">
        <v>83000</v>
      </c>
      <c r="I25" s="33">
        <v>83000</v>
      </c>
      <c r="J25" s="33">
        <v>4724</v>
      </c>
      <c r="K25" s="33">
        <v>0</v>
      </c>
      <c r="L25" s="33">
        <v>0</v>
      </c>
      <c r="M25" s="34">
        <v>37796</v>
      </c>
    </row>
    <row r="26" spans="1:13">
      <c r="A26" s="33" t="s">
        <v>290</v>
      </c>
      <c r="B26" s="33" t="s">
        <v>291</v>
      </c>
      <c r="C26" s="34">
        <v>36250</v>
      </c>
      <c r="D26" s="33">
        <v>106</v>
      </c>
      <c r="E26" s="33" t="s">
        <v>247</v>
      </c>
      <c r="F26" s="33">
        <v>0</v>
      </c>
      <c r="G26" s="33">
        <v>21</v>
      </c>
      <c r="H26" s="33">
        <v>83000</v>
      </c>
      <c r="I26" s="33">
        <v>83000</v>
      </c>
      <c r="J26" s="33">
        <v>4740</v>
      </c>
      <c r="K26" s="33">
        <v>0</v>
      </c>
      <c r="L26" s="33">
        <v>0</v>
      </c>
      <c r="M26" s="34">
        <v>37796</v>
      </c>
    </row>
    <row r="27" spans="1:13">
      <c r="A27" s="33" t="s">
        <v>292</v>
      </c>
      <c r="B27" s="33" t="s">
        <v>293</v>
      </c>
      <c r="C27" s="34">
        <v>36250</v>
      </c>
      <c r="D27" s="33">
        <v>106</v>
      </c>
      <c r="E27" s="33" t="s">
        <v>247</v>
      </c>
      <c r="F27" s="33">
        <v>0</v>
      </c>
      <c r="G27" s="33">
        <v>21</v>
      </c>
      <c r="H27" s="33">
        <v>83000</v>
      </c>
      <c r="I27" s="33">
        <v>83000</v>
      </c>
      <c r="J27" s="33">
        <v>4820</v>
      </c>
      <c r="K27" s="33">
        <v>0</v>
      </c>
      <c r="L27" s="33">
        <v>0</v>
      </c>
      <c r="M27" s="34">
        <v>37796</v>
      </c>
    </row>
    <row r="28" spans="1:13">
      <c r="A28" s="33" t="s">
        <v>294</v>
      </c>
      <c r="B28" s="33" t="s">
        <v>295</v>
      </c>
      <c r="C28" s="34">
        <v>36250</v>
      </c>
      <c r="D28" s="33">
        <v>106</v>
      </c>
      <c r="E28" s="33" t="s">
        <v>247</v>
      </c>
      <c r="F28" s="33">
        <v>0</v>
      </c>
      <c r="G28" s="33">
        <v>21</v>
      </c>
      <c r="H28" s="33">
        <v>83000</v>
      </c>
      <c r="I28" s="33">
        <v>83000</v>
      </c>
      <c r="J28" s="33">
        <v>4762</v>
      </c>
      <c r="K28" s="33">
        <v>0</v>
      </c>
      <c r="L28" s="33">
        <v>0</v>
      </c>
      <c r="M28" s="34">
        <v>37796</v>
      </c>
    </row>
    <row r="29" spans="1:13">
      <c r="A29" s="33" t="s">
        <v>296</v>
      </c>
      <c r="B29" s="33" t="s">
        <v>297</v>
      </c>
      <c r="C29" s="34">
        <v>36250</v>
      </c>
      <c r="D29" s="33">
        <v>106</v>
      </c>
      <c r="E29" s="33" t="s">
        <v>247</v>
      </c>
      <c r="F29" s="33">
        <v>0</v>
      </c>
      <c r="G29" s="33">
        <v>21</v>
      </c>
      <c r="H29" s="33">
        <v>83000</v>
      </c>
      <c r="I29" s="33">
        <v>83000</v>
      </c>
      <c r="J29" s="33">
        <v>4780</v>
      </c>
      <c r="K29" s="33">
        <v>0</v>
      </c>
      <c r="L29" s="33">
        <v>0</v>
      </c>
      <c r="M29" s="34">
        <v>37796</v>
      </c>
    </row>
    <row r="30" spans="1:13">
      <c r="A30" s="33" t="s">
        <v>298</v>
      </c>
      <c r="B30" s="33" t="s">
        <v>299</v>
      </c>
      <c r="C30" s="34">
        <v>36250</v>
      </c>
      <c r="D30" s="33">
        <v>106</v>
      </c>
      <c r="E30" s="33" t="s">
        <v>247</v>
      </c>
      <c r="F30" s="33">
        <v>0</v>
      </c>
      <c r="G30" s="33">
        <v>21</v>
      </c>
      <c r="H30" s="33">
        <v>83000</v>
      </c>
      <c r="I30" s="33">
        <v>83000</v>
      </c>
      <c r="J30" s="33">
        <v>4840</v>
      </c>
      <c r="K30" s="33">
        <v>0</v>
      </c>
      <c r="L30" s="33">
        <v>0</v>
      </c>
      <c r="M30" s="34">
        <v>37796</v>
      </c>
    </row>
    <row r="31" spans="1:13">
      <c r="A31" s="33" t="s">
        <v>300</v>
      </c>
      <c r="B31" s="33" t="s">
        <v>301</v>
      </c>
      <c r="C31" s="34">
        <v>36250</v>
      </c>
      <c r="D31" s="33">
        <v>106</v>
      </c>
      <c r="E31" s="33" t="s">
        <v>247</v>
      </c>
      <c r="F31" s="33">
        <v>0</v>
      </c>
      <c r="G31" s="33">
        <v>21</v>
      </c>
      <c r="H31" s="33">
        <v>83000</v>
      </c>
      <c r="I31" s="33">
        <v>83000</v>
      </c>
      <c r="J31" s="33">
        <v>4841</v>
      </c>
      <c r="K31" s="33">
        <v>0</v>
      </c>
      <c r="L31" s="33">
        <v>0</v>
      </c>
      <c r="M31" s="34">
        <v>37796</v>
      </c>
    </row>
    <row r="32" spans="1:13">
      <c r="A32" s="33" t="s">
        <v>302</v>
      </c>
      <c r="B32" s="33" t="s">
        <v>303</v>
      </c>
      <c r="C32" s="34">
        <v>36250</v>
      </c>
      <c r="D32" s="33">
        <v>106</v>
      </c>
      <c r="E32" s="33" t="s">
        <v>281</v>
      </c>
      <c r="F32" s="33">
        <v>0</v>
      </c>
      <c r="G32" s="33">
        <v>21</v>
      </c>
      <c r="H32" s="33">
        <v>83000</v>
      </c>
      <c r="I32" s="33">
        <v>83000</v>
      </c>
      <c r="J32" s="33">
        <v>4861</v>
      </c>
      <c r="K32" s="33">
        <v>0</v>
      </c>
      <c r="L32" s="33">
        <v>0</v>
      </c>
      <c r="M32" s="34">
        <v>37796</v>
      </c>
    </row>
    <row r="33" spans="1:13">
      <c r="A33" s="33" t="s">
        <v>304</v>
      </c>
      <c r="B33" s="33" t="s">
        <v>305</v>
      </c>
      <c r="C33" s="34">
        <v>36250</v>
      </c>
      <c r="D33" s="33">
        <v>106</v>
      </c>
      <c r="E33" s="33" t="s">
        <v>281</v>
      </c>
      <c r="F33" s="33">
        <v>0</v>
      </c>
      <c r="G33" s="33">
        <v>21</v>
      </c>
      <c r="H33" s="33">
        <v>83210</v>
      </c>
      <c r="I33" s="33">
        <v>83210</v>
      </c>
      <c r="J33" s="33">
        <v>4864</v>
      </c>
      <c r="K33" s="33">
        <v>0</v>
      </c>
      <c r="L33" s="33">
        <v>0</v>
      </c>
      <c r="M33" s="34">
        <v>37796</v>
      </c>
    </row>
    <row r="34" spans="1:13">
      <c r="A34" s="33" t="s">
        <v>306</v>
      </c>
      <c r="B34" s="33" t="s">
        <v>307</v>
      </c>
      <c r="C34" s="34">
        <v>36465</v>
      </c>
      <c r="D34" s="33">
        <v>106</v>
      </c>
      <c r="E34" s="33" t="s">
        <v>250</v>
      </c>
      <c r="F34" s="33">
        <v>0</v>
      </c>
      <c r="G34" s="33">
        <v>21</v>
      </c>
      <c r="H34" s="33">
        <v>83100</v>
      </c>
      <c r="I34" s="33">
        <v>83100</v>
      </c>
      <c r="J34" s="33">
        <v>4612</v>
      </c>
      <c r="K34" s="33">
        <v>0</v>
      </c>
      <c r="L34" s="33">
        <v>0</v>
      </c>
      <c r="M34" s="34">
        <v>37796</v>
      </c>
    </row>
    <row r="35" spans="1:13">
      <c r="A35" s="33" t="s">
        <v>308</v>
      </c>
      <c r="B35" s="33" t="s">
        <v>309</v>
      </c>
      <c r="C35" s="34">
        <v>36465</v>
      </c>
      <c r="D35" s="33">
        <v>106</v>
      </c>
      <c r="E35" s="33" t="s">
        <v>250</v>
      </c>
      <c r="F35" s="33">
        <v>0</v>
      </c>
      <c r="G35" s="33">
        <v>21</v>
      </c>
      <c r="H35" s="33">
        <v>83100</v>
      </c>
      <c r="I35" s="33">
        <v>83100</v>
      </c>
      <c r="J35" s="33">
        <v>4610</v>
      </c>
      <c r="K35" s="33">
        <v>0</v>
      </c>
      <c r="L35" s="33">
        <v>0</v>
      </c>
      <c r="M35" s="34">
        <v>37796</v>
      </c>
    </row>
    <row r="36" spans="1:13">
      <c r="A36" s="33" t="s">
        <v>122</v>
      </c>
      <c r="B36" s="33" t="s">
        <v>123</v>
      </c>
      <c r="C36" s="34">
        <v>36465</v>
      </c>
      <c r="D36" s="33">
        <v>106</v>
      </c>
      <c r="E36" s="33" t="s">
        <v>281</v>
      </c>
      <c r="F36" s="33">
        <v>0</v>
      </c>
      <c r="G36" s="33">
        <v>21</v>
      </c>
      <c r="H36" s="33">
        <v>99999</v>
      </c>
      <c r="I36" s="33">
        <v>99999</v>
      </c>
      <c r="J36" s="33">
        <v>5512</v>
      </c>
      <c r="K36" s="33">
        <v>0</v>
      </c>
      <c r="L36" s="33">
        <v>0</v>
      </c>
      <c r="M36" s="34">
        <v>37796</v>
      </c>
    </row>
    <row r="37" spans="1:13">
      <c r="A37" s="33" t="s">
        <v>124</v>
      </c>
      <c r="B37" s="33" t="s">
        <v>125</v>
      </c>
      <c r="C37" s="34">
        <v>36339</v>
      </c>
      <c r="D37" s="33">
        <v>106</v>
      </c>
      <c r="E37" s="33" t="s">
        <v>247</v>
      </c>
      <c r="F37" s="33">
        <v>0</v>
      </c>
      <c r="G37" s="33">
        <v>21</v>
      </c>
      <c r="H37" s="33">
        <v>83100</v>
      </c>
      <c r="I37" s="33">
        <v>83100</v>
      </c>
      <c r="J37" s="33">
        <v>4620</v>
      </c>
      <c r="K37" s="33">
        <v>0</v>
      </c>
      <c r="L37" s="33">
        <v>0</v>
      </c>
      <c r="M37" s="34">
        <v>37796</v>
      </c>
    </row>
    <row r="38" spans="1:13">
      <c r="A38" s="33" t="s">
        <v>126</v>
      </c>
      <c r="B38" s="33" t="s">
        <v>127</v>
      </c>
      <c r="C38" s="34">
        <v>36339</v>
      </c>
      <c r="D38" s="33">
        <v>106</v>
      </c>
      <c r="E38" s="33" t="s">
        <v>247</v>
      </c>
      <c r="F38" s="33">
        <v>0</v>
      </c>
      <c r="G38" s="33">
        <v>21</v>
      </c>
      <c r="H38" s="33">
        <v>83100</v>
      </c>
      <c r="I38" s="33">
        <v>83100</v>
      </c>
      <c r="J38" s="33">
        <v>4622</v>
      </c>
      <c r="K38" s="33">
        <v>0</v>
      </c>
      <c r="L38" s="33">
        <v>0</v>
      </c>
      <c r="M38" s="34">
        <v>37796</v>
      </c>
    </row>
    <row r="39" spans="1:13">
      <c r="A39" s="33" t="s">
        <v>128</v>
      </c>
      <c r="B39" s="33" t="s">
        <v>129</v>
      </c>
      <c r="C39" s="34">
        <v>36780</v>
      </c>
      <c r="D39" s="33">
        <v>106</v>
      </c>
      <c r="E39" s="33" t="s">
        <v>281</v>
      </c>
      <c r="F39" s="33">
        <v>0</v>
      </c>
      <c r="G39" s="33">
        <v>21</v>
      </c>
      <c r="H39" s="33">
        <v>99999</v>
      </c>
      <c r="I39" s="33">
        <v>99999</v>
      </c>
      <c r="J39" s="33">
        <v>4623</v>
      </c>
      <c r="K39" s="33">
        <v>0</v>
      </c>
      <c r="L39" s="33">
        <v>0</v>
      </c>
      <c r="M39" s="34">
        <v>37796</v>
      </c>
    </row>
    <row r="40" spans="1:13">
      <c r="A40" s="33" t="s">
        <v>130</v>
      </c>
      <c r="B40" s="33" t="s">
        <v>131</v>
      </c>
      <c r="C40" s="34">
        <v>36795</v>
      </c>
      <c r="D40" s="33">
        <v>106</v>
      </c>
      <c r="E40" s="33" t="s">
        <v>281</v>
      </c>
      <c r="F40" s="33">
        <v>0</v>
      </c>
      <c r="G40" s="33">
        <v>21</v>
      </c>
      <c r="H40" s="33">
        <v>99999</v>
      </c>
      <c r="I40" s="33">
        <v>99999</v>
      </c>
      <c r="J40" s="33">
        <v>4748</v>
      </c>
      <c r="K40" s="33">
        <v>0</v>
      </c>
      <c r="L40" s="33">
        <v>0</v>
      </c>
      <c r="M40" s="34">
        <v>37796</v>
      </c>
    </row>
    <row r="41" spans="1:13">
      <c r="A41" s="33" t="s">
        <v>132</v>
      </c>
      <c r="B41" s="33" t="s">
        <v>133</v>
      </c>
      <c r="C41" s="34">
        <v>37014</v>
      </c>
      <c r="D41" s="33">
        <v>106</v>
      </c>
      <c r="E41" s="33" t="s">
        <v>281</v>
      </c>
      <c r="F41" s="33">
        <v>0</v>
      </c>
      <c r="G41" s="33">
        <v>21</v>
      </c>
      <c r="H41" s="33">
        <v>99999</v>
      </c>
      <c r="I41" s="33">
        <v>99999</v>
      </c>
      <c r="J41" s="33">
        <v>5513</v>
      </c>
      <c r="K41" s="33">
        <v>0</v>
      </c>
      <c r="L41" s="33">
        <v>0</v>
      </c>
      <c r="M41" s="34">
        <v>37910</v>
      </c>
    </row>
    <row r="42" spans="1:13">
      <c r="A42" s="33" t="s">
        <v>134</v>
      </c>
      <c r="B42" s="33" t="s">
        <v>135</v>
      </c>
      <c r="C42" s="35">
        <v>38314.522905092592</v>
      </c>
      <c r="D42" s="33">
        <v>101</v>
      </c>
      <c r="E42" s="33" t="s">
        <v>250</v>
      </c>
      <c r="F42" s="33">
        <v>0</v>
      </c>
      <c r="G42" s="33">
        <v>21</v>
      </c>
      <c r="H42" s="33">
        <v>83290</v>
      </c>
      <c r="I42" s="33">
        <v>83290</v>
      </c>
      <c r="J42" s="33">
        <v>5266</v>
      </c>
      <c r="K42" s="33">
        <v>0</v>
      </c>
      <c r="L42" s="33">
        <v>0</v>
      </c>
      <c r="M42" s="34">
        <v>38429</v>
      </c>
    </row>
    <row r="43" spans="1:13">
      <c r="A43" s="1" t="s">
        <v>136</v>
      </c>
      <c r="B43" s="1" t="s">
        <v>137</v>
      </c>
      <c r="C43" s="36">
        <v>36261</v>
      </c>
      <c r="D43" s="1">
        <v>106</v>
      </c>
      <c r="E43" s="1" t="s">
        <v>138</v>
      </c>
      <c r="F43" s="1">
        <v>0</v>
      </c>
      <c r="G43" s="1">
        <v>21</v>
      </c>
      <c r="H43" s="1">
        <v>99999</v>
      </c>
      <c r="I43" s="1">
        <v>99999</v>
      </c>
      <c r="J43" s="1">
        <v>9920</v>
      </c>
      <c r="K43" s="1">
        <v>0</v>
      </c>
      <c r="L43" s="1">
        <v>0</v>
      </c>
    </row>
    <row r="44" spans="1:13">
      <c r="A44" s="1" t="s">
        <v>139</v>
      </c>
      <c r="B44" s="1" t="s">
        <v>140</v>
      </c>
      <c r="C44" s="36">
        <v>36791</v>
      </c>
      <c r="D44" s="1">
        <v>106</v>
      </c>
      <c r="E44" s="1" t="s">
        <v>247</v>
      </c>
      <c r="F44" s="1">
        <v>0</v>
      </c>
      <c r="G44" s="1">
        <v>21</v>
      </c>
      <c r="H44" s="1">
        <v>83000</v>
      </c>
      <c r="I44" s="1">
        <v>83000</v>
      </c>
      <c r="J44" s="1">
        <v>4747</v>
      </c>
      <c r="K44" s="1">
        <v>0</v>
      </c>
      <c r="L44" s="1">
        <v>0</v>
      </c>
    </row>
    <row r="45" spans="1:13">
      <c r="A45" s="1" t="s">
        <v>141</v>
      </c>
      <c r="B45" s="1" t="s">
        <v>142</v>
      </c>
      <c r="C45" s="36">
        <v>36865</v>
      </c>
      <c r="D45" s="1">
        <v>106</v>
      </c>
      <c r="E45" s="1" t="s">
        <v>247</v>
      </c>
      <c r="F45" s="1">
        <v>0</v>
      </c>
      <c r="G45" s="1">
        <v>21</v>
      </c>
      <c r="H45" s="1">
        <v>83200</v>
      </c>
      <c r="I45" s="1">
        <v>83200</v>
      </c>
      <c r="J45" s="1">
        <v>4605</v>
      </c>
      <c r="K45" s="1">
        <v>0</v>
      </c>
      <c r="L45" s="1">
        <v>0</v>
      </c>
    </row>
    <row r="46" spans="1:13">
      <c r="A46" s="1" t="s">
        <v>143</v>
      </c>
      <c r="B46" s="1" t="s">
        <v>144</v>
      </c>
      <c r="C46" s="36">
        <v>36865</v>
      </c>
      <c r="D46" s="1">
        <v>106</v>
      </c>
      <c r="E46" s="1" t="s">
        <v>247</v>
      </c>
      <c r="F46" s="1">
        <v>0</v>
      </c>
      <c r="G46" s="1">
        <v>21</v>
      </c>
      <c r="H46" s="1">
        <v>83210</v>
      </c>
      <c r="I46" s="1">
        <v>83210</v>
      </c>
      <c r="J46" s="1">
        <v>4604</v>
      </c>
      <c r="K46" s="1">
        <v>0</v>
      </c>
      <c r="L46" s="1">
        <v>0</v>
      </c>
    </row>
    <row r="47" spans="1:13">
      <c r="A47" s="1" t="s">
        <v>145</v>
      </c>
      <c r="B47" s="1" t="s">
        <v>146</v>
      </c>
      <c r="C47" s="36">
        <v>36612</v>
      </c>
      <c r="D47" s="1">
        <v>106</v>
      </c>
      <c r="E47" s="1" t="s">
        <v>247</v>
      </c>
      <c r="F47" s="1">
        <v>0</v>
      </c>
      <c r="G47" s="1">
        <v>21</v>
      </c>
      <c r="H47" s="1">
        <v>83000</v>
      </c>
      <c r="I47" s="1">
        <v>83000</v>
      </c>
      <c r="J47" s="1">
        <v>4743</v>
      </c>
      <c r="K47" s="1">
        <v>0</v>
      </c>
      <c r="L47" s="1">
        <v>0</v>
      </c>
    </row>
    <row r="48" spans="1:13">
      <c r="A48" s="1" t="s">
        <v>147</v>
      </c>
      <c r="B48" s="1" t="s">
        <v>435</v>
      </c>
      <c r="C48" s="36">
        <v>36612</v>
      </c>
      <c r="D48" s="1">
        <v>106</v>
      </c>
      <c r="E48" s="1" t="s">
        <v>247</v>
      </c>
      <c r="F48" s="1">
        <v>0</v>
      </c>
      <c r="G48" s="1">
        <v>21</v>
      </c>
      <c r="H48" s="1">
        <v>83000</v>
      </c>
      <c r="I48" s="1">
        <v>83000</v>
      </c>
      <c r="J48" s="1">
        <v>3147</v>
      </c>
      <c r="K48" s="1">
        <v>0</v>
      </c>
      <c r="L48" s="1">
        <v>0</v>
      </c>
    </row>
    <row r="49" spans="1:12">
      <c r="A49" s="1" t="s">
        <v>436</v>
      </c>
      <c r="B49" s="1" t="s">
        <v>437</v>
      </c>
      <c r="C49" s="36">
        <v>37011</v>
      </c>
      <c r="D49" s="1">
        <v>106</v>
      </c>
      <c r="E49" s="1" t="s">
        <v>250</v>
      </c>
      <c r="F49" s="1">
        <v>0</v>
      </c>
      <c r="G49" s="1">
        <v>21</v>
      </c>
      <c r="H49" s="1">
        <v>99999</v>
      </c>
      <c r="I49" s="1">
        <v>99999</v>
      </c>
      <c r="J49" s="1">
        <v>4749</v>
      </c>
      <c r="K49" s="1">
        <v>0</v>
      </c>
      <c r="L49" s="1">
        <v>0</v>
      </c>
    </row>
    <row r="50" spans="1:12">
      <c r="A50" s="1" t="s">
        <v>438</v>
      </c>
      <c r="B50" s="1" t="s">
        <v>439</v>
      </c>
      <c r="C50" s="36">
        <v>37272</v>
      </c>
      <c r="D50" s="1">
        <v>106</v>
      </c>
      <c r="E50" s="1" t="s">
        <v>247</v>
      </c>
      <c r="F50" s="1">
        <v>0</v>
      </c>
      <c r="G50" s="1">
        <v>21</v>
      </c>
      <c r="H50" s="1">
        <v>83000</v>
      </c>
      <c r="I50" s="1">
        <v>83000</v>
      </c>
      <c r="J50" s="1">
        <v>4750</v>
      </c>
      <c r="K50" s="1">
        <v>0</v>
      </c>
      <c r="L50" s="1">
        <v>0</v>
      </c>
    </row>
    <row r="51" spans="1:12">
      <c r="A51" s="1" t="s">
        <v>440</v>
      </c>
      <c r="B51" s="1" t="s">
        <v>441</v>
      </c>
      <c r="C51" s="36">
        <v>37019</v>
      </c>
      <c r="D51" s="1">
        <v>106</v>
      </c>
      <c r="E51" s="1" t="s">
        <v>281</v>
      </c>
      <c r="F51" s="1">
        <v>0</v>
      </c>
      <c r="G51" s="1">
        <v>21</v>
      </c>
      <c r="H51" s="1">
        <v>99999</v>
      </c>
      <c r="I51" s="1">
        <v>99999</v>
      </c>
      <c r="J51" s="1">
        <v>5515</v>
      </c>
      <c r="K51" s="1">
        <v>0</v>
      </c>
      <c r="L51" s="1">
        <v>0</v>
      </c>
    </row>
    <row r="52" spans="1:12">
      <c r="A52" s="1" t="s">
        <v>442</v>
      </c>
      <c r="B52" s="1" t="s">
        <v>443</v>
      </c>
      <c r="C52" s="37">
        <v>37795.610138888886</v>
      </c>
      <c r="D52" s="1">
        <v>106</v>
      </c>
      <c r="E52" s="1" t="s">
        <v>247</v>
      </c>
      <c r="F52" s="1">
        <v>0</v>
      </c>
      <c r="G52" s="1">
        <v>21</v>
      </c>
      <c r="H52" s="1">
        <v>83000</v>
      </c>
      <c r="I52" s="1">
        <v>83000</v>
      </c>
      <c r="J52" s="1">
        <v>4725</v>
      </c>
      <c r="K52" s="1">
        <v>0</v>
      </c>
      <c r="L52" s="1">
        <v>0</v>
      </c>
    </row>
    <row r="53" spans="1:12">
      <c r="A53" s="1" t="s">
        <v>444</v>
      </c>
      <c r="B53" s="1" t="s">
        <v>445</v>
      </c>
      <c r="C53" s="37">
        <v>37795.61105324074</v>
      </c>
      <c r="D53" s="1">
        <v>106</v>
      </c>
      <c r="E53" s="1" t="s">
        <v>247</v>
      </c>
      <c r="F53" s="1">
        <v>0</v>
      </c>
      <c r="G53" s="1">
        <v>21</v>
      </c>
      <c r="H53" s="1">
        <v>83290</v>
      </c>
      <c r="I53" s="1">
        <v>83290</v>
      </c>
      <c r="J53" s="1">
        <v>4924</v>
      </c>
      <c r="K53" s="1">
        <v>0</v>
      </c>
      <c r="L53" s="1">
        <v>0</v>
      </c>
    </row>
    <row r="54" spans="1:12">
      <c r="A54" s="1" t="s">
        <v>446</v>
      </c>
      <c r="B54" s="1" t="s">
        <v>447</v>
      </c>
      <c r="C54" s="37">
        <v>37796.583495370367</v>
      </c>
      <c r="D54" s="1">
        <v>106</v>
      </c>
      <c r="E54" s="1" t="s">
        <v>281</v>
      </c>
      <c r="F54" s="1">
        <v>0</v>
      </c>
      <c r="G54" s="1">
        <v>21</v>
      </c>
      <c r="H54" s="1">
        <v>83400</v>
      </c>
      <c r="I54" s="1">
        <v>83400</v>
      </c>
      <c r="J54" s="1">
        <v>4862</v>
      </c>
      <c r="K54" s="1">
        <v>0</v>
      </c>
      <c r="L54" s="1">
        <v>0</v>
      </c>
    </row>
    <row r="55" spans="1:12">
      <c r="A55" s="1" t="s">
        <v>448</v>
      </c>
      <c r="B55" s="1" t="s">
        <v>449</v>
      </c>
      <c r="C55" s="37">
        <v>37775.545405092591</v>
      </c>
      <c r="D55" s="1">
        <v>106</v>
      </c>
      <c r="E55" s="1" t="s">
        <v>281</v>
      </c>
      <c r="F55" s="1">
        <v>0</v>
      </c>
      <c r="G55" s="1">
        <v>21</v>
      </c>
      <c r="H55" s="1">
        <v>83290</v>
      </c>
      <c r="I55" s="1">
        <v>83290</v>
      </c>
      <c r="J55" s="1">
        <v>4924</v>
      </c>
      <c r="K55" s="1">
        <v>0</v>
      </c>
      <c r="L55" s="1">
        <v>0</v>
      </c>
    </row>
    <row r="56" spans="1:12">
      <c r="A56" s="1" t="s">
        <v>450</v>
      </c>
      <c r="B56" s="1" t="s">
        <v>451</v>
      </c>
      <c r="C56" s="36">
        <v>36250</v>
      </c>
      <c r="D56" s="1">
        <v>106</v>
      </c>
      <c r="E56" s="1" t="s">
        <v>247</v>
      </c>
      <c r="F56" s="1">
        <v>0</v>
      </c>
      <c r="G56" s="1">
        <v>21</v>
      </c>
      <c r="H56" s="1">
        <v>83000</v>
      </c>
      <c r="I56" s="1">
        <v>83000</v>
      </c>
      <c r="J56" s="1">
        <v>4600</v>
      </c>
      <c r="K56" s="1">
        <v>0</v>
      </c>
      <c r="L56" s="1">
        <v>0</v>
      </c>
    </row>
    <row r="57" spans="1:12">
      <c r="A57" s="1" t="s">
        <v>452</v>
      </c>
      <c r="B57" s="1" t="s">
        <v>453</v>
      </c>
      <c r="C57" s="36">
        <v>36250</v>
      </c>
      <c r="D57" s="1">
        <v>106</v>
      </c>
      <c r="E57" s="1" t="s">
        <v>281</v>
      </c>
      <c r="F57" s="1">
        <v>0</v>
      </c>
      <c r="G57" s="1">
        <v>21</v>
      </c>
      <c r="H57" s="1">
        <v>83000</v>
      </c>
      <c r="I57" s="1">
        <v>83000</v>
      </c>
      <c r="J57" s="1">
        <v>4700</v>
      </c>
      <c r="K57" s="1">
        <v>0</v>
      </c>
      <c r="L57" s="1">
        <v>0</v>
      </c>
    </row>
    <row r="58" spans="1:12">
      <c r="A58" s="1" t="s">
        <v>454</v>
      </c>
      <c r="B58" s="1" t="s">
        <v>455</v>
      </c>
      <c r="C58" s="36">
        <v>36250</v>
      </c>
      <c r="D58" s="1">
        <v>106</v>
      </c>
      <c r="E58" s="1" t="s">
        <v>247</v>
      </c>
      <c r="F58" s="1">
        <v>0</v>
      </c>
      <c r="G58" s="1">
        <v>21</v>
      </c>
      <c r="H58" s="1">
        <v>83000</v>
      </c>
      <c r="I58" s="1">
        <v>83000</v>
      </c>
      <c r="J58" s="1">
        <v>4720</v>
      </c>
      <c r="K58" s="1">
        <v>0</v>
      </c>
      <c r="L58" s="1">
        <v>0</v>
      </c>
    </row>
    <row r="59" spans="1:12">
      <c r="A59" s="1" t="s">
        <v>456</v>
      </c>
      <c r="B59" s="1" t="s">
        <v>457</v>
      </c>
      <c r="C59" s="36">
        <v>36250</v>
      </c>
      <c r="D59" s="1">
        <v>106</v>
      </c>
      <c r="E59" s="1" t="s">
        <v>247</v>
      </c>
      <c r="F59" s="1">
        <v>0</v>
      </c>
      <c r="G59" s="1">
        <v>21</v>
      </c>
      <c r="H59" s="1">
        <v>83000</v>
      </c>
      <c r="I59" s="1">
        <v>83000</v>
      </c>
      <c r="J59" s="1">
        <v>4721</v>
      </c>
      <c r="K59" s="1">
        <v>0</v>
      </c>
      <c r="L59" s="1">
        <v>0</v>
      </c>
    </row>
    <row r="60" spans="1:12">
      <c r="A60" s="1" t="s">
        <v>458</v>
      </c>
      <c r="B60" s="1" t="s">
        <v>459</v>
      </c>
      <c r="C60" s="36">
        <v>36250</v>
      </c>
      <c r="D60" s="1">
        <v>106</v>
      </c>
      <c r="E60" s="1" t="s">
        <v>247</v>
      </c>
      <c r="F60" s="1">
        <v>0</v>
      </c>
      <c r="G60" s="1">
        <v>21</v>
      </c>
      <c r="H60" s="1">
        <v>83000</v>
      </c>
      <c r="I60" s="1">
        <v>83000</v>
      </c>
      <c r="J60" s="1">
        <v>4722</v>
      </c>
      <c r="K60" s="1">
        <v>0</v>
      </c>
      <c r="L60" s="1">
        <v>0</v>
      </c>
    </row>
    <row r="61" spans="1:12">
      <c r="A61" s="1" t="s">
        <v>460</v>
      </c>
      <c r="B61" s="1" t="s">
        <v>461</v>
      </c>
      <c r="C61" s="36">
        <v>36250</v>
      </c>
      <c r="D61" s="1">
        <v>106</v>
      </c>
      <c r="E61" s="1" t="s">
        <v>247</v>
      </c>
      <c r="F61" s="1">
        <v>0</v>
      </c>
      <c r="G61" s="1">
        <v>21</v>
      </c>
      <c r="H61" s="1">
        <v>83000</v>
      </c>
      <c r="I61" s="1">
        <v>83000</v>
      </c>
      <c r="J61" s="1">
        <v>4725</v>
      </c>
      <c r="K61" s="1">
        <v>0</v>
      </c>
      <c r="L61" s="1">
        <v>0</v>
      </c>
    </row>
    <row r="62" spans="1:12">
      <c r="A62" s="1" t="s">
        <v>462</v>
      </c>
      <c r="B62" s="1" t="s">
        <v>463</v>
      </c>
      <c r="C62" s="36">
        <v>36250</v>
      </c>
      <c r="D62" s="1">
        <v>106</v>
      </c>
      <c r="E62" s="1" t="s">
        <v>247</v>
      </c>
      <c r="F62" s="1">
        <v>0</v>
      </c>
      <c r="G62" s="1">
        <v>21</v>
      </c>
      <c r="H62" s="1">
        <v>83000</v>
      </c>
      <c r="I62" s="1">
        <v>83000</v>
      </c>
      <c r="J62" s="1">
        <v>4741</v>
      </c>
      <c r="K62" s="1">
        <v>0</v>
      </c>
      <c r="L62" s="1">
        <v>0</v>
      </c>
    </row>
    <row r="63" spans="1:12">
      <c r="A63" s="1" t="s">
        <v>464</v>
      </c>
      <c r="B63" s="1" t="s">
        <v>465</v>
      </c>
      <c r="C63" s="36">
        <v>36250</v>
      </c>
      <c r="D63" s="1">
        <v>106</v>
      </c>
      <c r="E63" s="1" t="s">
        <v>247</v>
      </c>
      <c r="F63" s="1">
        <v>0</v>
      </c>
      <c r="G63" s="1">
        <v>21</v>
      </c>
      <c r="H63" s="1">
        <v>83000</v>
      </c>
      <c r="I63" s="1">
        <v>83000</v>
      </c>
      <c r="J63" s="1">
        <v>4726</v>
      </c>
      <c r="K63" s="1">
        <v>0</v>
      </c>
      <c r="L63" s="1">
        <v>0</v>
      </c>
    </row>
    <row r="64" spans="1:12">
      <c r="A64" s="1" t="s">
        <v>466</v>
      </c>
      <c r="B64" s="1" t="s">
        <v>467</v>
      </c>
      <c r="C64" s="36">
        <v>36250</v>
      </c>
      <c r="D64" s="1">
        <v>106</v>
      </c>
      <c r="E64" s="1" t="s">
        <v>247</v>
      </c>
      <c r="F64" s="1">
        <v>0</v>
      </c>
      <c r="G64" s="1">
        <v>21</v>
      </c>
      <c r="H64" s="1">
        <v>83000</v>
      </c>
      <c r="I64" s="1">
        <v>83000</v>
      </c>
      <c r="J64" s="1">
        <v>4742</v>
      </c>
      <c r="K64" s="1">
        <v>0</v>
      </c>
      <c r="L64" s="1">
        <v>0</v>
      </c>
    </row>
    <row r="65" spans="1:12">
      <c r="A65" s="1" t="s">
        <v>468</v>
      </c>
      <c r="B65" s="1" t="s">
        <v>469</v>
      </c>
      <c r="C65" s="36">
        <v>36250</v>
      </c>
      <c r="D65" s="1">
        <v>106</v>
      </c>
      <c r="E65" s="1" t="s">
        <v>247</v>
      </c>
      <c r="F65" s="1">
        <v>0</v>
      </c>
      <c r="G65" s="1">
        <v>21</v>
      </c>
      <c r="H65" s="1">
        <v>83100</v>
      </c>
      <c r="I65" s="1">
        <v>83100</v>
      </c>
      <c r="J65" s="1">
        <v>4763</v>
      </c>
      <c r="K65" s="1">
        <v>0</v>
      </c>
      <c r="L65" s="1">
        <v>0</v>
      </c>
    </row>
    <row r="66" spans="1:12">
      <c r="A66" s="1" t="s">
        <v>470</v>
      </c>
      <c r="B66" s="1" t="s">
        <v>471</v>
      </c>
      <c r="C66" s="36">
        <v>36250</v>
      </c>
      <c r="D66" s="1">
        <v>106</v>
      </c>
      <c r="E66" s="1" t="s">
        <v>281</v>
      </c>
      <c r="F66" s="1">
        <v>0</v>
      </c>
      <c r="G66" s="1">
        <v>21</v>
      </c>
      <c r="H66" s="1">
        <v>83000</v>
      </c>
      <c r="I66" s="1">
        <v>83000</v>
      </c>
      <c r="J66" s="1">
        <v>4860</v>
      </c>
      <c r="K66" s="1">
        <v>0</v>
      </c>
      <c r="L66" s="1">
        <v>0</v>
      </c>
    </row>
    <row r="67" spans="1:12">
      <c r="A67" s="1" t="s">
        <v>472</v>
      </c>
      <c r="B67" s="1" t="s">
        <v>473</v>
      </c>
      <c r="C67" s="36">
        <v>36250</v>
      </c>
      <c r="D67" s="1">
        <v>106</v>
      </c>
      <c r="E67" s="1" t="s">
        <v>247</v>
      </c>
      <c r="F67" s="1">
        <v>0</v>
      </c>
      <c r="G67" s="1">
        <v>21</v>
      </c>
      <c r="H67" s="1">
        <v>83270</v>
      </c>
      <c r="I67" s="1">
        <v>83270</v>
      </c>
      <c r="J67" s="1">
        <v>4860</v>
      </c>
      <c r="K67" s="1">
        <v>0</v>
      </c>
      <c r="L67" s="1">
        <v>0</v>
      </c>
    </row>
    <row r="68" spans="1:12">
      <c r="A68" s="1" t="s">
        <v>474</v>
      </c>
      <c r="B68" s="1" t="s">
        <v>475</v>
      </c>
      <c r="C68" s="36">
        <v>36250</v>
      </c>
      <c r="D68" s="1">
        <v>106</v>
      </c>
      <c r="E68" s="1" t="s">
        <v>247</v>
      </c>
      <c r="F68" s="1">
        <v>0</v>
      </c>
      <c r="G68" s="1">
        <v>21</v>
      </c>
      <c r="H68" s="1">
        <v>83000</v>
      </c>
      <c r="I68" s="1">
        <v>83000</v>
      </c>
      <c r="J68" s="1">
        <v>5842</v>
      </c>
      <c r="K68" s="1">
        <v>0</v>
      </c>
      <c r="L68" s="1">
        <v>0</v>
      </c>
    </row>
    <row r="69" spans="1:12">
      <c r="A69" s="1" t="s">
        <v>476</v>
      </c>
      <c r="B69" s="1" t="s">
        <v>477</v>
      </c>
      <c r="C69" s="36">
        <v>36250</v>
      </c>
      <c r="D69" s="1">
        <v>106</v>
      </c>
      <c r="E69" s="1" t="s">
        <v>247</v>
      </c>
      <c r="F69" s="1">
        <v>0</v>
      </c>
      <c r="G69" s="1">
        <v>21</v>
      </c>
      <c r="H69" s="1">
        <v>83000</v>
      </c>
      <c r="I69" s="1">
        <v>83000</v>
      </c>
      <c r="J69" s="1">
        <v>5843</v>
      </c>
      <c r="K69" s="1">
        <v>0</v>
      </c>
      <c r="L69" s="1">
        <v>0</v>
      </c>
    </row>
    <row r="70" spans="1:12">
      <c r="A70" s="1" t="s">
        <v>478</v>
      </c>
      <c r="B70" s="1" t="s">
        <v>479</v>
      </c>
      <c r="C70" s="36">
        <v>36250</v>
      </c>
      <c r="D70" s="1">
        <v>106</v>
      </c>
      <c r="E70" s="1" t="s">
        <v>247</v>
      </c>
      <c r="F70" s="1">
        <v>0</v>
      </c>
      <c r="G70" s="1">
        <v>21</v>
      </c>
      <c r="H70" s="1">
        <v>83400</v>
      </c>
      <c r="I70" s="1">
        <v>83400</v>
      </c>
      <c r="J70" s="1">
        <v>4862</v>
      </c>
      <c r="K70" s="1">
        <v>0</v>
      </c>
      <c r="L70" s="1">
        <v>0</v>
      </c>
    </row>
    <row r="71" spans="1:12">
      <c r="A71" s="1" t="s">
        <v>480</v>
      </c>
      <c r="B71" s="1" t="s">
        <v>481</v>
      </c>
      <c r="C71" s="36">
        <v>36250</v>
      </c>
      <c r="D71" s="1">
        <v>106</v>
      </c>
      <c r="E71" s="1" t="s">
        <v>247</v>
      </c>
      <c r="F71" s="1">
        <v>0</v>
      </c>
      <c r="G71" s="1">
        <v>21</v>
      </c>
      <c r="H71" s="1">
        <v>83000</v>
      </c>
      <c r="I71" s="1">
        <v>83000</v>
      </c>
      <c r="J71" s="1">
        <v>4881</v>
      </c>
      <c r="K71" s="1">
        <v>0</v>
      </c>
      <c r="L71" s="1">
        <v>0</v>
      </c>
    </row>
    <row r="72" spans="1:12">
      <c r="A72" s="1" t="s">
        <v>482</v>
      </c>
      <c r="B72" s="1" t="s">
        <v>483</v>
      </c>
      <c r="C72" s="36">
        <v>36250</v>
      </c>
      <c r="D72" s="1">
        <v>106</v>
      </c>
      <c r="E72" s="1" t="s">
        <v>247</v>
      </c>
      <c r="F72" s="1">
        <v>0</v>
      </c>
      <c r="G72" s="1">
        <v>21</v>
      </c>
      <c r="H72" s="1">
        <v>83000</v>
      </c>
      <c r="I72" s="1">
        <v>83000</v>
      </c>
      <c r="J72" s="1">
        <v>4882</v>
      </c>
      <c r="K72" s="1">
        <v>0</v>
      </c>
      <c r="L72" s="1">
        <v>0</v>
      </c>
    </row>
    <row r="73" spans="1:12">
      <c r="A73" s="1" t="s">
        <v>484</v>
      </c>
      <c r="B73" s="1" t="s">
        <v>485</v>
      </c>
      <c r="C73" s="36">
        <v>36250</v>
      </c>
      <c r="D73" s="1">
        <v>106</v>
      </c>
      <c r="E73" s="1" t="s">
        <v>247</v>
      </c>
      <c r="F73" s="1">
        <v>0</v>
      </c>
      <c r="G73" s="1">
        <v>21</v>
      </c>
      <c r="H73" s="1">
        <v>83000</v>
      </c>
      <c r="I73" s="1">
        <v>83000</v>
      </c>
      <c r="J73" s="1">
        <v>4881</v>
      </c>
      <c r="K73" s="1">
        <v>0</v>
      </c>
      <c r="L73" s="1">
        <v>0</v>
      </c>
    </row>
    <row r="74" spans="1:12">
      <c r="A74" s="1" t="s">
        <v>486</v>
      </c>
      <c r="B74" s="1" t="s">
        <v>487</v>
      </c>
      <c r="C74" s="36">
        <v>36250</v>
      </c>
      <c r="D74" s="1">
        <v>106</v>
      </c>
      <c r="E74" s="1" t="s">
        <v>247</v>
      </c>
      <c r="F74" s="1">
        <v>0</v>
      </c>
      <c r="G74" s="1">
        <v>21</v>
      </c>
      <c r="H74" s="1">
        <v>83000</v>
      </c>
      <c r="I74" s="1">
        <v>83000</v>
      </c>
      <c r="J74" s="1">
        <v>4900</v>
      </c>
      <c r="K74" s="1">
        <v>0</v>
      </c>
      <c r="L74" s="1">
        <v>0</v>
      </c>
    </row>
    <row r="75" spans="1:12">
      <c r="A75" s="1" t="s">
        <v>488</v>
      </c>
      <c r="B75" s="1" t="s">
        <v>489</v>
      </c>
      <c r="C75" s="36">
        <v>36250</v>
      </c>
      <c r="D75" s="1">
        <v>106</v>
      </c>
      <c r="E75" s="1" t="s">
        <v>247</v>
      </c>
      <c r="F75" s="1">
        <v>0</v>
      </c>
      <c r="G75" s="1">
        <v>21</v>
      </c>
      <c r="H75" s="1">
        <v>83000</v>
      </c>
      <c r="I75" s="1">
        <v>83000</v>
      </c>
      <c r="J75" s="1">
        <v>3163</v>
      </c>
      <c r="K75" s="1">
        <v>0</v>
      </c>
      <c r="L75" s="1">
        <v>0</v>
      </c>
    </row>
    <row r="76" spans="1:12">
      <c r="A76" s="1" t="s">
        <v>490</v>
      </c>
      <c r="B76" s="1" t="s">
        <v>491</v>
      </c>
      <c r="C76" s="36">
        <v>36250</v>
      </c>
      <c r="D76" s="1">
        <v>106</v>
      </c>
      <c r="E76" s="1" t="s">
        <v>247</v>
      </c>
      <c r="F76" s="1">
        <v>0</v>
      </c>
      <c r="G76" s="1">
        <v>21</v>
      </c>
      <c r="H76" s="1">
        <v>83100</v>
      </c>
      <c r="I76" s="1">
        <v>83100</v>
      </c>
      <c r="J76" s="1">
        <v>4628</v>
      </c>
      <c r="K76" s="1">
        <v>0</v>
      </c>
      <c r="L76" s="1">
        <v>0</v>
      </c>
    </row>
    <row r="77" spans="1:12">
      <c r="A77" s="1" t="s">
        <v>492</v>
      </c>
      <c r="B77" s="1" t="s">
        <v>493</v>
      </c>
      <c r="C77" s="36">
        <v>36250</v>
      </c>
      <c r="D77" s="1">
        <v>106</v>
      </c>
      <c r="E77" s="1" t="s">
        <v>247</v>
      </c>
      <c r="F77" s="1">
        <v>0</v>
      </c>
      <c r="G77" s="1">
        <v>21</v>
      </c>
      <c r="H77" s="1">
        <v>83100</v>
      </c>
      <c r="I77" s="1">
        <v>83100</v>
      </c>
      <c r="J77" s="1">
        <v>4630</v>
      </c>
      <c r="K77" s="1">
        <v>0</v>
      </c>
      <c r="L77" s="1">
        <v>0</v>
      </c>
    </row>
    <row r="78" spans="1:12">
      <c r="A78" s="1" t="s">
        <v>494</v>
      </c>
      <c r="B78" s="1" t="s">
        <v>495</v>
      </c>
      <c r="C78" s="36">
        <v>36375</v>
      </c>
      <c r="D78" s="1">
        <v>106</v>
      </c>
      <c r="E78" s="1" t="s">
        <v>247</v>
      </c>
      <c r="F78" s="1">
        <v>0</v>
      </c>
      <c r="G78" s="1">
        <v>21</v>
      </c>
      <c r="H78" s="1">
        <v>83000</v>
      </c>
      <c r="I78" s="1">
        <v>83000</v>
      </c>
      <c r="J78" s="1">
        <v>4608</v>
      </c>
      <c r="K78" s="1">
        <v>0</v>
      </c>
      <c r="L78" s="1">
        <v>0</v>
      </c>
    </row>
    <row r="79" spans="1:12">
      <c r="A79" s="1" t="s">
        <v>496</v>
      </c>
      <c r="B79" s="1" t="s">
        <v>497</v>
      </c>
      <c r="C79" s="36">
        <v>36375</v>
      </c>
      <c r="D79" s="1">
        <v>106</v>
      </c>
      <c r="E79" s="1" t="s">
        <v>250</v>
      </c>
      <c r="F79" s="1">
        <v>0</v>
      </c>
      <c r="G79" s="1">
        <v>21</v>
      </c>
      <c r="H79" s="1">
        <v>99999</v>
      </c>
      <c r="I79" s="1">
        <v>99999</v>
      </c>
      <c r="J79" s="1">
        <v>5261</v>
      </c>
      <c r="K79" s="1">
        <v>0</v>
      </c>
      <c r="L79" s="1">
        <v>0</v>
      </c>
    </row>
    <row r="80" spans="1:12">
      <c r="A80" s="1" t="s">
        <v>498</v>
      </c>
      <c r="B80" s="1" t="s">
        <v>358</v>
      </c>
      <c r="C80" s="36">
        <v>36780</v>
      </c>
      <c r="D80" s="1">
        <v>106</v>
      </c>
      <c r="E80" s="1" t="s">
        <v>247</v>
      </c>
      <c r="F80" s="1">
        <v>0</v>
      </c>
      <c r="G80" s="1">
        <v>21</v>
      </c>
      <c r="H80" s="1">
        <v>83000</v>
      </c>
      <c r="I80" s="1">
        <v>83000</v>
      </c>
      <c r="J80" s="1">
        <v>4746</v>
      </c>
      <c r="K80" s="1">
        <v>0</v>
      </c>
      <c r="L80" s="1">
        <v>0</v>
      </c>
    </row>
    <row r="81" spans="1:12">
      <c r="A81" s="1" t="s">
        <v>359</v>
      </c>
      <c r="B81" s="1" t="s">
        <v>360</v>
      </c>
      <c r="C81" s="36">
        <v>36780</v>
      </c>
      <c r="D81" s="1">
        <v>106</v>
      </c>
      <c r="E81" s="1" t="s">
        <v>247</v>
      </c>
      <c r="F81" s="1">
        <v>0</v>
      </c>
      <c r="G81" s="1">
        <v>21</v>
      </c>
      <c r="H81" s="1">
        <v>83000</v>
      </c>
      <c r="I81" s="1">
        <v>83000</v>
      </c>
      <c r="J81" s="1">
        <v>4745</v>
      </c>
      <c r="K81" s="1">
        <v>0</v>
      </c>
      <c r="L81" s="1">
        <v>0</v>
      </c>
    </row>
    <row r="82" spans="1:12">
      <c r="A82" s="1" t="s">
        <v>134</v>
      </c>
      <c r="B82" s="1" t="s">
        <v>135</v>
      </c>
      <c r="C82" s="37">
        <v>38429.594953703701</v>
      </c>
      <c r="D82" s="1">
        <v>106</v>
      </c>
      <c r="E82" s="1" t="s">
        <v>250</v>
      </c>
      <c r="F82" s="1">
        <v>0</v>
      </c>
      <c r="G82" s="1">
        <v>21</v>
      </c>
      <c r="H82" s="1">
        <v>83290</v>
      </c>
      <c r="I82" s="1">
        <v>83290</v>
      </c>
      <c r="J82" s="1">
        <v>5266</v>
      </c>
      <c r="K82" s="1">
        <v>0</v>
      </c>
      <c r="L82" s="1">
        <v>0</v>
      </c>
    </row>
    <row r="83" spans="1:12">
      <c r="A83" s="1" t="s">
        <v>361</v>
      </c>
      <c r="B83" s="1" t="s">
        <v>512</v>
      </c>
      <c r="C83" s="37">
        <v>38659.424861111111</v>
      </c>
      <c r="D83" s="1">
        <v>106</v>
      </c>
      <c r="E83" s="1" t="s">
        <v>250</v>
      </c>
      <c r="G83" s="1">
        <v>21</v>
      </c>
      <c r="H83" s="1">
        <v>83270</v>
      </c>
      <c r="I83" s="1">
        <v>83270</v>
      </c>
      <c r="J83" s="1">
        <v>4751</v>
      </c>
      <c r="K83" s="1">
        <v>0</v>
      </c>
      <c r="L83" s="1">
        <v>0</v>
      </c>
    </row>
  </sheetData>
  <autoFilter ref="A4:M83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55"/>
  <sheetViews>
    <sheetView showGridLines="0" tabSelected="1" zoomScale="85" zoomScaleNormal="85" workbookViewId="0">
      <selection activeCell="A6" sqref="A6"/>
    </sheetView>
  </sheetViews>
  <sheetFormatPr defaultRowHeight="12.75"/>
  <cols>
    <col min="1" max="1" width="22.140625" style="225" customWidth="1"/>
    <col min="2" max="2" width="11" style="225" customWidth="1"/>
    <col min="3" max="3" width="9.140625" style="225" customWidth="1"/>
    <col min="4" max="4" width="11.7109375" style="225" hidden="1" customWidth="1"/>
    <col min="5" max="5" width="2.7109375" style="225" customWidth="1"/>
    <col min="6" max="6" width="48.42578125" style="225" bestFit="1" customWidth="1"/>
    <col min="7" max="7" width="2.140625" style="225" customWidth="1"/>
    <col min="8" max="8" width="11.5703125" style="225" customWidth="1"/>
    <col min="9" max="9" width="2.7109375" style="225" customWidth="1"/>
    <col min="10" max="10" width="95.28515625" style="225" customWidth="1"/>
    <col min="11" max="11" width="3.140625" style="225" customWidth="1"/>
    <col min="12" max="16384" width="9.140625" style="225"/>
  </cols>
  <sheetData>
    <row r="1" spans="1:10" ht="38.25" customHeight="1" thickBot="1">
      <c r="A1" s="266" t="s">
        <v>2476</v>
      </c>
      <c r="B1" s="265"/>
      <c r="C1" s="265"/>
      <c r="D1" s="265"/>
      <c r="E1" s="265"/>
      <c r="F1" s="264"/>
    </row>
    <row r="2" spans="1:10" ht="13.5" thickBot="1"/>
    <row r="3" spans="1:10" ht="18.75" thickBot="1">
      <c r="A3" s="261"/>
      <c r="B3" s="348" t="s">
        <v>2475</v>
      </c>
      <c r="C3" s="349"/>
      <c r="D3" s="349"/>
      <c r="E3" s="349"/>
      <c r="F3" s="350"/>
      <c r="H3" s="351" t="s">
        <v>2474</v>
      </c>
      <c r="I3" s="352"/>
      <c r="J3" s="353"/>
    </row>
    <row r="9" spans="1:10" ht="13.5" thickBot="1"/>
    <row r="10" spans="1:10" ht="21" thickBot="1">
      <c r="A10" s="228" t="s">
        <v>2033</v>
      </c>
    </row>
    <row r="19" spans="1:11" ht="13.5" thickBot="1"/>
    <row r="20" spans="1:11" ht="21" thickBot="1">
      <c r="A20" s="228" t="s">
        <v>52</v>
      </c>
      <c r="F20" s="262"/>
    </row>
    <row r="21" spans="1:11">
      <c r="F21" s="262"/>
      <c r="G21" s="263"/>
    </row>
    <row r="22" spans="1:11">
      <c r="F22" s="262"/>
    </row>
    <row r="23" spans="1:11">
      <c r="F23" s="262"/>
    </row>
    <row r="24" spans="1:11" ht="13.5" thickBot="1">
      <c r="F24" s="262"/>
    </row>
    <row r="25" spans="1:11" ht="21" thickBot="1">
      <c r="A25" s="291" t="s">
        <v>2471</v>
      </c>
    </row>
    <row r="26" spans="1:11" ht="6.75" customHeight="1">
      <c r="A26" s="292"/>
      <c r="B26" s="293"/>
      <c r="C26" s="293"/>
      <c r="D26" s="293"/>
      <c r="E26" s="293"/>
      <c r="F26" s="293"/>
      <c r="G26" s="293"/>
      <c r="H26" s="293"/>
      <c r="I26" s="293"/>
      <c r="J26" s="293"/>
      <c r="K26" s="294"/>
    </row>
    <row r="27" spans="1:11" ht="6.75" customHeight="1" thickBot="1">
      <c r="A27" s="295"/>
      <c r="B27" s="296"/>
      <c r="C27" s="296"/>
      <c r="D27" s="296"/>
      <c r="E27" s="296"/>
      <c r="F27" s="296"/>
      <c r="G27" s="296"/>
      <c r="H27" s="296"/>
      <c r="I27" s="296"/>
      <c r="J27" s="296"/>
      <c r="K27" s="297"/>
    </row>
    <row r="28" spans="1:11" ht="21" customHeight="1" thickBot="1">
      <c r="A28" s="307" t="s">
        <v>2701</v>
      </c>
      <c r="B28" s="308"/>
      <c r="C28" s="308"/>
      <c r="D28" s="308"/>
      <c r="E28" s="309"/>
      <c r="F28" s="310"/>
      <c r="G28" s="296"/>
      <c r="H28" s="296"/>
      <c r="I28" s="296"/>
      <c r="J28" s="296"/>
      <c r="K28" s="297"/>
    </row>
    <row r="29" spans="1:11" ht="7.5" customHeight="1" thickBot="1">
      <c r="A29" s="298"/>
      <c r="B29" s="299"/>
      <c r="C29" s="299"/>
      <c r="D29" s="306"/>
      <c r="E29" s="299"/>
      <c r="F29" s="296"/>
      <c r="G29" s="296"/>
      <c r="H29" s="296"/>
      <c r="I29" s="296"/>
      <c r="J29" s="296"/>
      <c r="K29" s="297"/>
    </row>
    <row r="30" spans="1:11" ht="27" thickBot="1">
      <c r="A30" s="311"/>
      <c r="B30" s="260" t="s">
        <v>2473</v>
      </c>
      <c r="C30" s="259" t="s">
        <v>2472</v>
      </c>
      <c r="D30" s="258"/>
      <c r="E30" s="258"/>
      <c r="F30" s="257" t="s">
        <v>528</v>
      </c>
      <c r="G30" s="303"/>
      <c r="H30" s="256" t="s">
        <v>2471</v>
      </c>
      <c r="I30" s="255"/>
      <c r="J30" s="254" t="s">
        <v>528</v>
      </c>
      <c r="K30" s="297"/>
    </row>
    <row r="31" spans="1:11" ht="15.75">
      <c r="A31" s="312" t="s">
        <v>2470</v>
      </c>
      <c r="B31" s="342"/>
      <c r="C31" s="343"/>
      <c r="D31" s="343"/>
      <c r="E31" s="343"/>
      <c r="F31" s="344"/>
      <c r="G31" s="304"/>
      <c r="H31" s="345"/>
      <c r="I31" s="346"/>
      <c r="J31" s="347"/>
      <c r="K31" s="297"/>
    </row>
    <row r="32" spans="1:11" ht="15">
      <c r="A32" s="313"/>
      <c r="B32" s="283">
        <v>1000</v>
      </c>
      <c r="C32" s="290">
        <v>0</v>
      </c>
      <c r="D32" s="289" t="str">
        <f>CONCATENATE(B32&amp;TEXT(C32,"000"))</f>
        <v>1000000</v>
      </c>
      <c r="E32" s="239"/>
      <c r="F32" s="238" t="str">
        <f>IF(ISERROR(VLOOKUP(D32*1,Sheet2!C$5:G$414,5,FALSE)),"INVALID COMBINATION",(VLOOKUP(D32*1,Sheet2!C$5:G$369,5,FALSE)))</f>
        <v>Salary - Permanent Staff</v>
      </c>
      <c r="G32" s="303"/>
      <c r="H32" s="237">
        <f>IF(ISERROR(VLOOKUP(D32*1,Sheet2!C$5:D$441,2,FALSE)),"INVALID COMBINATION",(VLOOKUP(D32*1,Sheet2!C$5:D$441,2,FALSE)))</f>
        <v>5111100000</v>
      </c>
      <c r="I32" s="236"/>
      <c r="J32" s="235" t="str">
        <f>IF(ISERROR(VLOOKUP(H32,Sheet2!D$5:E$414,2,FALSE)),"INVALID COMBINATION",(VLOOKUP(H32,Sheet2!D$5:E$414,2,FALSE)))</f>
        <v>EXP - PERMANENT UK STAFF - BASIC SALARY</v>
      </c>
      <c r="K32" s="297"/>
    </row>
    <row r="33" spans="1:11" ht="15.75" thickBot="1">
      <c r="A33" s="314"/>
      <c r="B33" s="253"/>
      <c r="C33" s="251"/>
      <c r="D33" s="251"/>
      <c r="E33" s="251"/>
      <c r="F33" s="250"/>
      <c r="G33" s="305"/>
      <c r="H33" s="249"/>
      <c r="I33" s="248"/>
      <c r="J33" s="247"/>
      <c r="K33" s="297"/>
    </row>
    <row r="34" spans="1:11" ht="15.75">
      <c r="A34" s="312" t="s">
        <v>636</v>
      </c>
      <c r="B34" s="246"/>
      <c r="C34" s="244"/>
      <c r="D34" s="244"/>
      <c r="E34" s="244"/>
      <c r="F34" s="243"/>
      <c r="G34" s="303"/>
      <c r="H34" s="242"/>
      <c r="I34" s="241"/>
      <c r="J34" s="240"/>
      <c r="K34" s="297"/>
    </row>
    <row r="35" spans="1:11" ht="15">
      <c r="A35" s="313"/>
      <c r="B35" s="283">
        <v>4122</v>
      </c>
      <c r="C35" s="284" t="s">
        <v>55</v>
      </c>
      <c r="D35" s="239"/>
      <c r="E35" s="239"/>
      <c r="F35" s="238" t="str">
        <f>VLOOKUP(B35,Sheet2!A$261:G$287,7,FALSE)</f>
        <v>Other Invoiced Income</v>
      </c>
      <c r="G35" s="303"/>
      <c r="H35" s="237">
        <f>IF(ISERROR(VLOOKUP(B35,Sheet2!A$261:E$287,4,FALSE)),"INVALID",(VLOOKUP(B35,Sheet2!A$261:E$287,4,FALSE)))</f>
        <v>4482500000</v>
      </c>
      <c r="I35" s="236"/>
      <c r="J35" s="235" t="str">
        <f>IF(ISERROR(VLOOKUP(H35,Sheet2!D$261:E$287,2,FALSE)),"INVALID",(VLOOKUP(H35,Sheet2!D$261:E$287,2,FALSE)))</f>
        <v>INC - SALES OF OTHER GOODS AND SERVICES</v>
      </c>
      <c r="K35" s="297"/>
    </row>
    <row r="36" spans="1:11" ht="15.75" thickBot="1">
      <c r="A36" s="314"/>
      <c r="B36" s="253"/>
      <c r="C36" s="252"/>
      <c r="D36" s="251"/>
      <c r="E36" s="251"/>
      <c r="F36" s="250"/>
      <c r="G36" s="303"/>
      <c r="H36" s="249"/>
      <c r="I36" s="248"/>
      <c r="J36" s="247"/>
      <c r="K36" s="297"/>
    </row>
    <row r="37" spans="1:11" ht="15.75">
      <c r="A37" s="312" t="s">
        <v>2469</v>
      </c>
      <c r="B37" s="246"/>
      <c r="C37" s="245"/>
      <c r="D37" s="244"/>
      <c r="E37" s="244"/>
      <c r="F37" s="243"/>
      <c r="G37" s="305"/>
      <c r="H37" s="242"/>
      <c r="I37" s="241"/>
      <c r="J37" s="240"/>
      <c r="K37" s="297"/>
    </row>
    <row r="38" spans="1:11" ht="15">
      <c r="A38" s="313"/>
      <c r="B38" s="283">
        <v>7202</v>
      </c>
      <c r="C38" s="284">
        <v>0</v>
      </c>
      <c r="D38" s="289" t="str">
        <f>CONCATENATE(B38&amp;TEXT(C38,"000"))</f>
        <v>7202000</v>
      </c>
      <c r="E38" s="239"/>
      <c r="F38" s="238" t="str">
        <f>IF(ISERROR(VLOOKUP(D38*1,Sheet2!C$5:G$411,5,FALSE)),"INVALID COMBINATION",(VLOOKUP(D38*1,Sheet2!C$5:G$411,5,FALSE)))</f>
        <v>Accruals</v>
      </c>
      <c r="G38" s="303"/>
      <c r="H38" s="237">
        <f>IF(ISERROR(VLOOKUP(D38*1,Sheet2!C$5:D$441,2,FALSE)),"INVALID COMBINATION",(VLOOKUP(D38*1,Sheet2!C$5:D$441,2,FALSE)))</f>
        <v>2617100000</v>
      </c>
      <c r="I38" s="236"/>
      <c r="J38" s="235" t="str">
        <f>IF(ISERROR(VLOOKUP(H38,Sheet2!D$258:E$414,2,FALSE)),"INVALID",(VLOOKUP(H38,Sheet2!D$258:E$414,2,FALSE)))</f>
        <v>CL - ACCRUED EXPENSES</v>
      </c>
      <c r="K38" s="297"/>
    </row>
    <row r="39" spans="1:11" ht="13.5" thickBot="1">
      <c r="A39" s="315"/>
      <c r="B39" s="234"/>
      <c r="C39" s="233"/>
      <c r="D39" s="233"/>
      <c r="E39" s="233"/>
      <c r="F39" s="232"/>
      <c r="G39" s="304"/>
      <c r="H39" s="231"/>
      <c r="I39" s="230"/>
      <c r="J39" s="229"/>
      <c r="K39" s="297"/>
    </row>
    <row r="40" spans="1:11" ht="13.5" thickBot="1">
      <c r="A40" s="301"/>
      <c r="B40" s="302"/>
      <c r="C40" s="302"/>
      <c r="D40" s="302"/>
      <c r="E40" s="302"/>
      <c r="F40" s="302"/>
      <c r="G40" s="302"/>
      <c r="H40" s="302"/>
      <c r="I40" s="302"/>
      <c r="J40" s="302"/>
      <c r="K40" s="300"/>
    </row>
    <row r="41" spans="1:11" ht="13.5" thickBot="1"/>
    <row r="42" spans="1:11" ht="21" thickBot="1">
      <c r="A42" s="228" t="s">
        <v>53</v>
      </c>
    </row>
    <row r="43" spans="1:11" ht="15.75">
      <c r="B43" s="226" t="s">
        <v>2468</v>
      </c>
    </row>
    <row r="45" spans="1:11" ht="13.5" thickBot="1"/>
    <row r="46" spans="1:11" ht="21" thickBot="1">
      <c r="A46" s="228" t="s">
        <v>2035</v>
      </c>
    </row>
    <row r="47" spans="1:11" ht="15.75">
      <c r="B47" s="226" t="s">
        <v>2888</v>
      </c>
    </row>
    <row r="49" spans="1:2" ht="13.5" thickBot="1"/>
    <row r="50" spans="1:2" ht="21" thickBot="1">
      <c r="A50" s="228" t="s">
        <v>167</v>
      </c>
    </row>
    <row r="51" spans="1:2" ht="15.75">
      <c r="A51" s="227"/>
      <c r="B51" s="226" t="s">
        <v>2690</v>
      </c>
    </row>
    <row r="53" spans="1:2" ht="13.5" thickBot="1"/>
    <row r="54" spans="1:2" ht="21" thickBot="1">
      <c r="A54" s="228" t="s">
        <v>219</v>
      </c>
    </row>
    <row r="55" spans="1:2" ht="15.75">
      <c r="A55" s="227"/>
      <c r="B55" s="226" t="s">
        <v>2468</v>
      </c>
    </row>
  </sheetData>
  <mergeCells count="4">
    <mergeCell ref="B31:F31"/>
    <mergeCell ref="H31:J31"/>
    <mergeCell ref="B3:F3"/>
    <mergeCell ref="H3:J3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'Account codes'!$A$164:$A$233</xm:f>
          </x14:formula1>
          <xm:sqref>B38</xm:sqref>
        </x14:dataValidation>
        <x14:dataValidation type="list" allowBlank="1" showInputMessage="1" showErrorMessage="1">
          <x14:formula1>
            <xm:f>'Account codes'!$A$137:$A$163</xm:f>
          </x14:formula1>
          <xm:sqref>B35</xm:sqref>
        </x14:dataValidation>
        <x14:dataValidation type="list" allowBlank="1" showInputMessage="1" showErrorMessage="1">
          <x14:formula1>
            <xm:f>'Account codes'!$A$1:$A$136</xm:f>
          </x14:formula1>
          <xm:sqref>B32</xm:sqref>
        </x14:dataValidation>
        <x14:dataValidation type="list" allowBlank="1" showInputMessage="1" showErrorMessage="1">
          <x14:formula1>
            <xm:f>'Account codes'!$B$1:$B$76</xm:f>
          </x14:formula1>
          <xm:sqref>C32</xm:sqref>
        </x14:dataValidation>
        <x14:dataValidation type="list" allowBlank="1" showInputMessage="1" showErrorMessage="1">
          <x14:formula1>
            <xm:f>'Account codes'!B1:B75</xm:f>
          </x14:formula1>
          <xm:sqref>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  <pageSetUpPr fitToPage="1"/>
  </sheetPr>
  <dimension ref="A1:AI161"/>
  <sheetViews>
    <sheetView showGridLines="0" zoomScale="70" zoomScaleNormal="70" workbookViewId="0">
      <selection activeCell="E16" sqref="E16"/>
    </sheetView>
  </sheetViews>
  <sheetFormatPr defaultRowHeight="12.75"/>
  <cols>
    <col min="1" max="1" width="1.5703125" style="12" customWidth="1"/>
    <col min="2" max="2" width="19.5703125" style="12" customWidth="1"/>
    <col min="3" max="4" width="1.28515625" style="12" customWidth="1"/>
    <col min="5" max="5" width="26.5703125" style="12" customWidth="1"/>
    <col min="6" max="7" width="1.5703125" style="12" customWidth="1"/>
    <col min="8" max="8" width="26.5703125" style="139" customWidth="1"/>
    <col min="9" max="10" width="1.7109375" style="139" customWidth="1"/>
    <col min="11" max="11" width="26.5703125" style="139" customWidth="1"/>
    <col min="12" max="12" width="1.7109375" style="139" customWidth="1"/>
    <col min="13" max="13" width="26.5703125" style="139" customWidth="1"/>
    <col min="14" max="14" width="1.5703125" style="139" customWidth="1"/>
    <col min="15" max="15" width="26.5703125" style="139" customWidth="1"/>
    <col min="16" max="16" width="1.5703125" style="139" customWidth="1"/>
    <col min="17" max="17" width="26.5703125" style="139" customWidth="1"/>
    <col min="18" max="18" width="5.42578125" style="139" customWidth="1"/>
    <col min="19" max="19" width="1.28515625" style="139" customWidth="1"/>
    <col min="20" max="20" width="26.5703125" style="139" customWidth="1"/>
    <col min="21" max="21" width="1.7109375" style="139" customWidth="1"/>
    <col min="22" max="16384" width="9.140625" style="12"/>
  </cols>
  <sheetData>
    <row r="1" spans="1:35" s="131" customFormat="1" ht="12" customHeight="1">
      <c r="A1" s="354" t="s">
        <v>1751</v>
      </c>
      <c r="B1" s="355"/>
      <c r="C1" s="355"/>
      <c r="D1" s="355"/>
      <c r="E1" s="355"/>
      <c r="F1" s="355"/>
      <c r="G1" s="355"/>
      <c r="H1" s="356"/>
      <c r="I1" s="182"/>
      <c r="J1" s="130"/>
      <c r="K1" s="130"/>
      <c r="L1" s="182"/>
      <c r="M1" s="182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5" s="131" customFormat="1" ht="12" customHeight="1">
      <c r="A2" s="333"/>
      <c r="B2" s="334"/>
      <c r="C2" s="334"/>
      <c r="D2" s="334"/>
      <c r="E2" s="334"/>
      <c r="F2" s="334"/>
      <c r="G2" s="334"/>
      <c r="H2" s="335"/>
      <c r="I2" s="182"/>
      <c r="J2" s="130"/>
      <c r="K2" s="130"/>
      <c r="L2" s="182"/>
      <c r="M2" s="182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</row>
    <row r="3" spans="1:35" s="131" customFormat="1" ht="12" customHeight="1">
      <c r="A3" s="333" t="s">
        <v>2057</v>
      </c>
      <c r="B3" s="334"/>
      <c r="C3" s="334"/>
      <c r="D3" s="334"/>
      <c r="E3" s="334"/>
      <c r="F3" s="334"/>
      <c r="G3" s="334"/>
      <c r="H3" s="335"/>
      <c r="I3" s="182"/>
      <c r="J3" s="130"/>
      <c r="K3" s="130"/>
      <c r="L3" s="182"/>
      <c r="M3" s="182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</row>
    <row r="4" spans="1:35" s="131" customFormat="1" ht="29.25" customHeight="1" thickBot="1">
      <c r="A4" s="336"/>
      <c r="B4" s="337"/>
      <c r="C4" s="337"/>
      <c r="D4" s="337"/>
      <c r="E4" s="337"/>
      <c r="F4" s="337"/>
      <c r="G4" s="337"/>
      <c r="H4" s="338"/>
      <c r="I4" s="182"/>
      <c r="J4" s="130"/>
      <c r="K4" s="130"/>
      <c r="L4" s="182"/>
      <c r="M4" s="182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</row>
    <row r="5" spans="1:35" s="131" customFormat="1" ht="12" customHeight="1">
      <c r="B5" s="183"/>
      <c r="C5" s="183"/>
      <c r="D5" s="183"/>
      <c r="E5" s="184"/>
      <c r="F5" s="184"/>
      <c r="G5" s="185"/>
      <c r="H5" s="186"/>
      <c r="I5" s="182"/>
      <c r="J5" s="182"/>
      <c r="K5" s="182"/>
      <c r="L5" s="182"/>
      <c r="M5" s="182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</row>
    <row r="6" spans="1:35" s="131" customFormat="1" ht="20.25">
      <c r="B6" s="184" t="s">
        <v>2041</v>
      </c>
      <c r="C6" s="184"/>
      <c r="D6" s="184"/>
      <c r="E6" s="184"/>
      <c r="F6" s="184"/>
      <c r="G6" s="184"/>
      <c r="H6" s="187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</row>
    <row r="7" spans="1:35" s="131" customFormat="1" ht="21" thickBot="1">
      <c r="B7" s="184"/>
      <c r="C7" s="184"/>
      <c r="D7" s="184"/>
      <c r="E7" s="184"/>
      <c r="F7" s="184"/>
      <c r="G7" s="184"/>
      <c r="H7" s="187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</row>
    <row r="8" spans="1:35" s="131" customFormat="1" ht="21" thickBot="1">
      <c r="B8" s="154" t="s">
        <v>742</v>
      </c>
      <c r="C8" s="185"/>
      <c r="D8" s="185"/>
      <c r="E8" s="154" t="s">
        <v>601</v>
      </c>
      <c r="F8" s="184"/>
      <c r="G8" s="184"/>
      <c r="H8" s="154" t="s">
        <v>602</v>
      </c>
      <c r="I8" s="130"/>
      <c r="J8" s="130"/>
      <c r="K8" s="154" t="s">
        <v>1754</v>
      </c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</row>
    <row r="9" spans="1:35" ht="6.75" customHeight="1" thickBot="1">
      <c r="B9" s="188"/>
      <c r="C9" s="188"/>
      <c r="D9" s="188"/>
      <c r="E9" s="188"/>
      <c r="F9" s="188"/>
      <c r="G9" s="73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</row>
    <row r="10" spans="1:35" s="134" customFormat="1" ht="82.5" customHeight="1" thickBot="1">
      <c r="B10" s="194" t="s">
        <v>1749</v>
      </c>
      <c r="C10" s="189"/>
      <c r="D10" s="189"/>
      <c r="E10" s="195" t="s">
        <v>992</v>
      </c>
      <c r="F10" s="190"/>
      <c r="G10" s="191"/>
      <c r="H10" s="194" t="s">
        <v>738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</row>
    <row r="11" spans="1:35" s="134" customFormat="1" ht="9.75" customHeight="1" thickBot="1">
      <c r="B11" s="189"/>
      <c r="C11" s="189"/>
      <c r="D11" s="189"/>
      <c r="E11" s="133"/>
      <c r="F11" s="191"/>
      <c r="G11" s="191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</row>
    <row r="12" spans="1:35" s="134" customFormat="1" ht="105.75" customHeight="1" thickBot="1">
      <c r="B12" s="189"/>
      <c r="C12" s="189"/>
      <c r="D12" s="189"/>
      <c r="E12" s="195" t="s">
        <v>1270</v>
      </c>
      <c r="F12" s="190"/>
      <c r="G12" s="191"/>
      <c r="H12" s="194" t="s">
        <v>751</v>
      </c>
      <c r="I12" s="135"/>
      <c r="J12" s="135"/>
      <c r="K12" s="195" t="s">
        <v>740</v>
      </c>
      <c r="L12" s="133"/>
      <c r="M12" s="195" t="s">
        <v>1664</v>
      </c>
      <c r="N12" s="133"/>
      <c r="O12" s="133"/>
      <c r="P12" s="133"/>
      <c r="Q12" s="133"/>
      <c r="R12" s="133"/>
      <c r="S12" s="133"/>
      <c r="T12" s="133"/>
      <c r="U12" s="133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</row>
    <row r="13" spans="1:35" s="134" customFormat="1" ht="9.75" customHeight="1" thickBot="1">
      <c r="B13" s="189"/>
      <c r="C13" s="189"/>
      <c r="D13" s="189"/>
      <c r="E13" s="133"/>
      <c r="F13" s="191"/>
      <c r="G13" s="191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</row>
    <row r="14" spans="1:35" s="134" customFormat="1" ht="82.5" customHeight="1" thickBot="1">
      <c r="B14" s="189"/>
      <c r="C14" s="189"/>
      <c r="D14" s="189"/>
      <c r="E14" s="195" t="s">
        <v>1672</v>
      </c>
      <c r="F14" s="190"/>
      <c r="G14" s="191"/>
      <c r="H14" s="194" t="s">
        <v>743</v>
      </c>
      <c r="I14" s="133"/>
      <c r="J14" s="133"/>
      <c r="K14" s="195" t="s">
        <v>1665</v>
      </c>
      <c r="L14" s="133"/>
      <c r="M14" s="133"/>
      <c r="N14" s="133"/>
      <c r="O14" s="133"/>
      <c r="P14" s="133"/>
      <c r="Q14" s="133"/>
      <c r="R14" s="133"/>
      <c r="S14" s="136"/>
      <c r="T14" s="133"/>
      <c r="U14" s="133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</row>
    <row r="15" spans="1:35" s="134" customFormat="1" ht="9.75" customHeight="1" thickBot="1">
      <c r="B15" s="192"/>
      <c r="C15" s="192"/>
      <c r="D15" s="192"/>
      <c r="E15" s="135"/>
      <c r="F15" s="191"/>
      <c r="G15" s="191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</row>
    <row r="16" spans="1:35" s="134" customFormat="1" ht="82.5" customHeight="1" thickBot="1">
      <c r="B16" s="189"/>
      <c r="C16" s="189"/>
      <c r="D16" s="189"/>
      <c r="E16" s="195" t="s">
        <v>1725</v>
      </c>
      <c r="F16" s="190"/>
      <c r="G16" s="191"/>
      <c r="H16" s="194" t="s">
        <v>1275</v>
      </c>
      <c r="I16" s="133"/>
      <c r="J16" s="133"/>
      <c r="K16" s="195" t="s">
        <v>1276</v>
      </c>
      <c r="L16" s="133"/>
      <c r="M16" s="195" t="s">
        <v>1277</v>
      </c>
      <c r="N16" s="133"/>
      <c r="O16" s="133"/>
      <c r="P16" s="133"/>
      <c r="Q16" s="133"/>
      <c r="R16" s="133"/>
      <c r="S16" s="133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</row>
    <row r="17" spans="2:35" s="134" customFormat="1" ht="9.75" customHeight="1" thickBot="1">
      <c r="B17" s="189"/>
      <c r="C17" s="189"/>
      <c r="D17" s="189"/>
      <c r="E17" s="133"/>
      <c r="F17" s="191"/>
      <c r="G17" s="191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</row>
    <row r="18" spans="2:35" s="134" customFormat="1" ht="82.5" customHeight="1" thickBot="1">
      <c r="B18" s="189"/>
      <c r="C18" s="189"/>
      <c r="D18" s="189"/>
      <c r="E18" s="195" t="s">
        <v>737</v>
      </c>
      <c r="F18" s="190"/>
      <c r="G18" s="191"/>
      <c r="H18" s="194" t="s">
        <v>1263</v>
      </c>
      <c r="I18" s="133"/>
      <c r="J18" s="133"/>
      <c r="K18" s="195" t="s">
        <v>1268</v>
      </c>
      <c r="L18" s="133"/>
      <c r="M18" s="195" t="s">
        <v>1264</v>
      </c>
      <c r="N18" s="133"/>
      <c r="O18" s="133"/>
      <c r="P18" s="133"/>
      <c r="Q18" s="133"/>
      <c r="R18" s="136"/>
      <c r="S18" s="133"/>
      <c r="T18" s="133"/>
      <c r="U18" s="133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</row>
    <row r="19" spans="2:35" s="134" customFormat="1" ht="9.75" customHeight="1" thickBot="1">
      <c r="B19" s="189"/>
      <c r="C19" s="189"/>
      <c r="D19" s="189"/>
      <c r="E19" s="133"/>
      <c r="F19" s="191"/>
      <c r="G19" s="191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5"/>
      <c r="U19" s="133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</row>
    <row r="20" spans="2:35" s="134" customFormat="1" ht="82.5" customHeight="1" thickBot="1">
      <c r="B20" s="189"/>
      <c r="C20" s="189"/>
      <c r="D20" s="189"/>
      <c r="E20" s="195" t="s">
        <v>2056</v>
      </c>
      <c r="F20" s="190"/>
      <c r="G20" s="191"/>
      <c r="H20" s="194" t="s">
        <v>745</v>
      </c>
      <c r="I20" s="133"/>
      <c r="J20" s="133"/>
      <c r="K20" s="195" t="s">
        <v>739</v>
      </c>
      <c r="L20" s="135"/>
      <c r="M20" s="195" t="s">
        <v>1269</v>
      </c>
      <c r="N20" s="133"/>
      <c r="O20" s="195" t="s">
        <v>744</v>
      </c>
      <c r="P20" s="133"/>
      <c r="Q20" s="195" t="s">
        <v>1683</v>
      </c>
      <c r="R20" s="135"/>
      <c r="S20" s="133"/>
      <c r="T20" s="135"/>
      <c r="U20" s="135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</row>
    <row r="21" spans="2:35" s="134" customFormat="1" ht="9.75" customHeight="1" thickBot="1">
      <c r="B21" s="189"/>
      <c r="C21" s="189"/>
      <c r="D21" s="189"/>
      <c r="E21" s="133"/>
      <c r="F21" s="191"/>
      <c r="G21" s="191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6"/>
      <c r="S21" s="133"/>
      <c r="T21" s="136"/>
      <c r="U21" s="135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</row>
    <row r="22" spans="2:35" s="134" customFormat="1" ht="82.5" customHeight="1" thickBot="1">
      <c r="B22" s="189"/>
      <c r="C22" s="189"/>
      <c r="D22" s="189"/>
      <c r="E22" s="195" t="s">
        <v>1674</v>
      </c>
      <c r="F22" s="190"/>
      <c r="G22" s="191"/>
      <c r="H22" s="194" t="s">
        <v>1675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6"/>
      <c r="U22" s="136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</row>
    <row r="23" spans="2:35" s="134" customFormat="1" ht="9.75" customHeight="1" thickBot="1">
      <c r="E23" s="133"/>
      <c r="F23" s="191"/>
      <c r="G23" s="191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6"/>
      <c r="U23" s="133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</row>
    <row r="24" spans="2:35" s="134" customFormat="1" ht="82.5" customHeight="1" thickBot="1">
      <c r="E24" s="195" t="s">
        <v>1679</v>
      </c>
      <c r="F24" s="191"/>
      <c r="G24" s="191"/>
      <c r="H24" s="194" t="s">
        <v>1680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</row>
    <row r="25" spans="2:35" s="134" customFormat="1" ht="9.75" customHeight="1" thickBot="1">
      <c r="E25" s="133"/>
      <c r="F25" s="191"/>
      <c r="G25" s="191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</row>
    <row r="26" spans="2:35" s="134" customFormat="1" ht="82.5" customHeight="1" thickBot="1">
      <c r="E26" s="195" t="s">
        <v>1279</v>
      </c>
      <c r="F26" s="191"/>
      <c r="G26" s="191"/>
      <c r="H26" s="194" t="s">
        <v>1746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</row>
    <row r="27" spans="2:35" s="137" customFormat="1" ht="9.75" customHeight="1" thickBot="1"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</row>
    <row r="28" spans="2:35" s="137" customFormat="1" ht="82.5" customHeight="1" thickBot="1">
      <c r="B28" s="194" t="s">
        <v>1752</v>
      </c>
      <c r="E28" s="195" t="s">
        <v>624</v>
      </c>
      <c r="F28" s="133"/>
      <c r="G28" s="133"/>
      <c r="H28" s="194" t="s">
        <v>1266</v>
      </c>
      <c r="I28" s="133"/>
      <c r="J28" s="133"/>
      <c r="K28" s="135"/>
      <c r="L28" s="136"/>
      <c r="M28" s="135"/>
      <c r="N28" s="133"/>
      <c r="O28" s="133"/>
      <c r="P28" s="133"/>
      <c r="Q28" s="133"/>
      <c r="R28" s="133"/>
      <c r="S28" s="133"/>
      <c r="T28" s="133"/>
      <c r="U28" s="133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</row>
    <row r="29" spans="2:35" s="137" customFormat="1" ht="9.75" customHeight="1" thickBot="1"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</row>
    <row r="30" spans="2:35" s="137" customFormat="1" ht="82.5" customHeight="1" thickBot="1">
      <c r="B30" s="194" t="s">
        <v>1753</v>
      </c>
      <c r="E30" s="195" t="s">
        <v>625</v>
      </c>
      <c r="F30" s="133"/>
      <c r="G30" s="133"/>
      <c r="H30" s="194" t="s">
        <v>746</v>
      </c>
      <c r="I30" s="193"/>
      <c r="J30" s="193"/>
      <c r="K30" s="135"/>
      <c r="L30" s="193"/>
      <c r="M30" s="135"/>
      <c r="N30" s="133"/>
      <c r="O30" s="138"/>
      <c r="P30" s="133"/>
      <c r="Q30" s="133"/>
      <c r="R30" s="133"/>
      <c r="S30" s="133"/>
      <c r="T30" s="138"/>
      <c r="U30" s="133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</row>
    <row r="31" spans="2:35" ht="15.75">
      <c r="E31" s="24"/>
      <c r="F31" s="24"/>
      <c r="G31" s="24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</row>
    <row r="32" spans="2:35" ht="67.5" customHeight="1">
      <c r="F32" s="24"/>
      <c r="G32" s="24"/>
      <c r="I32" s="138"/>
      <c r="J32" s="138"/>
      <c r="K32" s="138"/>
      <c r="L32" s="138"/>
      <c r="M32" s="138"/>
      <c r="N32" s="138"/>
      <c r="P32" s="138"/>
      <c r="Q32" s="138"/>
      <c r="R32" s="138"/>
      <c r="S32" s="138"/>
      <c r="U32" s="138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</row>
    <row r="33" spans="22:35" ht="14.25"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</row>
    <row r="34" spans="22:35" ht="14.25"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</row>
    <row r="35" spans="22:35" ht="14.25"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</row>
    <row r="36" spans="22:35" ht="14.25"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</row>
    <row r="37" spans="22:35" ht="14.25"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</row>
    <row r="38" spans="22:35" ht="14.25"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</row>
    <row r="39" spans="22:35" ht="14.25"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</row>
    <row r="40" spans="22:35" ht="14.25"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</row>
    <row r="41" spans="22:35" ht="14.25"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</row>
    <row r="42" spans="22:35" ht="14.25"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</row>
    <row r="43" spans="22:35" ht="14.25"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</row>
    <row r="44" spans="22:35" ht="14.25"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</row>
    <row r="45" spans="22:35" ht="14.25"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</row>
    <row r="46" spans="22:35" ht="14.25"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</row>
    <row r="47" spans="22:35" ht="14.25"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</row>
    <row r="48" spans="22:35" ht="14.25"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</row>
    <row r="49" spans="22:35" ht="14.25"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</row>
    <row r="50" spans="22:35" ht="14.25"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</row>
    <row r="51" spans="22:35" ht="14.25"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</row>
    <row r="52" spans="22:35" ht="14.25"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</row>
    <row r="53" spans="22:35" ht="14.25"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</row>
    <row r="54" spans="22:35" ht="14.25"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</row>
    <row r="55" spans="22:35" ht="14.25"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</row>
    <row r="56" spans="22:35" ht="14.25"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</row>
    <row r="57" spans="22:35" ht="14.25"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</row>
    <row r="58" spans="22:35" ht="14.25"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</row>
    <row r="59" spans="22:35" ht="14.25"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</row>
    <row r="60" spans="22:35" ht="14.25"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</row>
    <row r="61" spans="22:35" ht="14.25"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</row>
    <row r="62" spans="22:35" ht="14.25"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</row>
    <row r="63" spans="22:35" ht="14.25"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</row>
    <row r="64" spans="22:35" ht="14.25"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</row>
    <row r="65" spans="22:35" ht="14.25"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</row>
    <row r="66" spans="22:35" ht="14.25"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</row>
    <row r="67" spans="22:35" ht="14.25"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</row>
    <row r="68" spans="22:35" ht="14.25"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</row>
    <row r="69" spans="22:35" ht="14.25"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</row>
    <row r="70" spans="22:35" ht="14.25"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</row>
    <row r="71" spans="22:35" ht="14.25"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</row>
    <row r="72" spans="22:35" ht="14.25"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</row>
    <row r="73" spans="22:35" ht="14.25"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</row>
    <row r="74" spans="22:35" ht="14.25"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</row>
    <row r="75" spans="22:35" ht="14.25"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</row>
    <row r="76" spans="22:35" ht="14.25"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</row>
    <row r="77" spans="22:35" ht="14.25"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</row>
    <row r="78" spans="22:35" ht="14.25"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</row>
    <row r="79" spans="22:35" ht="14.25"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</row>
    <row r="80" spans="22:35" ht="14.25"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</row>
    <row r="81" spans="22:35" ht="14.25"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</row>
    <row r="82" spans="22:35" ht="14.25"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</row>
    <row r="83" spans="22:35" ht="14.25"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</row>
    <row r="84" spans="22:35" ht="14.25"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</row>
    <row r="85" spans="22:35" ht="14.25"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</row>
    <row r="86" spans="22:35" ht="14.25"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</row>
    <row r="87" spans="22:35" ht="14.25"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</row>
    <row r="88" spans="22:35" ht="14.25"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</row>
    <row r="89" spans="22:35" ht="14.25"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</row>
    <row r="90" spans="22:35" ht="14.25"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</row>
    <row r="91" spans="22:35" ht="14.25"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</row>
    <row r="92" spans="22:35" ht="14.25"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</row>
    <row r="93" spans="22:35" ht="14.25"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</row>
    <row r="94" spans="22:35" ht="14.25"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</row>
    <row r="95" spans="22:35" ht="14.25"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</row>
    <row r="96" spans="22:35" ht="14.25"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</row>
    <row r="97" spans="22:35" ht="14.25"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</row>
    <row r="98" spans="22:35" ht="14.25"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</row>
    <row r="99" spans="22:35" ht="14.25"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</row>
    <row r="100" spans="22:35" ht="14.25"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</row>
    <row r="101" spans="22:35" ht="14.25"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</row>
    <row r="102" spans="22:35" ht="14.25"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</row>
    <row r="103" spans="22:35" ht="14.25"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</row>
    <row r="104" spans="22:35" ht="14.25"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</row>
    <row r="105" spans="22:35" ht="14.25"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</row>
    <row r="106" spans="22:35" ht="14.25"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</row>
    <row r="107" spans="22:35" ht="14.25"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</row>
    <row r="108" spans="22:35" ht="14.25"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</row>
    <row r="109" spans="22:35" ht="14.25"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</row>
    <row r="110" spans="22:35" ht="14.25"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</row>
    <row r="111" spans="22:35" ht="14.25"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</row>
    <row r="112" spans="22:35" ht="14.25"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</row>
    <row r="113" spans="22:35" ht="14.25"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</row>
    <row r="114" spans="22:35" ht="14.25"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</row>
    <row r="115" spans="22:35" ht="14.25"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</row>
    <row r="116" spans="22:35" ht="14.25"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</row>
    <row r="117" spans="22:35" ht="14.25"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</row>
    <row r="118" spans="22:35" ht="14.25"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</row>
    <row r="119" spans="22:35" ht="14.25"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</row>
    <row r="120" spans="22:35" ht="14.25"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</row>
    <row r="121" spans="22:35" ht="14.25"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</row>
    <row r="122" spans="22:35" ht="14.25"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</row>
    <row r="123" spans="22:35" ht="14.25"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</row>
    <row r="124" spans="22:35" ht="14.25"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</row>
    <row r="125" spans="22:35" ht="14.25"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</row>
    <row r="126" spans="22:35" ht="14.25"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</row>
    <row r="127" spans="22:35" ht="14.25"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</row>
    <row r="128" spans="22:35" ht="14.25"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</row>
    <row r="129" spans="22:35" ht="14.25"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</row>
    <row r="130" spans="22:35" ht="14.25"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</row>
    <row r="131" spans="22:35" ht="14.25"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</row>
    <row r="132" spans="22:35" ht="14.25"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</row>
    <row r="133" spans="22:35" ht="14.25"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</row>
    <row r="134" spans="22:35" ht="14.25"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</row>
    <row r="135" spans="22:35" ht="14.25"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</row>
    <row r="136" spans="22:35" ht="14.25"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</row>
    <row r="137" spans="22:35" ht="14.25"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</row>
    <row r="138" spans="22:35" ht="14.25"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</row>
    <row r="139" spans="22:35" ht="14.25"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</row>
    <row r="140" spans="22:35" ht="14.25"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</row>
    <row r="141" spans="22:35" ht="14.25"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</row>
    <row r="142" spans="22:35" ht="14.25"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</row>
    <row r="143" spans="22:35" ht="14.25"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</row>
    <row r="144" spans="22:35" ht="14.25"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</row>
    <row r="145" spans="22:35" ht="14.25"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</row>
    <row r="146" spans="22:35" ht="14.25"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</row>
    <row r="147" spans="22:35" ht="14.25"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</row>
    <row r="148" spans="22:35" ht="14.25"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</row>
    <row r="149" spans="22:35" ht="14.25"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</row>
    <row r="150" spans="22:35" ht="14.25"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</row>
    <row r="151" spans="22:35" ht="14.25"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</row>
    <row r="152" spans="22:35" ht="14.25"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</row>
    <row r="153" spans="22:35" ht="14.25"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</row>
    <row r="154" spans="22:35" ht="14.25"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</row>
    <row r="155" spans="22:35" ht="14.25"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</row>
    <row r="156" spans="22:35" ht="14.25"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</row>
    <row r="157" spans="22:35" ht="14.25"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</row>
    <row r="158" spans="22:35" ht="14.25"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</row>
    <row r="159" spans="22:35" ht="14.25"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</row>
    <row r="160" spans="22:35" ht="14.25"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</row>
    <row r="161" spans="22:35" ht="14.25"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</row>
  </sheetData>
  <mergeCells count="2">
    <mergeCell ref="A1:H2"/>
    <mergeCell ref="A3:H4"/>
  </mergeCells>
  <phoneticPr fontId="58" type="noConversion"/>
  <hyperlinks>
    <hyperlink ref="H14" location="'FSA Westminster1 Co 17'!A1" display="Communications Directors Office"/>
    <hyperlink ref="H16" location="'FSA Westminster2 Co 17 '!A1" display="'FSA Westminster2 Co 17 '!A1"/>
    <hyperlink ref="H20" location="'FSA Westminster4 Co 17 '!A1" display="'FSA Westminster4 Co 17 '!A1"/>
    <hyperlink ref="H22" location="'FSA Westminster4 Co 17 '!A1" display="'FSA Westminster4 Co 17 '!A1"/>
    <hyperlink ref="K12" location="'FSA Westminster1 Co 17'!A1" display="'FSA Westminster1 Co 17'!A1"/>
    <hyperlink ref="H30" location="'Wales &amp; NI (19,20)'!A1" display="'Wales &amp; NI (19,20)'!A1"/>
    <hyperlink ref="E12" location="'FSA Westminster1 Co 17'!Print_Area" display="'FSA Westminster1 Co 17'!Print_Area"/>
    <hyperlink ref="E14" location="'FSA Westminster1 Co 17'!Print_Area" display="'FSA Westminster1 Co 17'!Print_Area"/>
    <hyperlink ref="E16" location="'FSA Westminster2 Co 17 '!Print_Area" display="'FSA Westminster2 Co 17 '!Print_Area"/>
    <hyperlink ref="E18" location="'FSA Westminster3 Co 17 '!Print_Area" display="'FSA Westminster3 Co 17 '!Print_Area"/>
    <hyperlink ref="E20" location="'FSA Westminster4 Co 17 '!Print_Area" display="'FSA Westminster4 Co 17 '!Print_Area"/>
    <hyperlink ref="E22" location="'FSA Westminster4 Co 17 '!Print_Area" display="'FSA Westminster4 Co 17 '!Print_Area"/>
    <hyperlink ref="E28" location="'Wales &amp; NI (19,20)'!A1" display="'Wales &amp; NI (19,20)'!A1"/>
    <hyperlink ref="E30" location="'Wales &amp; NI (19,20)'!A1" display="'Wales &amp; NI (19,20)'!A1"/>
    <hyperlink ref="H10" location="'FSA Westminster1 Co 17'!A1" display="Chief Executive &amp; Private Office"/>
    <hyperlink ref="E26" location="'FSA Westminster3 Co 17 &amp; 21'!A1" display="'FSA Westminster3 Co 17 &amp; 21'!A1"/>
    <hyperlink ref="H26" location="'FSA Westminster3 Co 17 &amp; 21'!A1" display="'FSA Westminster3 Co 17 &amp; 21'!A1"/>
    <hyperlink ref="K20" location="'FSA Westminster4 Co 17 '!A1" display="'FSA Westminster4 Co 17 '!A1"/>
    <hyperlink ref="E10" location="'FSA Westminster1 Co 17'!Print_Area" display="'FSA Westminster1 Co 17'!Print_Area"/>
    <hyperlink ref="K16" location="'FSA Westminster2 Co 17 '!A1" display="'FSA Westminster2 Co 17 '!A1"/>
    <hyperlink ref="M16" location="'FSA Westminster2 Co 17 '!A1" display="'FSA Westminster2 Co 17 '!A1"/>
    <hyperlink ref="H12" location="'FSA Westminster1 Co 17'!A1" display="Legal Director"/>
    <hyperlink ref="M12" location="'FSA Westminster1 Co 17'!A1" display="'FSA Westminster1 Co 17'!A1"/>
    <hyperlink ref="H28" location="'Wales &amp; NI (19,20)'!A1" display="Director, Business Planning &amp; Finance                  FS043"/>
    <hyperlink ref="K14" location="'FSA Westminster1 Co 17'!A1" display="'FSA Westminster1 Co 17'!A1"/>
    <hyperlink ref="O20" location="'FSA Westminster4 Co 17 '!A1" display="'FSA Westminster4 Co 17 '!A1"/>
    <hyperlink ref="E24" location="'FSA Westminster4 Co 17 '!A1" display="'FSA Westminster4 Co 17 '!A1"/>
    <hyperlink ref="H24" location="'FSA Westminster4 Co 17 '!A1" display="'FSA Westminster4 Co 17 '!A1"/>
    <hyperlink ref="K18" location="'FSA Westminster3 Co 17 '!A1" display="'FSA Westminster3 Co 17 '!A1"/>
    <hyperlink ref="M18" location="'FSA Westminster3 Co 17 '!A1" display="'FSA Westminster3 Co 17 '!A1"/>
    <hyperlink ref="Q20" location="'FSA Westminster4 Co 17 '!A1" display="'FSA Westminster4 Co 17 '!A1"/>
    <hyperlink ref="H18" location="'FSA Westminster3 Co 17 '!A1" display="'FSA Westminster3 Co 17 '!A1"/>
    <hyperlink ref="M20" location="'FSA Westminster4 Co 17 '!Print_Area" display="'FSA Westminster4 Co 17 '!Print_Area"/>
  </hyperlinks>
  <pageMargins left="0.31496062992125984" right="0.31496062992125984" top="0.15748031496062992" bottom="0.15748031496062992" header="0.19685039370078741" footer="0.31496062992125984"/>
  <pageSetup paperSize="9" scale="49" orientation="landscape" r:id="rId1"/>
  <headerFooter>
    <oddHeader>&amp;C&amp;A</oddHeader>
  </headerFooter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  <pageSetUpPr fitToPage="1"/>
  </sheetPr>
  <dimension ref="A1:O110"/>
  <sheetViews>
    <sheetView showGridLines="0" topLeftCell="A10" zoomScale="71" zoomScaleNormal="71" workbookViewId="0">
      <selection activeCell="F19" sqref="F19"/>
    </sheetView>
  </sheetViews>
  <sheetFormatPr defaultRowHeight="12.75"/>
  <cols>
    <col min="1" max="1" width="12" style="9" customWidth="1"/>
    <col min="2" max="2" width="1.5703125" style="9" customWidth="1"/>
    <col min="3" max="3" width="26.5703125" style="172" customWidth="1"/>
    <col min="4" max="5" width="1.5703125" style="16" customWidth="1"/>
    <col min="6" max="6" width="26.5703125" style="170" customWidth="1"/>
    <col min="7" max="8" width="1.5703125" style="9" customWidth="1"/>
    <col min="9" max="9" width="26.5703125" style="170" customWidth="1"/>
    <col min="10" max="10" width="2.42578125" style="9" customWidth="1"/>
    <col min="11" max="11" width="26.5703125" style="9" customWidth="1"/>
    <col min="12" max="12" width="2.42578125" style="9" customWidth="1"/>
    <col min="13" max="13" width="26.5703125" style="9" customWidth="1"/>
    <col min="14" max="14" width="2.42578125" style="9" customWidth="1"/>
    <col min="15" max="15" width="1.85546875" style="38" customWidth="1"/>
    <col min="16" max="16" width="26.5703125" style="9" customWidth="1"/>
    <col min="17" max="17" width="1.85546875" style="9" customWidth="1"/>
    <col min="18" max="18" width="22.140625" style="9" customWidth="1"/>
    <col min="19" max="19" width="1" style="9" customWidth="1"/>
    <col min="20" max="20" width="21.5703125" style="9" customWidth="1"/>
    <col min="21" max="16384" width="9.140625" style="9"/>
  </cols>
  <sheetData>
    <row r="1" spans="1:15" ht="12.75" customHeight="1">
      <c r="A1" s="354" t="s">
        <v>1751</v>
      </c>
      <c r="B1" s="355"/>
      <c r="C1" s="355"/>
      <c r="D1" s="355"/>
      <c r="E1" s="355"/>
      <c r="F1" s="355"/>
      <c r="G1" s="355"/>
      <c r="H1" s="356"/>
    </row>
    <row r="2" spans="1:15" ht="12.75" customHeight="1">
      <c r="A2" s="333"/>
      <c r="B2" s="334"/>
      <c r="C2" s="334"/>
      <c r="D2" s="334"/>
      <c r="E2" s="334"/>
      <c r="F2" s="334"/>
      <c r="G2" s="334"/>
      <c r="H2" s="335"/>
    </row>
    <row r="3" spans="1:15" ht="12.75" customHeight="1">
      <c r="A3" s="333" t="s">
        <v>2057</v>
      </c>
      <c r="B3" s="334"/>
      <c r="C3" s="334"/>
      <c r="D3" s="334"/>
      <c r="E3" s="334"/>
      <c r="F3" s="334"/>
      <c r="G3" s="334"/>
      <c r="H3" s="335"/>
    </row>
    <row r="4" spans="1:15" ht="12.75" customHeight="1" thickBot="1">
      <c r="A4" s="336"/>
      <c r="B4" s="337"/>
      <c r="C4" s="337"/>
      <c r="D4" s="337"/>
      <c r="E4" s="337"/>
      <c r="F4" s="337"/>
      <c r="G4" s="337"/>
      <c r="H4" s="338"/>
    </row>
    <row r="5" spans="1:15" ht="12.75" customHeight="1">
      <c r="A5" s="171"/>
    </row>
    <row r="6" spans="1:15" ht="12.75" customHeight="1">
      <c r="A6" s="171"/>
    </row>
    <row r="7" spans="1:15" ht="12.75" customHeight="1" thickBot="1"/>
    <row r="8" spans="1:15" ht="25.5" customHeight="1" thickBot="1">
      <c r="A8" s="154" t="s">
        <v>742</v>
      </c>
      <c r="C8" s="154" t="s">
        <v>601</v>
      </c>
      <c r="D8" s="173"/>
      <c r="E8" s="173"/>
      <c r="F8" s="154" t="s">
        <v>602</v>
      </c>
      <c r="G8" s="174"/>
      <c r="H8" s="174"/>
      <c r="I8" s="154" t="s">
        <v>1754</v>
      </c>
    </row>
    <row r="9" spans="1:15" ht="16.5" customHeight="1" thickBot="1">
      <c r="C9" s="172" t="s">
        <v>346</v>
      </c>
      <c r="I9" s="175"/>
    </row>
    <row r="10" spans="1:15" ht="72" customHeight="1" thickBot="1">
      <c r="A10" s="181">
        <v>117</v>
      </c>
      <c r="C10" s="211" t="s">
        <v>988</v>
      </c>
      <c r="D10" s="20"/>
      <c r="E10" s="20"/>
      <c r="F10" s="181" t="s">
        <v>989</v>
      </c>
      <c r="G10" s="23"/>
      <c r="H10" s="23"/>
      <c r="I10" s="211" t="s">
        <v>638</v>
      </c>
      <c r="J10" s="176"/>
      <c r="K10" s="211" t="s">
        <v>1271</v>
      </c>
    </row>
    <row r="11" spans="1:15" ht="19.5" customHeight="1" thickBot="1">
      <c r="C11" s="146"/>
      <c r="D11" s="20"/>
      <c r="E11" s="20"/>
      <c r="F11" s="177" t="s">
        <v>346</v>
      </c>
      <c r="G11" s="23"/>
      <c r="H11" s="23"/>
      <c r="I11" s="143">
        <v>10085110</v>
      </c>
      <c r="J11" s="176"/>
      <c r="K11" s="143">
        <v>10085120</v>
      </c>
    </row>
    <row r="12" spans="1:15" ht="9.75" customHeight="1" thickBot="1">
      <c r="C12" s="146"/>
      <c r="D12" s="20"/>
      <c r="E12" s="20"/>
      <c r="F12" s="177"/>
      <c r="G12" s="23"/>
      <c r="H12" s="23"/>
      <c r="I12" s="178"/>
      <c r="J12" s="176"/>
      <c r="K12" s="176"/>
    </row>
    <row r="13" spans="1:15" ht="72" customHeight="1" thickBot="1">
      <c r="C13" s="211" t="s">
        <v>1684</v>
      </c>
      <c r="D13" s="20"/>
      <c r="E13" s="20"/>
      <c r="F13" s="181" t="s">
        <v>752</v>
      </c>
      <c r="G13" s="23"/>
      <c r="H13" s="23"/>
      <c r="I13" s="211" t="s">
        <v>1272</v>
      </c>
      <c r="J13" s="176"/>
      <c r="K13" s="211" t="s">
        <v>1667</v>
      </c>
      <c r="M13" s="211" t="s">
        <v>1666</v>
      </c>
      <c r="O13" s="9"/>
    </row>
    <row r="14" spans="1:15" ht="19.5" customHeight="1" thickBot="1">
      <c r="C14" s="146"/>
      <c r="D14" s="20"/>
      <c r="E14" s="20"/>
      <c r="F14" s="146"/>
      <c r="G14" s="23"/>
      <c r="H14" s="23"/>
      <c r="I14" s="143">
        <v>10085150</v>
      </c>
      <c r="J14" s="176"/>
      <c r="K14" s="143">
        <v>10085451</v>
      </c>
      <c r="M14" s="143">
        <v>10085453</v>
      </c>
      <c r="O14" s="9"/>
    </row>
    <row r="15" spans="1:15" ht="9.75" customHeight="1" thickBot="1">
      <c r="C15" s="146"/>
      <c r="D15" s="20"/>
      <c r="E15" s="20"/>
      <c r="F15" s="146"/>
      <c r="G15" s="23"/>
      <c r="H15" s="23"/>
      <c r="I15" s="179"/>
      <c r="J15" s="176"/>
      <c r="K15" s="179"/>
      <c r="M15" s="179"/>
    </row>
    <row r="16" spans="1:15" ht="74.25" customHeight="1" thickBot="1">
      <c r="C16" s="146"/>
      <c r="D16" s="20"/>
      <c r="E16" s="20"/>
      <c r="F16" s="181" t="s">
        <v>3182</v>
      </c>
      <c r="G16" s="20"/>
      <c r="H16" s="20"/>
      <c r="I16" s="211" t="s">
        <v>2467</v>
      </c>
      <c r="J16" s="176"/>
      <c r="K16" s="179"/>
      <c r="M16" s="179"/>
    </row>
    <row r="17" spans="3:15" ht="23.25" customHeight="1" thickBot="1">
      <c r="C17" s="146"/>
      <c r="D17" s="20"/>
      <c r="E17" s="20"/>
      <c r="F17" s="146"/>
      <c r="G17" s="20"/>
      <c r="H17" s="20"/>
      <c r="I17" s="142">
        <v>10085460</v>
      </c>
      <c r="J17" s="176"/>
      <c r="K17" s="179"/>
      <c r="M17" s="179"/>
    </row>
    <row r="18" spans="3:15" ht="9.75" customHeight="1" thickBot="1">
      <c r="C18" s="146"/>
      <c r="D18" s="20"/>
      <c r="E18" s="20"/>
      <c r="F18" s="146"/>
      <c r="G18" s="20"/>
      <c r="H18" s="20"/>
      <c r="I18" s="324"/>
      <c r="J18" s="325"/>
      <c r="K18" s="179"/>
      <c r="M18" s="179"/>
    </row>
    <row r="19" spans="3:15" ht="74.25" customHeight="1" thickBot="1">
      <c r="C19" s="146"/>
      <c r="D19" s="20"/>
      <c r="E19" s="20"/>
      <c r="F19" s="181" t="s">
        <v>749</v>
      </c>
      <c r="G19" s="23"/>
      <c r="H19" s="23"/>
      <c r="I19" s="211" t="s">
        <v>50</v>
      </c>
      <c r="J19" s="176"/>
      <c r="K19" s="180"/>
      <c r="M19" s="180"/>
    </row>
    <row r="20" spans="3:15" ht="19.5" customHeight="1" thickBot="1">
      <c r="C20" s="146"/>
      <c r="D20" s="20"/>
      <c r="E20" s="20"/>
      <c r="F20" s="146"/>
      <c r="G20" s="23"/>
      <c r="H20" s="23"/>
      <c r="I20" s="143">
        <v>10085550</v>
      </c>
      <c r="J20" s="176"/>
      <c r="L20" s="180"/>
      <c r="N20" s="180"/>
    </row>
    <row r="21" spans="3:15" ht="9.75" customHeight="1" thickBot="1">
      <c r="C21" s="146"/>
      <c r="D21" s="20"/>
      <c r="E21" s="20"/>
      <c r="F21" s="146"/>
      <c r="G21" s="23"/>
      <c r="H21" s="23"/>
      <c r="I21" s="178"/>
      <c r="J21" s="176"/>
    </row>
    <row r="22" spans="3:15" ht="64.5" customHeight="1" thickBot="1">
      <c r="C22" s="211" t="s">
        <v>1673</v>
      </c>
      <c r="D22" s="20"/>
      <c r="E22" s="20"/>
      <c r="F22" s="181" t="s">
        <v>747</v>
      </c>
      <c r="G22" s="23"/>
      <c r="H22" s="23"/>
      <c r="I22" s="211" t="s">
        <v>224</v>
      </c>
      <c r="J22" s="176"/>
    </row>
    <row r="23" spans="3:15" ht="19.5" customHeight="1" thickBot="1">
      <c r="C23" s="146"/>
      <c r="D23" s="20"/>
      <c r="E23" s="20"/>
      <c r="F23" s="146"/>
      <c r="G23" s="23"/>
      <c r="H23" s="23"/>
      <c r="I23" s="143">
        <v>10085250</v>
      </c>
      <c r="J23" s="176"/>
    </row>
    <row r="24" spans="3:15" ht="13.5" thickBot="1">
      <c r="C24" s="146"/>
      <c r="D24" s="20"/>
      <c r="E24" s="20"/>
      <c r="F24" s="146"/>
      <c r="G24" s="23"/>
      <c r="H24" s="23"/>
      <c r="I24" s="176"/>
      <c r="J24" s="176"/>
    </row>
    <row r="25" spans="3:15" ht="64.5" customHeight="1" thickBot="1">
      <c r="C25" s="146"/>
      <c r="D25" s="20"/>
      <c r="E25" s="20"/>
      <c r="F25" s="181" t="s">
        <v>1280</v>
      </c>
      <c r="G25" s="23"/>
      <c r="H25" s="172"/>
      <c r="I25" s="211" t="s">
        <v>759</v>
      </c>
      <c r="J25" s="172"/>
      <c r="K25" s="211" t="s">
        <v>760</v>
      </c>
      <c r="L25" s="172"/>
      <c r="M25" s="211" t="s">
        <v>995</v>
      </c>
      <c r="O25" s="9"/>
    </row>
    <row r="26" spans="3:15" ht="13.5" thickBot="1">
      <c r="C26" s="146"/>
      <c r="D26" s="20"/>
      <c r="E26" s="20"/>
      <c r="F26" s="146"/>
      <c r="G26" s="20"/>
      <c r="H26" s="172"/>
      <c r="I26" s="143">
        <v>10085541</v>
      </c>
      <c r="J26" s="172"/>
      <c r="K26" s="143">
        <v>10085542</v>
      </c>
      <c r="L26" s="172"/>
      <c r="M26" s="143">
        <v>10085544</v>
      </c>
      <c r="O26" s="9"/>
    </row>
    <row r="27" spans="3:15" ht="13.5" thickBot="1">
      <c r="C27" s="146"/>
      <c r="D27" s="20"/>
      <c r="E27" s="20"/>
      <c r="F27" s="146"/>
      <c r="G27" s="23"/>
      <c r="H27" s="23"/>
      <c r="I27" s="176"/>
      <c r="J27" s="176"/>
    </row>
    <row r="28" spans="3:15" ht="68.25" customHeight="1" thickBot="1">
      <c r="C28" s="146"/>
      <c r="D28" s="20"/>
      <c r="E28" s="20"/>
      <c r="F28" s="181" t="s">
        <v>3184</v>
      </c>
      <c r="G28" s="23"/>
      <c r="H28" s="23"/>
      <c r="I28" s="211" t="s">
        <v>3183</v>
      </c>
      <c r="J28" s="176"/>
      <c r="K28" s="176"/>
    </row>
    <row r="29" spans="3:15" ht="13.5" thickBot="1">
      <c r="C29" s="146"/>
      <c r="D29" s="20"/>
      <c r="E29" s="20"/>
      <c r="F29" s="146"/>
      <c r="G29" s="23"/>
      <c r="H29" s="23"/>
      <c r="I29" s="143">
        <v>10085545</v>
      </c>
      <c r="J29" s="176"/>
      <c r="K29" s="176"/>
    </row>
    <row r="30" spans="3:15" ht="30.95" customHeight="1">
      <c r="C30" s="146"/>
      <c r="D30" s="20"/>
      <c r="E30" s="20"/>
      <c r="F30" s="146"/>
      <c r="G30" s="23"/>
      <c r="H30" s="23"/>
      <c r="I30" s="176"/>
      <c r="J30" s="176"/>
      <c r="K30" s="176"/>
    </row>
    <row r="31" spans="3:15" ht="17.25" customHeight="1">
      <c r="C31" s="146"/>
      <c r="D31" s="20"/>
      <c r="E31" s="20"/>
      <c r="F31" s="146"/>
      <c r="G31" s="23"/>
      <c r="H31" s="23"/>
      <c r="I31" s="176"/>
      <c r="J31" s="176"/>
      <c r="K31" s="176"/>
    </row>
    <row r="32" spans="3:15">
      <c r="C32" s="146"/>
      <c r="D32" s="20"/>
      <c r="E32" s="20"/>
      <c r="F32" s="146"/>
      <c r="G32" s="23"/>
      <c r="H32" s="23"/>
      <c r="I32" s="178"/>
      <c r="J32" s="176"/>
      <c r="K32" s="176"/>
    </row>
    <row r="33" spans="3:9">
      <c r="C33" s="146"/>
      <c r="D33" s="20"/>
      <c r="E33" s="20"/>
      <c r="F33" s="177"/>
      <c r="G33" s="23"/>
      <c r="H33" s="23"/>
      <c r="I33" s="177"/>
    </row>
    <row r="38" spans="3:9">
      <c r="C38" s="170"/>
      <c r="D38" s="9"/>
      <c r="E38" s="9"/>
    </row>
    <row r="39" spans="3:9">
      <c r="C39" s="170"/>
      <c r="D39" s="9"/>
      <c r="E39" s="9"/>
    </row>
    <row r="40" spans="3:9">
      <c r="C40" s="170"/>
      <c r="D40" s="9"/>
      <c r="E40" s="9"/>
    </row>
    <row r="41" spans="3:9">
      <c r="C41" s="170"/>
      <c r="D41" s="9"/>
      <c r="E41" s="9"/>
    </row>
    <row r="42" spans="3:9">
      <c r="C42" s="170"/>
      <c r="D42" s="9"/>
      <c r="E42" s="9"/>
    </row>
    <row r="47" spans="3:9">
      <c r="C47" s="170"/>
      <c r="D47" s="9"/>
      <c r="E47" s="9"/>
    </row>
    <row r="54" spans="3:5">
      <c r="C54" s="170"/>
      <c r="D54" s="9"/>
      <c r="E54" s="9"/>
    </row>
    <row r="62" spans="3:5">
      <c r="C62" s="170"/>
      <c r="D62" s="9"/>
      <c r="E62" s="9"/>
    </row>
    <row r="63" spans="3:5">
      <c r="C63" s="170"/>
      <c r="D63" s="9"/>
      <c r="E63" s="9"/>
    </row>
    <row r="64" spans="3:5">
      <c r="C64" s="170"/>
      <c r="D64" s="9"/>
      <c r="E64" s="9"/>
    </row>
    <row r="65" spans="3:5">
      <c r="C65" s="170"/>
      <c r="D65" s="9"/>
      <c r="E65" s="9"/>
    </row>
    <row r="66" spans="3:5">
      <c r="C66" s="170"/>
      <c r="D66" s="9"/>
      <c r="E66" s="9"/>
    </row>
    <row r="67" spans="3:5">
      <c r="C67" s="170"/>
      <c r="D67" s="9"/>
      <c r="E67" s="9"/>
    </row>
    <row r="68" spans="3:5">
      <c r="C68" s="170"/>
      <c r="D68" s="9"/>
      <c r="E68" s="9"/>
    </row>
    <row r="70" spans="3:5">
      <c r="C70" s="170"/>
      <c r="D70" s="9"/>
      <c r="E70" s="9"/>
    </row>
    <row r="74" spans="3:5">
      <c r="C74" s="170"/>
      <c r="D74" s="9"/>
      <c r="E74" s="9"/>
    </row>
    <row r="76" spans="3:5">
      <c r="C76" s="170"/>
      <c r="D76" s="9"/>
      <c r="E76" s="9"/>
    </row>
    <row r="83" spans="3:5">
      <c r="C83" s="170"/>
      <c r="D83" s="9"/>
      <c r="E83" s="9"/>
    </row>
    <row r="92" spans="3:5">
      <c r="C92" s="170"/>
      <c r="D92" s="9"/>
      <c r="E92" s="9"/>
    </row>
    <row r="94" spans="3:5">
      <c r="C94" s="170"/>
      <c r="D94" s="9"/>
      <c r="E94" s="9"/>
    </row>
    <row r="98" spans="3:12">
      <c r="C98" s="170"/>
      <c r="D98" s="9"/>
      <c r="E98" s="9"/>
    </row>
    <row r="106" spans="3:12">
      <c r="C106" s="170"/>
      <c r="D106" s="9"/>
      <c r="E106" s="9"/>
    </row>
    <row r="108" spans="3:12">
      <c r="C108" s="170"/>
      <c r="D108" s="9"/>
      <c r="E108" s="9"/>
    </row>
    <row r="109" spans="3:12">
      <c r="J109" s="38"/>
      <c r="K109" s="38"/>
      <c r="L109" s="38"/>
    </row>
    <row r="110" spans="3:12">
      <c r="C110" s="170"/>
      <c r="D110" s="9"/>
      <c r="E110" s="9"/>
    </row>
  </sheetData>
  <mergeCells count="2">
    <mergeCell ref="A1:H2"/>
    <mergeCell ref="A3:H4"/>
  </mergeCells>
  <phoneticPr fontId="58" type="noConversion"/>
  <pageMargins left="0.31" right="0.15748031496062992" top="0.74803149606299213" bottom="0.74803149606299213" header="0.31496062992125984" footer="0.31496062992125984"/>
  <pageSetup paperSize="9" scale="64" orientation="landscape" r:id="rId1"/>
  <headerFooter>
    <oddHeader>&amp;C&amp;A</oddHeader>
    <oddFooter>&amp;L&amp;Z&amp;F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  <pageSetUpPr fitToPage="1"/>
  </sheetPr>
  <dimension ref="A1:AA41"/>
  <sheetViews>
    <sheetView showGridLines="0" zoomScale="72" zoomScaleNormal="72" workbookViewId="0">
      <selection activeCell="A17" sqref="A17"/>
    </sheetView>
  </sheetViews>
  <sheetFormatPr defaultRowHeight="12.75"/>
  <cols>
    <col min="1" max="1" width="12" style="12" customWidth="1"/>
    <col min="2" max="2" width="1.42578125" style="12" customWidth="1"/>
    <col min="3" max="3" width="1.5703125" style="12" customWidth="1"/>
    <col min="4" max="4" width="26.5703125" style="137" customWidth="1"/>
    <col min="5" max="6" width="1.5703125" style="12" customWidth="1"/>
    <col min="7" max="7" width="26.5703125" style="137" customWidth="1"/>
    <col min="8" max="9" width="1.5703125" style="12" customWidth="1"/>
    <col min="10" max="10" width="26.5703125" style="137" customWidth="1"/>
    <col min="11" max="11" width="2.42578125" style="12" customWidth="1"/>
    <col min="12" max="12" width="26.5703125" style="12" customWidth="1"/>
    <col min="13" max="13" width="1.42578125" style="12" customWidth="1"/>
    <col min="14" max="14" width="26.5703125" style="12" customWidth="1"/>
    <col min="15" max="15" width="1.140625" style="12" customWidth="1"/>
    <col min="16" max="16" width="26.5703125" style="12" customWidth="1"/>
    <col min="17" max="17" width="1.140625" style="12" customWidth="1"/>
    <col min="18" max="18" width="26.5703125" style="12" customWidth="1"/>
    <col min="19" max="19" width="1.28515625" style="12" customWidth="1"/>
    <col min="20" max="20" width="26.5703125" style="12" customWidth="1"/>
    <col min="21" max="21" width="1" style="12" customWidth="1"/>
    <col min="22" max="22" width="26.5703125" style="12" customWidth="1"/>
    <col min="23" max="23" width="0.85546875" style="12" customWidth="1"/>
    <col min="24" max="24" width="26.5703125" style="12" customWidth="1"/>
    <col min="25" max="26" width="9.140625" style="12"/>
    <col min="27" max="27" width="9.42578125" style="12" customWidth="1"/>
    <col min="28" max="16384" width="9.140625" style="12"/>
  </cols>
  <sheetData>
    <row r="1" spans="1:27" ht="12.75" customHeight="1">
      <c r="A1" s="354" t="s">
        <v>1751</v>
      </c>
      <c r="B1" s="355"/>
      <c r="C1" s="355"/>
      <c r="D1" s="355"/>
      <c r="E1" s="355"/>
      <c r="F1" s="355"/>
      <c r="G1" s="355"/>
      <c r="H1" s="356"/>
    </row>
    <row r="2" spans="1:27" ht="12.75" customHeight="1">
      <c r="A2" s="333"/>
      <c r="B2" s="334"/>
      <c r="C2" s="334"/>
      <c r="D2" s="334"/>
      <c r="E2" s="334"/>
      <c r="F2" s="334"/>
      <c r="G2" s="334"/>
      <c r="H2" s="335"/>
    </row>
    <row r="3" spans="1:27" ht="12.75" customHeight="1">
      <c r="A3" s="333" t="s">
        <v>2057</v>
      </c>
      <c r="B3" s="334"/>
      <c r="C3" s="334"/>
      <c r="D3" s="334"/>
      <c r="E3" s="334"/>
      <c r="F3" s="334"/>
      <c r="G3" s="334"/>
      <c r="H3" s="335"/>
    </row>
    <row r="4" spans="1:27" ht="13.5" customHeight="1" thickBot="1">
      <c r="A4" s="336"/>
      <c r="B4" s="337"/>
      <c r="C4" s="337"/>
      <c r="D4" s="337"/>
      <c r="E4" s="337"/>
      <c r="F4" s="337"/>
      <c r="G4" s="337"/>
      <c r="H4" s="338"/>
    </row>
    <row r="6" spans="1:27" ht="13.5" thickBot="1"/>
    <row r="7" spans="1:27" ht="21" thickBot="1">
      <c r="A7" s="154" t="s">
        <v>742</v>
      </c>
      <c r="B7" s="186"/>
      <c r="D7" s="154" t="s">
        <v>601</v>
      </c>
      <c r="E7" s="196"/>
      <c r="F7" s="196"/>
      <c r="G7" s="154" t="s">
        <v>604</v>
      </c>
      <c r="H7" s="196"/>
      <c r="I7" s="196"/>
      <c r="J7" s="154" t="s">
        <v>1754</v>
      </c>
    </row>
    <row r="8" spans="1:27" ht="16.5" thickBot="1">
      <c r="A8" s="9"/>
      <c r="B8" s="9"/>
      <c r="D8" s="197" t="s">
        <v>346</v>
      </c>
      <c r="E8" s="29"/>
      <c r="F8" s="29"/>
      <c r="G8" s="197" t="s">
        <v>346</v>
      </c>
      <c r="H8" s="29"/>
      <c r="I8" s="29"/>
      <c r="J8" s="197" t="s">
        <v>346</v>
      </c>
      <c r="AA8" s="29" t="s">
        <v>350</v>
      </c>
    </row>
    <row r="9" spans="1:27" ht="72" customHeight="1" thickBot="1">
      <c r="A9" s="181">
        <v>117</v>
      </c>
      <c r="B9" s="198"/>
      <c r="D9" s="211" t="s">
        <v>1726</v>
      </c>
      <c r="E9" s="20"/>
      <c r="F9" s="20"/>
      <c r="G9" s="181" t="s">
        <v>1273</v>
      </c>
      <c r="H9" s="20"/>
      <c r="I9" s="20"/>
      <c r="J9" s="211" t="s">
        <v>1496</v>
      </c>
      <c r="K9" s="16"/>
      <c r="L9" s="211" t="s">
        <v>1491</v>
      </c>
      <c r="M9" s="16"/>
      <c r="N9" s="211" t="s">
        <v>1497</v>
      </c>
      <c r="O9" s="146"/>
      <c r="P9" s="211" t="s">
        <v>1492</v>
      </c>
      <c r="S9" s="16"/>
      <c r="T9" s="16"/>
      <c r="U9" s="16"/>
      <c r="V9" s="16"/>
      <c r="Y9" s="199">
        <v>85410</v>
      </c>
    </row>
    <row r="10" spans="1:27" ht="19.5" customHeight="1" thickBot="1">
      <c r="D10" s="146"/>
      <c r="E10" s="146"/>
      <c r="F10" s="20"/>
      <c r="G10" s="146"/>
      <c r="H10" s="20"/>
      <c r="I10" s="20"/>
      <c r="J10" s="142">
        <v>10085410</v>
      </c>
      <c r="K10" s="16"/>
      <c r="L10" s="142">
        <v>10085412</v>
      </c>
      <c r="M10" s="16"/>
      <c r="N10" s="142">
        <v>10085444</v>
      </c>
      <c r="O10" s="16"/>
      <c r="P10" s="142">
        <v>10085445</v>
      </c>
      <c r="S10" s="16"/>
      <c r="T10" s="16"/>
      <c r="U10" s="16"/>
      <c r="V10" s="16"/>
      <c r="Y10" s="199"/>
    </row>
    <row r="11" spans="1:27" ht="9.75" customHeight="1" thickBot="1">
      <c r="D11" s="146"/>
      <c r="E11" s="20"/>
      <c r="F11" s="20"/>
      <c r="G11" s="146"/>
      <c r="H11" s="20"/>
      <c r="I11" s="20"/>
      <c r="J11" s="17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AA11" s="199">
        <v>85411</v>
      </c>
    </row>
    <row r="12" spans="1:27" ht="72" customHeight="1" thickBot="1">
      <c r="D12" s="146"/>
      <c r="E12" s="20"/>
      <c r="F12" s="20"/>
      <c r="G12" s="146"/>
      <c r="H12" s="20"/>
      <c r="I12" s="20"/>
      <c r="J12" s="211" t="s">
        <v>1493</v>
      </c>
      <c r="K12" s="16"/>
      <c r="L12" s="211" t="s">
        <v>1494</v>
      </c>
      <c r="M12" s="146"/>
      <c r="N12" s="211" t="s">
        <v>1495</v>
      </c>
      <c r="P12" s="211" t="s">
        <v>1692</v>
      </c>
      <c r="Q12" s="146"/>
      <c r="Y12" s="199"/>
    </row>
    <row r="13" spans="1:27" ht="19.5" customHeight="1" thickBot="1">
      <c r="D13" s="146"/>
      <c r="E13" s="20"/>
      <c r="F13" s="20"/>
      <c r="G13" s="146"/>
      <c r="H13" s="20"/>
      <c r="I13" s="20"/>
      <c r="J13" s="142">
        <v>10085422</v>
      </c>
      <c r="K13" s="16"/>
      <c r="L13" s="142">
        <v>10085423</v>
      </c>
      <c r="M13" s="16"/>
      <c r="N13" s="142">
        <v>10085424</v>
      </c>
      <c r="P13" s="142">
        <v>10085427</v>
      </c>
      <c r="Q13" s="16">
        <v>85425</v>
      </c>
      <c r="Y13" s="199">
        <v>85412</v>
      </c>
    </row>
    <row r="14" spans="1:27" ht="9.75" customHeight="1">
      <c r="D14" s="146"/>
      <c r="E14" s="20"/>
      <c r="F14" s="20"/>
      <c r="G14" s="146"/>
      <c r="H14" s="20"/>
      <c r="I14" s="20"/>
      <c r="J14" s="16"/>
      <c r="M14" s="199"/>
      <c r="AA14" s="199"/>
    </row>
    <row r="15" spans="1:27" ht="9.75" customHeight="1" thickBot="1">
      <c r="D15" s="146"/>
      <c r="E15" s="20"/>
      <c r="F15" s="20"/>
      <c r="G15" s="146"/>
      <c r="H15" s="20"/>
      <c r="I15" s="20"/>
      <c r="J15" s="16"/>
      <c r="M15" s="199"/>
      <c r="AA15" s="199"/>
    </row>
    <row r="16" spans="1:27" ht="72" customHeight="1" thickBot="1">
      <c r="D16" s="146"/>
      <c r="E16" s="20"/>
      <c r="F16" s="20"/>
      <c r="G16" s="181" t="s">
        <v>1274</v>
      </c>
      <c r="H16" s="23"/>
      <c r="I16" s="23"/>
      <c r="J16" s="211" t="s">
        <v>603</v>
      </c>
      <c r="L16" s="211" t="s">
        <v>526</v>
      </c>
      <c r="N16" s="211" t="s">
        <v>514</v>
      </c>
      <c r="O16" s="16"/>
      <c r="P16" s="211" t="s">
        <v>605</v>
      </c>
      <c r="Q16" s="16"/>
      <c r="R16" s="211" t="s">
        <v>3171</v>
      </c>
      <c r="S16" s="16"/>
      <c r="V16" s="199"/>
    </row>
    <row r="17" spans="4:27" ht="19.5" customHeight="1" thickBot="1">
      <c r="D17" s="146"/>
      <c r="E17" s="20"/>
      <c r="F17" s="20"/>
      <c r="J17" s="142">
        <v>10085210</v>
      </c>
      <c r="L17" s="142">
        <v>10085220</v>
      </c>
      <c r="N17" s="142">
        <v>10085411</v>
      </c>
      <c r="O17" s="16"/>
      <c r="P17" s="142">
        <v>10085421</v>
      </c>
      <c r="Q17" s="16"/>
      <c r="R17" s="142">
        <v>10085211</v>
      </c>
      <c r="S17" s="16"/>
      <c r="V17" s="166"/>
    </row>
    <row r="18" spans="4:27" ht="42.95" customHeight="1">
      <c r="D18" s="146"/>
      <c r="E18" s="20"/>
      <c r="F18" s="20"/>
      <c r="O18" s="16"/>
      <c r="P18" s="16"/>
      <c r="Q18" s="16"/>
      <c r="R18" s="16"/>
      <c r="S18" s="16"/>
      <c r="V18" s="166"/>
    </row>
    <row r="19" spans="4:27" ht="17.25" customHeight="1">
      <c r="D19" s="146"/>
      <c r="E19" s="20"/>
      <c r="F19" s="20"/>
      <c r="O19" s="16"/>
      <c r="P19" s="16"/>
      <c r="Q19" s="16"/>
      <c r="R19" s="16"/>
      <c r="S19" s="16"/>
      <c r="V19" s="166"/>
    </row>
    <row r="20" spans="4:27" ht="30.95" customHeight="1">
      <c r="D20" s="146"/>
      <c r="E20" s="20"/>
      <c r="F20" s="20"/>
      <c r="V20" s="166"/>
    </row>
    <row r="21" spans="4:27" ht="30.95" customHeight="1">
      <c r="D21" s="146"/>
      <c r="E21" s="20"/>
      <c r="F21" s="20"/>
      <c r="V21" s="166"/>
    </row>
    <row r="22" spans="4:27" ht="30.95" customHeight="1">
      <c r="D22" s="146"/>
      <c r="E22" s="20"/>
      <c r="F22" s="20"/>
      <c r="G22" s="177"/>
      <c r="H22" s="23"/>
      <c r="I22" s="23"/>
      <c r="AA22" s="166">
        <v>85435</v>
      </c>
    </row>
    <row r="23" spans="4:27" ht="30.95" customHeight="1">
      <c r="D23" s="146"/>
      <c r="E23" s="20"/>
      <c r="F23" s="20"/>
      <c r="G23" s="177"/>
      <c r="H23" s="23"/>
      <c r="I23" s="23"/>
      <c r="J23" s="177"/>
      <c r="AA23" s="166"/>
    </row>
    <row r="24" spans="4:27" ht="30.95" customHeight="1">
      <c r="D24" s="146"/>
      <c r="E24" s="20"/>
      <c r="F24" s="20"/>
      <c r="AA24" s="166">
        <v>85440</v>
      </c>
    </row>
    <row r="25" spans="4:27" ht="30.95" customHeight="1">
      <c r="D25" s="146"/>
      <c r="E25" s="20"/>
      <c r="F25" s="20"/>
      <c r="G25" s="177"/>
      <c r="H25" s="23"/>
      <c r="I25" s="23"/>
      <c r="AA25" s="166">
        <v>85441</v>
      </c>
    </row>
    <row r="26" spans="4:27" ht="30.95" customHeight="1">
      <c r="D26" s="146"/>
      <c r="E26" s="20"/>
      <c r="F26" s="20"/>
      <c r="G26" s="177"/>
      <c r="H26" s="23"/>
      <c r="I26" s="23"/>
      <c r="AA26" s="166">
        <v>85442</v>
      </c>
    </row>
    <row r="27" spans="4:27" ht="30.95" customHeight="1">
      <c r="D27" s="146"/>
      <c r="E27" s="20"/>
      <c r="F27" s="20"/>
      <c r="G27" s="177"/>
      <c r="H27" s="23"/>
      <c r="I27" s="23"/>
      <c r="AA27" s="166">
        <v>85443</v>
      </c>
    </row>
    <row r="28" spans="4:27" ht="30.95" customHeight="1">
      <c r="D28" s="146"/>
      <c r="E28" s="20"/>
      <c r="F28" s="20"/>
      <c r="G28" s="177"/>
      <c r="H28" s="23"/>
      <c r="I28" s="23"/>
      <c r="AA28" s="166">
        <v>85444</v>
      </c>
    </row>
    <row r="29" spans="4:27" ht="30.95" customHeight="1">
      <c r="D29" s="146"/>
      <c r="E29" s="20"/>
      <c r="F29" s="20"/>
      <c r="G29" s="177"/>
      <c r="H29" s="23"/>
      <c r="I29" s="23"/>
      <c r="AA29" s="166">
        <v>85445</v>
      </c>
    </row>
    <row r="30" spans="4:27" ht="30.95" customHeight="1">
      <c r="D30" s="146"/>
      <c r="E30" s="20"/>
      <c r="F30" s="20"/>
      <c r="G30" s="177"/>
      <c r="H30" s="23"/>
      <c r="I30" s="23"/>
      <c r="AA30" s="166">
        <v>85446</v>
      </c>
    </row>
    <row r="31" spans="4:27" ht="30.95" customHeight="1">
      <c r="D31" s="146"/>
      <c r="E31" s="20"/>
      <c r="F31" s="20"/>
      <c r="G31" s="177"/>
      <c r="H31" s="23"/>
      <c r="I31" s="23"/>
      <c r="J31" s="177"/>
      <c r="AA31" s="166"/>
    </row>
    <row r="32" spans="4:27" ht="30.95" customHeight="1">
      <c r="D32" s="146"/>
      <c r="E32" s="20"/>
      <c r="F32" s="20"/>
      <c r="H32" s="23"/>
      <c r="I32" s="23"/>
      <c r="AA32" s="166">
        <v>85450</v>
      </c>
    </row>
    <row r="33" spans="4:27" ht="30.95" customHeight="1">
      <c r="D33" s="146"/>
      <c r="E33" s="20"/>
      <c r="F33" s="20"/>
      <c r="G33" s="177"/>
      <c r="H33" s="23"/>
      <c r="I33" s="23"/>
      <c r="AA33" s="166">
        <v>85451</v>
      </c>
    </row>
    <row r="34" spans="4:27" ht="30.95" customHeight="1">
      <c r="D34" s="146"/>
      <c r="E34" s="20"/>
      <c r="F34" s="20"/>
      <c r="G34" s="177"/>
      <c r="H34" s="23"/>
      <c r="I34" s="23"/>
      <c r="AA34" s="166">
        <v>85452</v>
      </c>
    </row>
    <row r="35" spans="4:27" ht="30.95" customHeight="1">
      <c r="D35" s="146"/>
      <c r="E35" s="20"/>
      <c r="F35" s="20"/>
      <c r="G35" s="177"/>
      <c r="H35" s="23"/>
      <c r="I35" s="23"/>
      <c r="AA35" s="166">
        <v>85453</v>
      </c>
    </row>
    <row r="36" spans="4:27" ht="30.95" customHeight="1">
      <c r="D36" s="146"/>
      <c r="E36" s="20"/>
      <c r="F36" s="20"/>
      <c r="G36" s="177"/>
      <c r="H36" s="23"/>
      <c r="I36" s="23"/>
      <c r="AA36" s="166">
        <v>85454</v>
      </c>
    </row>
    <row r="37" spans="4:27" ht="30.95" customHeight="1">
      <c r="D37" s="146"/>
      <c r="E37" s="20"/>
      <c r="F37" s="20"/>
      <c r="G37" s="177"/>
      <c r="H37" s="23"/>
      <c r="I37" s="23"/>
      <c r="J37" s="177"/>
      <c r="AA37" s="166"/>
    </row>
    <row r="38" spans="4:27" ht="30.95" customHeight="1">
      <c r="D38" s="146"/>
      <c r="E38" s="20"/>
      <c r="F38" s="20"/>
      <c r="H38" s="23"/>
      <c r="I38" s="23"/>
      <c r="AA38" s="166">
        <v>85460</v>
      </c>
    </row>
    <row r="39" spans="4:27" ht="30.95" customHeight="1">
      <c r="D39" s="146"/>
      <c r="E39" s="20"/>
      <c r="F39" s="20"/>
      <c r="G39" s="177"/>
      <c r="H39" s="23"/>
      <c r="I39" s="23"/>
      <c r="J39" s="177"/>
      <c r="AA39" s="200"/>
    </row>
    <row r="40" spans="4:27" ht="30.95" customHeight="1">
      <c r="D40" s="146"/>
      <c r="E40" s="20"/>
      <c r="F40" s="20"/>
      <c r="G40" s="177"/>
      <c r="H40" s="23"/>
      <c r="I40" s="23"/>
      <c r="J40" s="177"/>
      <c r="AA40" s="200"/>
    </row>
    <row r="41" spans="4:27" ht="30.95" customHeight="1">
      <c r="D41" s="146"/>
      <c r="E41" s="20"/>
      <c r="F41" s="20"/>
      <c r="G41" s="201"/>
      <c r="H41" s="6"/>
      <c r="I41" s="6"/>
      <c r="J41" s="201"/>
      <c r="AA41" s="166"/>
    </row>
  </sheetData>
  <mergeCells count="2">
    <mergeCell ref="A1:H2"/>
    <mergeCell ref="A3:H4"/>
  </mergeCells>
  <phoneticPr fontId="58" type="noConversion"/>
  <pageMargins left="0.36" right="0.27" top="0.74803149606299213" bottom="0.74803149606299213" header="0.31496062992125984" footer="0.31496062992125984"/>
  <pageSetup paperSize="9" scale="67" orientation="landscape" r:id="rId1"/>
  <headerFooter>
    <oddHeader>&amp;C&amp;A</oddHeader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  <pageSetUpPr fitToPage="1"/>
  </sheetPr>
  <dimension ref="A1:W47"/>
  <sheetViews>
    <sheetView showGridLines="0" topLeftCell="A16" zoomScale="72" zoomScaleNormal="72" zoomScaleSheetLayoutView="70" workbookViewId="0">
      <selection activeCell="N11" sqref="N11"/>
    </sheetView>
  </sheetViews>
  <sheetFormatPr defaultRowHeight="12.75"/>
  <cols>
    <col min="1" max="1" width="12" style="12" customWidth="1"/>
    <col min="2" max="2" width="1.85546875" style="12" customWidth="1"/>
    <col min="3" max="3" width="1.5703125" style="12" customWidth="1"/>
    <col min="4" max="4" width="26.5703125" style="137" customWidth="1"/>
    <col min="5" max="6" width="1.5703125" style="12" customWidth="1"/>
    <col min="7" max="7" width="26.5703125" style="12" customWidth="1"/>
    <col min="8" max="9" width="1.5703125" style="12" customWidth="1"/>
    <col min="10" max="10" width="26.5703125" style="137" customWidth="1"/>
    <col min="11" max="11" width="2" style="137" customWidth="1"/>
    <col min="12" max="12" width="26.5703125" style="137" customWidth="1"/>
    <col min="13" max="13" width="1.5703125" style="137" customWidth="1"/>
    <col min="14" max="14" width="26.5703125" style="137" customWidth="1"/>
    <col min="15" max="15" width="1.7109375" style="137" customWidth="1"/>
    <col min="16" max="16" width="26.5703125" style="137" customWidth="1"/>
    <col min="17" max="17" width="1.28515625" style="137" customWidth="1"/>
    <col min="18" max="18" width="26.5703125" style="137" customWidth="1"/>
    <col min="19" max="19" width="1.140625" style="137" customWidth="1"/>
    <col min="20" max="20" width="26.5703125" style="137" customWidth="1"/>
    <col min="21" max="21" width="2.5703125" style="137" customWidth="1"/>
    <col min="22" max="22" width="1" style="137" customWidth="1"/>
    <col min="23" max="23" width="27" style="137" customWidth="1"/>
    <col min="24" max="16384" width="9.140625" style="12"/>
  </cols>
  <sheetData>
    <row r="1" spans="1:23" ht="12.75" customHeight="1">
      <c r="A1" s="354" t="s">
        <v>1751</v>
      </c>
      <c r="B1" s="355"/>
      <c r="C1" s="355"/>
      <c r="D1" s="355"/>
      <c r="E1" s="355"/>
      <c r="F1" s="355"/>
      <c r="G1" s="355"/>
      <c r="H1" s="356"/>
    </row>
    <row r="2" spans="1:23" ht="12.75" customHeight="1">
      <c r="A2" s="333"/>
      <c r="B2" s="334"/>
      <c r="C2" s="334"/>
      <c r="D2" s="334"/>
      <c r="E2" s="334"/>
      <c r="F2" s="334"/>
      <c r="G2" s="334"/>
      <c r="H2" s="335"/>
    </row>
    <row r="3" spans="1:23" ht="12.75" customHeight="1">
      <c r="A3" s="333" t="s">
        <v>2057</v>
      </c>
      <c r="B3" s="334"/>
      <c r="C3" s="334"/>
      <c r="D3" s="334"/>
      <c r="E3" s="334"/>
      <c r="F3" s="334"/>
      <c r="G3" s="334"/>
      <c r="H3" s="335"/>
    </row>
    <row r="4" spans="1:23" ht="13.5" customHeight="1" thickBot="1">
      <c r="A4" s="336"/>
      <c r="B4" s="337"/>
      <c r="C4" s="337"/>
      <c r="D4" s="337"/>
      <c r="E4" s="337"/>
      <c r="F4" s="337"/>
      <c r="G4" s="337"/>
      <c r="H4" s="338"/>
    </row>
    <row r="5" spans="1:23" ht="10.5" customHeight="1" thickBot="1">
      <c r="D5" s="202"/>
    </row>
    <row r="6" spans="1:23" ht="21" thickBot="1">
      <c r="A6" s="154" t="s">
        <v>742</v>
      </c>
      <c r="B6" s="186"/>
      <c r="D6" s="154" t="s">
        <v>601</v>
      </c>
      <c r="F6" s="196"/>
      <c r="G6" s="154" t="s">
        <v>602</v>
      </c>
      <c r="H6" s="196"/>
      <c r="I6" s="196"/>
      <c r="J6" s="154" t="s">
        <v>1754</v>
      </c>
    </row>
    <row r="7" spans="1:23" ht="10.5" customHeight="1" thickBot="1">
      <c r="A7" s="9"/>
      <c r="B7" s="9"/>
      <c r="D7" s="172"/>
      <c r="F7" s="16"/>
      <c r="G7" s="170"/>
      <c r="H7" s="16"/>
      <c r="I7" s="9"/>
      <c r="J7" s="175"/>
    </row>
    <row r="8" spans="1:23" ht="78" customHeight="1" thickBot="1">
      <c r="A8" s="181">
        <v>117</v>
      </c>
      <c r="B8" s="198"/>
      <c r="D8" s="211" t="s">
        <v>741</v>
      </c>
      <c r="F8" s="20"/>
      <c r="G8" s="181" t="s">
        <v>1489</v>
      </c>
      <c r="H8" s="20"/>
      <c r="I8" s="172"/>
      <c r="J8" s="211" t="s">
        <v>1490</v>
      </c>
      <c r="K8" s="172"/>
      <c r="L8" s="211" t="s">
        <v>3177</v>
      </c>
      <c r="Q8" s="172"/>
      <c r="T8" s="203"/>
      <c r="U8" s="203"/>
      <c r="V8" s="12"/>
      <c r="W8" s="12"/>
    </row>
    <row r="9" spans="1:23" ht="19.5" customHeight="1" thickBot="1">
      <c r="D9" s="146"/>
      <c r="F9" s="20"/>
      <c r="G9" s="146"/>
      <c r="H9" s="20"/>
      <c r="I9" s="172"/>
      <c r="J9" s="144">
        <v>10085370</v>
      </c>
      <c r="K9" s="172"/>
      <c r="L9" s="144">
        <v>10085380</v>
      </c>
      <c r="N9" s="172"/>
      <c r="O9" s="172"/>
      <c r="P9" s="172"/>
      <c r="Q9" s="172"/>
      <c r="R9" s="203"/>
      <c r="S9" s="12"/>
      <c r="T9" s="12"/>
      <c r="U9" s="12"/>
      <c r="V9" s="12"/>
      <c r="W9" s="12"/>
    </row>
    <row r="10" spans="1:23" ht="9.75" customHeight="1" thickBot="1">
      <c r="D10" s="146"/>
      <c r="F10" s="20"/>
      <c r="G10" s="146"/>
      <c r="H10" s="20"/>
      <c r="I10" s="20"/>
      <c r="J10" s="172"/>
      <c r="K10" s="172"/>
      <c r="N10" s="172"/>
      <c r="O10" s="172"/>
      <c r="P10" s="172"/>
      <c r="Q10" s="172"/>
      <c r="R10" s="203"/>
      <c r="S10" s="203"/>
      <c r="T10" s="203"/>
      <c r="U10" s="12"/>
      <c r="V10" s="12"/>
      <c r="W10" s="12"/>
    </row>
    <row r="11" spans="1:23" ht="78" customHeight="1" thickBot="1">
      <c r="D11" s="146"/>
      <c r="F11" s="20"/>
      <c r="G11" s="181" t="s">
        <v>3173</v>
      </c>
      <c r="H11" s="20"/>
      <c r="I11" s="20"/>
      <c r="J11" s="211" t="s">
        <v>3174</v>
      </c>
      <c r="K11" s="203"/>
      <c r="L11" s="211" t="s">
        <v>3175</v>
      </c>
      <c r="M11" s="172"/>
      <c r="N11" s="172"/>
      <c r="O11" s="204"/>
      <c r="P11" s="204"/>
      <c r="Q11" s="205"/>
      <c r="S11" s="203"/>
      <c r="T11" s="203"/>
      <c r="U11" s="12"/>
      <c r="V11" s="12"/>
      <c r="W11" s="12"/>
    </row>
    <row r="12" spans="1:23" ht="19.5" customHeight="1" thickBot="1">
      <c r="D12" s="146"/>
      <c r="F12" s="20"/>
      <c r="G12" s="146"/>
      <c r="H12" s="20"/>
      <c r="I12" s="20"/>
      <c r="J12" s="144">
        <v>10085340</v>
      </c>
      <c r="K12" s="203"/>
      <c r="L12" s="144">
        <v>10085345</v>
      </c>
      <c r="M12" s="172"/>
      <c r="N12" s="172"/>
      <c r="O12" s="204"/>
      <c r="P12" s="204"/>
      <c r="Q12" s="205"/>
      <c r="S12" s="203"/>
      <c r="T12" s="203"/>
      <c r="U12" s="12"/>
      <c r="V12" s="12"/>
      <c r="W12" s="12"/>
    </row>
    <row r="13" spans="1:23" ht="9.75" customHeight="1" thickBot="1">
      <c r="D13" s="146"/>
      <c r="F13" s="20"/>
      <c r="G13" s="146"/>
      <c r="H13" s="20"/>
      <c r="I13" s="20"/>
      <c r="J13" s="172"/>
      <c r="K13" s="172"/>
      <c r="L13" s="172"/>
      <c r="M13" s="172"/>
      <c r="N13" s="172"/>
      <c r="O13" s="204"/>
      <c r="P13" s="204"/>
      <c r="Q13" s="205"/>
      <c r="S13" s="203"/>
      <c r="T13" s="203"/>
      <c r="U13" s="12"/>
      <c r="V13" s="12"/>
      <c r="W13" s="12"/>
    </row>
    <row r="14" spans="1:23" ht="78" customHeight="1" thickBot="1">
      <c r="D14" s="146"/>
      <c r="F14" s="20"/>
      <c r="G14" s="181" t="s">
        <v>3176</v>
      </c>
      <c r="H14" s="20"/>
      <c r="I14" s="20"/>
      <c r="J14" s="211" t="s">
        <v>1732</v>
      </c>
      <c r="K14" s="172"/>
      <c r="L14" s="211" t="s">
        <v>1733</v>
      </c>
      <c r="M14" s="172"/>
      <c r="N14" s="172"/>
      <c r="O14" s="204"/>
      <c r="P14" s="204"/>
      <c r="Q14" s="205"/>
      <c r="S14" s="203"/>
      <c r="T14" s="203"/>
      <c r="U14" s="12"/>
      <c r="V14" s="12"/>
      <c r="W14" s="12"/>
    </row>
    <row r="15" spans="1:23" ht="19.5" customHeight="1" thickBot="1">
      <c r="D15" s="146"/>
      <c r="F15" s="20"/>
      <c r="G15" s="146"/>
      <c r="H15" s="20"/>
      <c r="I15" s="20"/>
      <c r="J15" s="144">
        <v>10085346</v>
      </c>
      <c r="K15" s="172"/>
      <c r="L15" s="144">
        <v>10085347</v>
      </c>
      <c r="M15" s="172"/>
      <c r="N15" s="172"/>
      <c r="O15" s="204"/>
      <c r="P15" s="204"/>
      <c r="Q15" s="205"/>
      <c r="S15" s="203"/>
      <c r="T15" s="203"/>
      <c r="U15" s="12"/>
      <c r="V15" s="12"/>
      <c r="W15" s="12"/>
    </row>
    <row r="16" spans="1:23" ht="9.75" customHeight="1">
      <c r="D16" s="146"/>
      <c r="F16" s="20"/>
      <c r="G16" s="146"/>
      <c r="H16" s="20"/>
      <c r="I16" s="20"/>
      <c r="J16" s="172"/>
      <c r="K16" s="172"/>
      <c r="L16" s="172"/>
      <c r="M16" s="172"/>
      <c r="N16" s="172"/>
      <c r="O16" s="204"/>
      <c r="P16" s="204"/>
      <c r="Q16" s="205"/>
      <c r="S16" s="203"/>
      <c r="T16" s="203"/>
      <c r="U16" s="12"/>
      <c r="V16" s="12"/>
      <c r="W16" s="12"/>
    </row>
    <row r="17" spans="4:23" ht="9.75" customHeight="1" thickBot="1">
      <c r="D17" s="146"/>
      <c r="F17" s="20"/>
      <c r="G17" s="146"/>
      <c r="H17" s="20"/>
      <c r="I17" s="20"/>
      <c r="J17" s="172"/>
      <c r="K17" s="172"/>
      <c r="L17" s="172"/>
      <c r="M17" s="172"/>
      <c r="N17" s="172"/>
      <c r="O17" s="204"/>
      <c r="P17" s="204"/>
      <c r="Q17" s="205"/>
      <c r="S17" s="203"/>
      <c r="T17" s="203"/>
      <c r="U17" s="12"/>
      <c r="V17" s="12"/>
      <c r="W17" s="12"/>
    </row>
    <row r="18" spans="4:23" ht="78" customHeight="1" thickBot="1">
      <c r="D18" s="146"/>
      <c r="F18" s="20"/>
      <c r="G18" s="181" t="s">
        <v>1267</v>
      </c>
      <c r="H18" s="20"/>
      <c r="I18" s="20"/>
      <c r="J18" s="211" t="s">
        <v>1265</v>
      </c>
      <c r="K18" s="172"/>
      <c r="L18" s="211" t="s">
        <v>1197</v>
      </c>
      <c r="M18" s="172"/>
      <c r="N18" s="204"/>
      <c r="O18" s="205"/>
      <c r="Q18" s="203"/>
      <c r="R18" s="203"/>
      <c r="S18" s="203"/>
      <c r="T18" s="203"/>
      <c r="U18" s="12"/>
      <c r="V18" s="12"/>
      <c r="W18" s="12"/>
    </row>
    <row r="19" spans="4:23" ht="19.5" customHeight="1" thickBot="1">
      <c r="D19" s="146"/>
      <c r="F19" s="20"/>
      <c r="G19" s="146"/>
      <c r="H19" s="20"/>
      <c r="I19" s="20"/>
      <c r="J19" s="144">
        <v>10085350</v>
      </c>
      <c r="K19" s="172"/>
      <c r="L19" s="144">
        <v>10085360</v>
      </c>
      <c r="M19" s="172"/>
      <c r="N19" s="172"/>
      <c r="O19" s="172"/>
      <c r="P19" s="204"/>
      <c r="Q19" s="204"/>
      <c r="R19" s="205"/>
      <c r="T19" s="203"/>
      <c r="U19" s="203"/>
      <c r="V19" s="203"/>
      <c r="W19" s="203"/>
    </row>
    <row r="20" spans="4:23" ht="9.75" customHeight="1" thickBot="1">
      <c r="D20" s="146"/>
      <c r="F20" s="20"/>
      <c r="G20" s="146"/>
      <c r="H20" s="20"/>
      <c r="I20" s="20"/>
      <c r="J20" s="172"/>
      <c r="K20" s="172"/>
      <c r="L20" s="172"/>
      <c r="M20" s="172"/>
      <c r="N20" s="204"/>
      <c r="O20" s="172"/>
      <c r="P20" s="172"/>
      <c r="Q20" s="172"/>
      <c r="R20" s="204"/>
      <c r="S20" s="204"/>
      <c r="T20" s="205"/>
      <c r="V20" s="12"/>
      <c r="W20" s="203"/>
    </row>
    <row r="21" spans="4:23" ht="42.95" customHeight="1" thickBot="1">
      <c r="D21" s="146"/>
      <c r="F21" s="20"/>
      <c r="G21" s="146"/>
      <c r="H21" s="20"/>
      <c r="I21" s="20"/>
      <c r="J21" s="357" t="s">
        <v>1759</v>
      </c>
      <c r="K21" s="358"/>
      <c r="L21" s="359"/>
      <c r="M21" s="204"/>
      <c r="N21" s="357" t="s">
        <v>1755</v>
      </c>
      <c r="O21" s="358"/>
      <c r="P21" s="359"/>
      <c r="Q21" s="204"/>
      <c r="R21" s="204"/>
      <c r="S21" s="204"/>
      <c r="T21" s="205"/>
      <c r="U21" s="12"/>
      <c r="V21" s="12"/>
      <c r="W21" s="203"/>
    </row>
    <row r="22" spans="4:23" ht="19.5" customHeight="1">
      <c r="D22" s="146"/>
      <c r="F22" s="20"/>
      <c r="G22" s="146"/>
      <c r="H22" s="20"/>
      <c r="I22" s="20"/>
      <c r="J22" s="148" t="s">
        <v>753</v>
      </c>
      <c r="K22" s="145"/>
      <c r="L22" s="149" t="s">
        <v>52</v>
      </c>
      <c r="M22" s="204"/>
      <c r="N22" s="148" t="s">
        <v>753</v>
      </c>
      <c r="O22" s="145"/>
      <c r="P22" s="149" t="s">
        <v>52</v>
      </c>
      <c r="Q22" s="204"/>
      <c r="R22" s="204"/>
      <c r="S22" s="204"/>
      <c r="T22" s="205"/>
      <c r="U22" s="12"/>
      <c r="V22" s="12"/>
      <c r="W22" s="203"/>
    </row>
    <row r="23" spans="4:23" ht="13.5" customHeight="1">
      <c r="D23" s="146"/>
      <c r="F23" s="20"/>
      <c r="G23" s="146"/>
      <c r="H23" s="20"/>
      <c r="I23" s="20"/>
      <c r="J23" s="150">
        <v>21</v>
      </c>
      <c r="K23" s="146"/>
      <c r="L23" s="151">
        <v>10085021</v>
      </c>
      <c r="M23" s="204"/>
      <c r="N23" s="150">
        <v>31</v>
      </c>
      <c r="O23" s="146"/>
      <c r="P23" s="151">
        <v>10085031</v>
      </c>
      <c r="Q23" s="204"/>
      <c r="R23" s="204"/>
      <c r="S23" s="204"/>
      <c r="T23" s="205"/>
      <c r="U23" s="12"/>
      <c r="V23" s="12"/>
      <c r="W23" s="203"/>
    </row>
    <row r="24" spans="4:23" ht="13.5" customHeight="1">
      <c r="D24" s="146"/>
      <c r="F24" s="20"/>
      <c r="G24" s="146"/>
      <c r="H24" s="20"/>
      <c r="I24" s="20"/>
      <c r="J24" s="150">
        <v>22</v>
      </c>
      <c r="K24" s="146"/>
      <c r="L24" s="151">
        <v>10085022</v>
      </c>
      <c r="M24" s="204"/>
      <c r="N24" s="150">
        <v>32</v>
      </c>
      <c r="O24" s="146"/>
      <c r="P24" s="151">
        <v>10085032</v>
      </c>
      <c r="Q24" s="204"/>
      <c r="R24" s="205"/>
      <c r="T24" s="203"/>
      <c r="U24" s="12"/>
      <c r="V24" s="12"/>
      <c r="W24" s="203"/>
    </row>
    <row r="25" spans="4:23" ht="13.5" customHeight="1">
      <c r="D25" s="146"/>
      <c r="F25" s="20"/>
      <c r="G25" s="146"/>
      <c r="H25" s="20"/>
      <c r="I25" s="20"/>
      <c r="J25" s="150">
        <v>23</v>
      </c>
      <c r="K25" s="146"/>
      <c r="L25" s="151">
        <v>10085023</v>
      </c>
      <c r="M25" s="204"/>
      <c r="N25" s="150">
        <v>33</v>
      </c>
      <c r="O25" s="146"/>
      <c r="P25" s="151">
        <v>10085033</v>
      </c>
      <c r="Q25" s="204"/>
      <c r="R25" s="204"/>
      <c r="S25" s="204"/>
      <c r="T25" s="205"/>
      <c r="U25" s="12"/>
      <c r="V25" s="12"/>
      <c r="W25" s="203"/>
    </row>
    <row r="26" spans="4:23" ht="13.5" customHeight="1">
      <c r="D26" s="146"/>
      <c r="F26" s="20"/>
      <c r="G26" s="146"/>
      <c r="H26" s="20"/>
      <c r="I26" s="20"/>
      <c r="J26" s="150"/>
      <c r="K26" s="146"/>
      <c r="L26" s="151"/>
      <c r="M26" s="204"/>
      <c r="N26" s="150">
        <v>34</v>
      </c>
      <c r="O26" s="146"/>
      <c r="P26" s="151">
        <v>10085034</v>
      </c>
      <c r="Q26" s="204"/>
      <c r="R26" s="204"/>
      <c r="S26" s="204"/>
      <c r="T26" s="205"/>
      <c r="U26" s="12"/>
      <c r="V26" s="12"/>
      <c r="W26" s="203"/>
    </row>
    <row r="27" spans="4:23" ht="13.5" customHeight="1">
      <c r="D27" s="146"/>
      <c r="F27" s="20"/>
      <c r="G27" s="146"/>
      <c r="H27" s="20"/>
      <c r="I27" s="20"/>
      <c r="J27" s="150"/>
      <c r="K27" s="146"/>
      <c r="L27" s="151"/>
      <c r="M27" s="204"/>
      <c r="N27" s="150">
        <v>35</v>
      </c>
      <c r="O27" s="146"/>
      <c r="P27" s="151">
        <v>10085035</v>
      </c>
      <c r="Q27" s="204"/>
      <c r="R27" s="204"/>
      <c r="S27" s="204"/>
      <c r="T27" s="205"/>
      <c r="U27" s="12"/>
      <c r="V27" s="12"/>
      <c r="W27" s="203"/>
    </row>
    <row r="28" spans="4:23" ht="13.5" customHeight="1">
      <c r="D28" s="146"/>
      <c r="F28" s="20"/>
      <c r="G28" s="146"/>
      <c r="H28" s="20"/>
      <c r="I28" s="20"/>
      <c r="J28" s="150"/>
      <c r="K28" s="146"/>
      <c r="L28" s="151"/>
      <c r="M28" s="204"/>
      <c r="N28" s="150">
        <v>36</v>
      </c>
      <c r="O28" s="146"/>
      <c r="P28" s="151">
        <v>10085036</v>
      </c>
      <c r="Q28" s="204"/>
      <c r="R28" s="205"/>
      <c r="T28" s="203"/>
      <c r="U28" s="12"/>
      <c r="V28" s="12"/>
      <c r="W28" s="203"/>
    </row>
    <row r="29" spans="4:23" ht="13.5" customHeight="1" thickBot="1">
      <c r="D29" s="146"/>
      <c r="F29" s="20"/>
      <c r="G29" s="146"/>
      <c r="H29" s="20"/>
      <c r="I29" s="20"/>
      <c r="J29" s="152" t="s">
        <v>709</v>
      </c>
      <c r="K29" s="147"/>
      <c r="L29" s="153">
        <v>10085092</v>
      </c>
      <c r="M29" s="204"/>
      <c r="N29" s="152" t="s">
        <v>709</v>
      </c>
      <c r="O29" s="147"/>
      <c r="P29" s="153">
        <v>10085093</v>
      </c>
      <c r="Q29" s="204"/>
      <c r="R29" s="204"/>
      <c r="S29" s="204"/>
      <c r="T29" s="205"/>
      <c r="U29" s="12"/>
      <c r="V29" s="12"/>
      <c r="W29" s="203"/>
    </row>
    <row r="30" spans="4:23" ht="9.75" customHeight="1" thickBot="1">
      <c r="D30" s="146"/>
      <c r="F30" s="20"/>
      <c r="G30" s="146"/>
      <c r="H30" s="20"/>
      <c r="I30" s="20"/>
      <c r="J30" s="147"/>
      <c r="K30" s="147"/>
      <c r="L30" s="147"/>
      <c r="M30" s="146"/>
      <c r="N30" s="204"/>
      <c r="O30" s="172"/>
      <c r="P30" s="204"/>
      <c r="Q30" s="204"/>
      <c r="R30" s="205"/>
      <c r="U30" s="12"/>
      <c r="V30" s="12"/>
      <c r="W30" s="203"/>
    </row>
    <row r="31" spans="4:23" ht="42.95" customHeight="1" thickBot="1">
      <c r="D31" s="146"/>
      <c r="F31" s="20"/>
      <c r="G31" s="146"/>
      <c r="H31" s="20"/>
      <c r="I31" s="20"/>
      <c r="J31" s="357" t="s">
        <v>1756</v>
      </c>
      <c r="K31" s="358"/>
      <c r="L31" s="359"/>
      <c r="M31" s="172"/>
      <c r="N31" s="357" t="s">
        <v>1757</v>
      </c>
      <c r="O31" s="358"/>
      <c r="P31" s="359"/>
      <c r="Q31" s="204"/>
      <c r="R31" s="357" t="s">
        <v>1758</v>
      </c>
      <c r="S31" s="358"/>
      <c r="T31" s="359"/>
      <c r="U31" s="12"/>
      <c r="V31" s="12"/>
      <c r="W31" s="203"/>
    </row>
    <row r="32" spans="4:23" ht="13.5" customHeight="1">
      <c r="D32" s="146"/>
      <c r="F32" s="20"/>
      <c r="G32" s="146"/>
      <c r="H32" s="20"/>
      <c r="I32" s="20"/>
      <c r="J32" s="148" t="s">
        <v>753</v>
      </c>
      <c r="K32" s="145"/>
      <c r="L32" s="149" t="s">
        <v>52</v>
      </c>
      <c r="M32" s="172"/>
      <c r="N32" s="148" t="s">
        <v>753</v>
      </c>
      <c r="O32" s="145"/>
      <c r="P32" s="149" t="s">
        <v>52</v>
      </c>
      <c r="Q32" s="204"/>
      <c r="R32" s="148" t="s">
        <v>753</v>
      </c>
      <c r="S32" s="145"/>
      <c r="T32" s="149" t="s">
        <v>52</v>
      </c>
      <c r="U32" s="12"/>
      <c r="V32" s="12"/>
      <c r="W32" s="203"/>
    </row>
    <row r="33" spans="4:23" ht="13.5" customHeight="1">
      <c r="D33" s="146"/>
      <c r="F33" s="20"/>
      <c r="G33" s="146"/>
      <c r="H33" s="20"/>
      <c r="I33" s="20"/>
      <c r="J33" s="150">
        <v>41</v>
      </c>
      <c r="K33" s="146"/>
      <c r="L33" s="151">
        <v>10085041</v>
      </c>
      <c r="M33" s="172"/>
      <c r="N33" s="150">
        <v>51</v>
      </c>
      <c r="O33" s="146"/>
      <c r="P33" s="151">
        <v>10085051</v>
      </c>
      <c r="Q33" s="204"/>
      <c r="R33" s="150">
        <v>61</v>
      </c>
      <c r="S33" s="146"/>
      <c r="T33" s="151">
        <v>10085061</v>
      </c>
      <c r="U33" s="12"/>
      <c r="V33" s="12"/>
      <c r="W33" s="203"/>
    </row>
    <row r="34" spans="4:23" ht="13.5" customHeight="1">
      <c r="D34" s="146"/>
      <c r="F34" s="20"/>
      <c r="G34" s="146"/>
      <c r="H34" s="20"/>
      <c r="I34" s="20"/>
      <c r="J34" s="150">
        <v>42</v>
      </c>
      <c r="K34" s="146"/>
      <c r="L34" s="151">
        <v>10085042</v>
      </c>
      <c r="M34" s="172"/>
      <c r="N34" s="150">
        <v>52</v>
      </c>
      <c r="O34" s="146"/>
      <c r="P34" s="151">
        <v>10085052</v>
      </c>
      <c r="Q34" s="204"/>
      <c r="R34" s="150">
        <v>62</v>
      </c>
      <c r="S34" s="146"/>
      <c r="T34" s="151">
        <v>10085062</v>
      </c>
      <c r="U34" s="12"/>
      <c r="V34" s="12"/>
      <c r="W34" s="203"/>
    </row>
    <row r="35" spans="4:23" ht="13.5" customHeight="1">
      <c r="D35" s="146"/>
      <c r="F35" s="20"/>
      <c r="G35" s="146"/>
      <c r="H35" s="20"/>
      <c r="I35" s="20"/>
      <c r="J35" s="150">
        <v>43</v>
      </c>
      <c r="K35" s="146"/>
      <c r="L35" s="151">
        <v>10085043</v>
      </c>
      <c r="M35" s="172"/>
      <c r="N35" s="150">
        <v>53</v>
      </c>
      <c r="O35" s="146"/>
      <c r="P35" s="151">
        <v>10085053</v>
      </c>
      <c r="Q35" s="204"/>
      <c r="R35" s="150">
        <v>63</v>
      </c>
      <c r="S35" s="146"/>
      <c r="T35" s="151">
        <v>10085063</v>
      </c>
      <c r="U35" s="12"/>
      <c r="V35" s="12"/>
      <c r="W35" s="203"/>
    </row>
    <row r="36" spans="4:23" ht="13.5" customHeight="1">
      <c r="D36" s="146"/>
      <c r="F36" s="20"/>
      <c r="G36" s="146"/>
      <c r="H36" s="20"/>
      <c r="I36" s="20"/>
      <c r="J36" s="150">
        <v>44</v>
      </c>
      <c r="K36" s="146"/>
      <c r="L36" s="151">
        <v>10085044</v>
      </c>
      <c r="M36" s="172"/>
      <c r="N36" s="150">
        <v>54</v>
      </c>
      <c r="O36" s="146"/>
      <c r="P36" s="151">
        <v>10085054</v>
      </c>
      <c r="Q36" s="204"/>
      <c r="R36" s="150">
        <v>64</v>
      </c>
      <c r="S36" s="146"/>
      <c r="T36" s="151">
        <v>10085064</v>
      </c>
      <c r="U36" s="12"/>
      <c r="V36" s="12"/>
      <c r="W36" s="203"/>
    </row>
    <row r="37" spans="4:23" ht="13.5" customHeight="1">
      <c r="D37" s="146"/>
      <c r="F37" s="20"/>
      <c r="G37" s="146"/>
      <c r="H37" s="20"/>
      <c r="I37" s="20"/>
      <c r="J37" s="150">
        <v>45</v>
      </c>
      <c r="K37" s="146"/>
      <c r="L37" s="151">
        <v>10085045</v>
      </c>
      <c r="M37" s="172"/>
      <c r="N37" s="150">
        <v>55</v>
      </c>
      <c r="O37" s="146"/>
      <c r="P37" s="151">
        <v>10085055</v>
      </c>
      <c r="Q37" s="204"/>
      <c r="R37" s="150">
        <v>65</v>
      </c>
      <c r="S37" s="146"/>
      <c r="T37" s="151">
        <v>10085065</v>
      </c>
      <c r="U37" s="12"/>
      <c r="V37" s="12"/>
      <c r="W37" s="203"/>
    </row>
    <row r="38" spans="4:23" ht="13.5" customHeight="1">
      <c r="D38" s="146"/>
      <c r="F38" s="20"/>
      <c r="G38" s="146"/>
      <c r="H38" s="20"/>
      <c r="I38" s="20"/>
      <c r="J38" s="150">
        <v>46</v>
      </c>
      <c r="K38" s="146"/>
      <c r="L38" s="151">
        <v>10085046</v>
      </c>
      <c r="M38" s="172"/>
      <c r="N38" s="150">
        <v>56</v>
      </c>
      <c r="O38" s="146"/>
      <c r="P38" s="151">
        <v>10085056</v>
      </c>
      <c r="Q38" s="204"/>
      <c r="R38" s="150">
        <v>66</v>
      </c>
      <c r="S38" s="146"/>
      <c r="T38" s="151">
        <v>10085066</v>
      </c>
      <c r="U38" s="12"/>
      <c r="V38" s="12"/>
      <c r="W38" s="203"/>
    </row>
    <row r="39" spans="4:23" ht="13.5" customHeight="1">
      <c r="D39" s="146"/>
      <c r="F39" s="20"/>
      <c r="G39" s="146"/>
      <c r="H39" s="20"/>
      <c r="I39" s="20"/>
      <c r="J39" s="150">
        <v>47</v>
      </c>
      <c r="K39" s="146"/>
      <c r="L39" s="151">
        <v>10085047</v>
      </c>
      <c r="M39" s="172"/>
      <c r="N39" s="150">
        <v>57</v>
      </c>
      <c r="O39" s="146"/>
      <c r="P39" s="151">
        <v>10085057</v>
      </c>
      <c r="Q39" s="204"/>
      <c r="R39" s="150">
        <v>67</v>
      </c>
      <c r="S39" s="146"/>
      <c r="T39" s="151">
        <v>10085067</v>
      </c>
      <c r="U39" s="12"/>
      <c r="V39" s="12"/>
      <c r="W39" s="203"/>
    </row>
    <row r="40" spans="4:23" ht="13.5" customHeight="1">
      <c r="D40" s="146"/>
      <c r="F40" s="20"/>
      <c r="G40" s="146"/>
      <c r="H40" s="20"/>
      <c r="I40" s="20"/>
      <c r="J40" s="150">
        <v>48</v>
      </c>
      <c r="K40" s="146"/>
      <c r="L40" s="151">
        <v>10085048</v>
      </c>
      <c r="M40" s="172"/>
      <c r="N40" s="150"/>
      <c r="O40" s="146"/>
      <c r="P40" s="151"/>
      <c r="Q40" s="204"/>
      <c r="R40" s="150"/>
      <c r="S40" s="146"/>
      <c r="T40" s="151"/>
      <c r="U40" s="12"/>
      <c r="V40" s="12"/>
      <c r="W40" s="203"/>
    </row>
    <row r="41" spans="4:23" ht="13.5" customHeight="1" thickBot="1">
      <c r="D41" s="146"/>
      <c r="F41" s="20"/>
      <c r="G41" s="146"/>
      <c r="H41" s="20"/>
      <c r="I41" s="20"/>
      <c r="J41" s="152" t="s">
        <v>709</v>
      </c>
      <c r="K41" s="147"/>
      <c r="L41" s="153">
        <v>10085094</v>
      </c>
      <c r="M41" s="172"/>
      <c r="N41" s="152" t="s">
        <v>709</v>
      </c>
      <c r="O41" s="147"/>
      <c r="P41" s="153">
        <v>10085095</v>
      </c>
      <c r="Q41" s="204"/>
      <c r="R41" s="152" t="s">
        <v>709</v>
      </c>
      <c r="S41" s="147"/>
      <c r="T41" s="153">
        <v>10085096</v>
      </c>
      <c r="U41" s="12"/>
      <c r="V41" s="12"/>
      <c r="W41" s="203"/>
    </row>
    <row r="42" spans="4:23">
      <c r="D42" s="146"/>
      <c r="F42" s="20"/>
      <c r="G42" s="146"/>
      <c r="H42" s="20"/>
      <c r="I42" s="20"/>
      <c r="J42" s="204"/>
      <c r="K42" s="204"/>
      <c r="L42" s="204"/>
      <c r="M42" s="172"/>
      <c r="N42" s="204"/>
      <c r="O42" s="172"/>
      <c r="P42" s="204"/>
      <c r="Q42" s="204"/>
      <c r="R42" s="205"/>
      <c r="U42" s="12"/>
      <c r="V42" s="12"/>
      <c r="W42" s="203"/>
    </row>
    <row r="43" spans="4:23" ht="42.95" customHeight="1">
      <c r="D43" s="146"/>
      <c r="F43" s="20"/>
      <c r="H43" s="20"/>
      <c r="J43" s="204"/>
      <c r="K43" s="204"/>
      <c r="L43" s="204"/>
      <c r="M43" s="172"/>
      <c r="N43" s="172"/>
      <c r="O43" s="172"/>
      <c r="P43" s="172"/>
      <c r="Q43" s="172"/>
      <c r="R43" s="172"/>
      <c r="S43" s="172"/>
      <c r="T43" s="172"/>
    </row>
    <row r="44" spans="4:23">
      <c r="D44" s="146"/>
      <c r="F44" s="20"/>
      <c r="H44" s="20"/>
      <c r="J44" s="12"/>
      <c r="M44" s="172"/>
      <c r="N44" s="172"/>
      <c r="O44" s="172"/>
      <c r="P44" s="172"/>
      <c r="Q44" s="172"/>
      <c r="R44" s="172"/>
      <c r="S44" s="172"/>
      <c r="T44" s="172"/>
    </row>
    <row r="45" spans="4:23">
      <c r="D45" s="146"/>
      <c r="F45" s="20"/>
      <c r="H45" s="20"/>
      <c r="J45" s="12"/>
    </row>
    <row r="46" spans="4:23">
      <c r="D46" s="146"/>
      <c r="J46" s="12"/>
    </row>
    <row r="47" spans="4:23">
      <c r="J47" s="12"/>
    </row>
  </sheetData>
  <mergeCells count="7">
    <mergeCell ref="A1:H2"/>
    <mergeCell ref="A3:H4"/>
    <mergeCell ref="J31:L31"/>
    <mergeCell ref="N31:P31"/>
    <mergeCell ref="R31:T31"/>
    <mergeCell ref="N21:P21"/>
    <mergeCell ref="J21:L21"/>
  </mergeCells>
  <phoneticPr fontId="58" type="noConversion"/>
  <pageMargins left="0.31496062992125984" right="0.43307086614173229" top="0.39370078740157483" bottom="0.51181102362204722" header="0.31496062992125984" footer="0.31496062992125984"/>
  <pageSetup paperSize="9" scale="57" orientation="landscape" r:id="rId1"/>
  <headerFooter>
    <oddHeader>&amp;C&amp;A</oddHeader>
    <oddFooter>&amp;L&amp;Z&amp;F</oddFooter>
  </headerFooter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-0.249977111117893"/>
    <pageSetUpPr fitToPage="1"/>
  </sheetPr>
  <dimension ref="A1:R31"/>
  <sheetViews>
    <sheetView showGridLines="0" zoomScale="72" zoomScaleNormal="72" workbookViewId="0">
      <selection activeCell="O33" sqref="A1:O33"/>
    </sheetView>
  </sheetViews>
  <sheetFormatPr defaultRowHeight="12.75"/>
  <cols>
    <col min="1" max="1" width="12" style="12" customWidth="1"/>
    <col min="2" max="2" width="1.7109375" style="12" customWidth="1"/>
    <col min="3" max="3" width="1.5703125" style="12" customWidth="1"/>
    <col min="4" max="4" width="26.5703125" style="137" customWidth="1"/>
    <col min="5" max="6" width="1.5703125" style="12" customWidth="1"/>
    <col min="7" max="7" width="26.5703125" style="12" customWidth="1"/>
    <col min="8" max="9" width="1.5703125" style="12" customWidth="1"/>
    <col min="10" max="10" width="26.5703125" style="137" customWidth="1"/>
    <col min="11" max="11" width="2" style="137" customWidth="1"/>
    <col min="12" max="12" width="26.5703125" style="137" customWidth="1"/>
    <col min="13" max="13" width="1.5703125" style="137" customWidth="1"/>
    <col min="14" max="14" width="26.140625" style="137" customWidth="1"/>
    <col min="15" max="15" width="16.5703125" style="137" customWidth="1"/>
    <col min="16" max="16" width="2.5703125" style="137" customWidth="1"/>
    <col min="17" max="17" width="1" style="137" customWidth="1"/>
    <col min="18" max="18" width="27" style="137" customWidth="1"/>
    <col min="19" max="16384" width="9.140625" style="12"/>
  </cols>
  <sheetData>
    <row r="1" spans="1:18" ht="12.75" customHeight="1">
      <c r="A1" s="354" t="s">
        <v>1751</v>
      </c>
      <c r="B1" s="355"/>
      <c r="C1" s="355"/>
      <c r="D1" s="355"/>
      <c r="E1" s="355"/>
      <c r="F1" s="355"/>
      <c r="G1" s="355"/>
      <c r="H1" s="356"/>
    </row>
    <row r="2" spans="1:18" ht="12.75" customHeight="1">
      <c r="A2" s="333"/>
      <c r="B2" s="334"/>
      <c r="C2" s="334"/>
      <c r="D2" s="334"/>
      <c r="E2" s="334"/>
      <c r="F2" s="334"/>
      <c r="G2" s="334"/>
      <c r="H2" s="335"/>
    </row>
    <row r="3" spans="1:18" ht="12.75" customHeight="1">
      <c r="A3" s="333" t="s">
        <v>2057</v>
      </c>
      <c r="B3" s="334"/>
      <c r="C3" s="334"/>
      <c r="D3" s="334"/>
      <c r="E3" s="334"/>
      <c r="F3" s="334"/>
      <c r="G3" s="334"/>
      <c r="H3" s="335"/>
    </row>
    <row r="4" spans="1:18" ht="13.5" customHeight="1" thickBot="1">
      <c r="A4" s="336"/>
      <c r="B4" s="337"/>
      <c r="C4" s="337"/>
      <c r="D4" s="337"/>
      <c r="E4" s="337"/>
      <c r="F4" s="337"/>
      <c r="G4" s="337"/>
      <c r="H4" s="338"/>
    </row>
    <row r="5" spans="1:18" ht="10.5" customHeight="1" thickBot="1">
      <c r="D5" s="202"/>
    </row>
    <row r="6" spans="1:18" ht="21" thickBot="1">
      <c r="A6" s="154" t="s">
        <v>742</v>
      </c>
      <c r="C6" s="196"/>
      <c r="D6" s="154" t="s">
        <v>601</v>
      </c>
      <c r="E6" s="196"/>
      <c r="F6" s="196"/>
      <c r="G6" s="154" t="s">
        <v>602</v>
      </c>
      <c r="H6" s="196"/>
      <c r="I6" s="196"/>
      <c r="J6" s="154" t="s">
        <v>1754</v>
      </c>
    </row>
    <row r="7" spans="1:18" ht="10.5" customHeight="1" thickBot="1">
      <c r="C7" s="16"/>
      <c r="D7" s="172"/>
      <c r="E7" s="16"/>
      <c r="F7" s="20"/>
      <c r="G7" s="146"/>
      <c r="H7" s="20"/>
      <c r="I7" s="9"/>
      <c r="J7" s="175"/>
    </row>
    <row r="8" spans="1:18" ht="72" customHeight="1" thickBot="1">
      <c r="A8" s="181">
        <v>117</v>
      </c>
      <c r="B8" s="198"/>
      <c r="C8" s="20"/>
      <c r="D8" s="211" t="s">
        <v>2060</v>
      </c>
      <c r="E8" s="20"/>
      <c r="F8" s="20"/>
      <c r="G8" s="181" t="s">
        <v>1681</v>
      </c>
      <c r="H8" s="23"/>
      <c r="I8" s="20"/>
      <c r="J8" s="211" t="s">
        <v>1682</v>
      </c>
      <c r="K8" s="172"/>
      <c r="L8" s="172"/>
      <c r="M8" s="172"/>
      <c r="Q8" s="12"/>
      <c r="R8" s="12"/>
    </row>
    <row r="9" spans="1:18" ht="15" customHeight="1" thickBot="1">
      <c r="C9" s="20"/>
      <c r="D9" s="146"/>
      <c r="E9" s="20"/>
      <c r="F9" s="20"/>
      <c r="G9" s="146"/>
      <c r="H9" s="23"/>
      <c r="I9" s="20"/>
      <c r="J9" s="144">
        <v>10085510</v>
      </c>
      <c r="K9" s="172"/>
      <c r="L9" s="172"/>
      <c r="M9" s="172"/>
      <c r="Q9" s="12"/>
      <c r="R9" s="12"/>
    </row>
    <row r="10" spans="1:18" ht="9.75" customHeight="1" thickBot="1">
      <c r="C10" s="20"/>
      <c r="D10" s="146"/>
      <c r="E10" s="20"/>
      <c r="F10" s="20"/>
      <c r="G10" s="146"/>
      <c r="H10" s="20"/>
      <c r="I10" s="20"/>
      <c r="J10" s="146"/>
      <c r="K10" s="172"/>
      <c r="L10" s="172"/>
      <c r="M10" s="172"/>
      <c r="Q10" s="12"/>
      <c r="R10" s="12"/>
    </row>
    <row r="11" spans="1:18" ht="72" customHeight="1" thickBot="1">
      <c r="C11" s="20"/>
      <c r="D11" s="146"/>
      <c r="E11" s="20"/>
      <c r="F11" s="20"/>
      <c r="G11" s="181" t="s">
        <v>750</v>
      </c>
      <c r="H11" s="23"/>
      <c r="I11" s="20"/>
      <c r="J11" s="211" t="s">
        <v>48</v>
      </c>
      <c r="K11" s="172"/>
      <c r="L11" s="172"/>
      <c r="M11" s="172"/>
      <c r="Q11" s="12"/>
      <c r="R11" s="12"/>
    </row>
    <row r="12" spans="1:18" ht="12.75" customHeight="1" thickBot="1">
      <c r="C12" s="20"/>
      <c r="D12" s="146"/>
      <c r="E12" s="20"/>
      <c r="F12" s="20"/>
      <c r="G12" s="146"/>
      <c r="H12" s="23"/>
      <c r="I12" s="20"/>
      <c r="J12" s="144">
        <v>10085530</v>
      </c>
      <c r="K12" s="172"/>
      <c r="L12" s="172"/>
      <c r="M12" s="172"/>
      <c r="Q12" s="12"/>
      <c r="R12" s="12"/>
    </row>
    <row r="13" spans="1:18" ht="9.75" customHeight="1" thickBot="1">
      <c r="C13" s="20"/>
      <c r="D13" s="146"/>
      <c r="E13" s="20"/>
      <c r="F13" s="20"/>
      <c r="G13" s="146"/>
      <c r="H13" s="20"/>
      <c r="I13" s="20"/>
      <c r="J13" s="146"/>
      <c r="K13" s="172"/>
      <c r="L13" s="206"/>
      <c r="M13" s="172"/>
      <c r="N13" s="172"/>
      <c r="O13" s="172"/>
    </row>
    <row r="14" spans="1:18" ht="72" customHeight="1" thickBot="1">
      <c r="C14" s="20"/>
      <c r="D14" s="146"/>
      <c r="E14" s="20"/>
      <c r="F14" s="20"/>
      <c r="G14" s="181" t="s">
        <v>1080</v>
      </c>
      <c r="H14" s="23"/>
      <c r="I14" s="23"/>
      <c r="J14" s="211" t="s">
        <v>1079</v>
      </c>
      <c r="K14" s="172"/>
      <c r="L14" s="206"/>
      <c r="M14" s="172"/>
      <c r="N14" s="172"/>
      <c r="O14" s="172"/>
    </row>
    <row r="15" spans="1:18" ht="14.25" customHeight="1" thickBot="1">
      <c r="C15" s="20"/>
      <c r="D15" s="146"/>
      <c r="E15" s="20"/>
      <c r="F15" s="20"/>
      <c r="G15" s="146"/>
      <c r="H15" s="23"/>
      <c r="I15" s="23"/>
      <c r="J15" s="144">
        <v>10085452</v>
      </c>
      <c r="K15" s="172"/>
      <c r="L15" s="206"/>
      <c r="M15" s="172"/>
      <c r="N15" s="172"/>
      <c r="O15" s="172"/>
    </row>
    <row r="16" spans="1:18" ht="9.75" customHeight="1" thickBot="1">
      <c r="C16" s="20"/>
      <c r="D16" s="146"/>
      <c r="E16" s="20"/>
      <c r="F16" s="20"/>
      <c r="G16" s="146"/>
      <c r="H16" s="20"/>
      <c r="I16" s="20"/>
      <c r="J16" s="146"/>
      <c r="K16" s="172"/>
      <c r="L16" s="206"/>
      <c r="M16" s="172"/>
      <c r="N16" s="172"/>
      <c r="O16" s="172"/>
    </row>
    <row r="17" spans="3:18" ht="72" customHeight="1" thickBot="1">
      <c r="C17" s="20"/>
      <c r="D17" s="146"/>
      <c r="E17" s="20"/>
      <c r="F17" s="20"/>
      <c r="G17" s="181" t="s">
        <v>748</v>
      </c>
      <c r="H17" s="20"/>
      <c r="I17" s="20"/>
      <c r="J17" s="211" t="s">
        <v>355</v>
      </c>
      <c r="K17" s="172"/>
      <c r="L17" s="206"/>
      <c r="M17" s="172"/>
      <c r="N17" s="172"/>
      <c r="O17" s="172"/>
    </row>
    <row r="18" spans="3:18" ht="14.25" customHeight="1" thickBot="1">
      <c r="C18" s="20"/>
      <c r="D18" s="146"/>
      <c r="E18" s="20"/>
      <c r="F18" s="20"/>
      <c r="G18" s="146"/>
      <c r="H18" s="20"/>
      <c r="I18" s="20"/>
      <c r="J18" s="144">
        <v>10085543</v>
      </c>
      <c r="K18" s="172"/>
      <c r="L18" s="206"/>
      <c r="M18" s="172"/>
      <c r="N18" s="172"/>
      <c r="O18" s="172"/>
    </row>
    <row r="19" spans="3:18" ht="9.75" customHeight="1" thickBot="1">
      <c r="C19" s="20"/>
      <c r="D19" s="146"/>
      <c r="E19" s="20"/>
      <c r="F19" s="20"/>
      <c r="G19" s="146"/>
      <c r="H19" s="20"/>
      <c r="I19" s="20"/>
      <c r="J19" s="146"/>
      <c r="K19" s="172"/>
      <c r="L19" s="206"/>
      <c r="M19" s="172"/>
      <c r="N19" s="172"/>
      <c r="O19" s="172"/>
    </row>
    <row r="20" spans="3:18" ht="72" customHeight="1" thickBot="1">
      <c r="C20" s="20"/>
      <c r="D20" s="146"/>
      <c r="E20" s="20"/>
      <c r="F20" s="20"/>
      <c r="G20" s="181" t="s">
        <v>1695</v>
      </c>
      <c r="H20" s="20"/>
      <c r="I20" s="20"/>
      <c r="J20" s="211" t="s">
        <v>1694</v>
      </c>
      <c r="K20" s="172"/>
      <c r="L20" s="206"/>
      <c r="M20" s="172"/>
      <c r="N20" s="172"/>
      <c r="O20" s="172"/>
    </row>
    <row r="21" spans="3:18" ht="14.25" customHeight="1" thickBot="1">
      <c r="C21" s="20"/>
      <c r="D21" s="146"/>
      <c r="E21" s="20"/>
      <c r="F21" s="20"/>
      <c r="G21" s="146"/>
      <c r="H21" s="20"/>
      <c r="I21" s="20"/>
      <c r="J21" s="144">
        <v>10085580</v>
      </c>
      <c r="K21" s="172"/>
      <c r="L21" s="206"/>
      <c r="M21" s="172"/>
      <c r="N21" s="172"/>
      <c r="O21" s="172"/>
    </row>
    <row r="22" spans="3:18" ht="9.75" customHeight="1" thickBot="1">
      <c r="C22" s="20"/>
      <c r="D22" s="146"/>
      <c r="E22" s="20"/>
      <c r="F22" s="20"/>
      <c r="G22" s="146"/>
      <c r="H22" s="20"/>
      <c r="I22" s="20"/>
      <c r="J22" s="146"/>
      <c r="K22" s="172"/>
      <c r="L22" s="206"/>
      <c r="M22" s="172"/>
      <c r="N22" s="172"/>
      <c r="O22" s="172"/>
    </row>
    <row r="23" spans="3:18" ht="72" customHeight="1" thickBot="1">
      <c r="C23" s="20"/>
      <c r="D23" s="211" t="s">
        <v>1676</v>
      </c>
      <c r="E23" s="20"/>
      <c r="F23" s="20"/>
      <c r="G23" s="181" t="s">
        <v>1677</v>
      </c>
      <c r="H23" s="20"/>
      <c r="I23" s="20"/>
      <c r="J23" s="211" t="s">
        <v>1678</v>
      </c>
      <c r="K23" s="172"/>
      <c r="L23" s="211" t="s">
        <v>3172</v>
      </c>
      <c r="M23" s="172"/>
      <c r="N23" s="172"/>
      <c r="O23" s="172"/>
    </row>
    <row r="24" spans="3:18" ht="14.25" customHeight="1" thickBot="1">
      <c r="C24" s="20"/>
      <c r="D24" s="146"/>
      <c r="E24" s="20"/>
      <c r="F24" s="20"/>
      <c r="G24" s="146"/>
      <c r="H24" s="20"/>
      <c r="I24" s="20"/>
      <c r="J24" s="144">
        <v>10085520</v>
      </c>
      <c r="K24" s="172"/>
      <c r="L24" s="144">
        <v>10085521</v>
      </c>
      <c r="M24" s="172"/>
      <c r="Q24" s="12"/>
      <c r="R24" s="12"/>
    </row>
    <row r="25" spans="3:18" ht="15" customHeight="1" thickBot="1">
      <c r="C25" s="20"/>
      <c r="D25" s="146"/>
      <c r="E25" s="20"/>
      <c r="F25" s="20"/>
      <c r="G25" s="146"/>
      <c r="H25" s="20"/>
      <c r="I25" s="20"/>
      <c r="J25" s="172"/>
      <c r="K25" s="172"/>
      <c r="L25" s="172"/>
      <c r="M25" s="172"/>
      <c r="Q25" s="12"/>
      <c r="R25" s="12"/>
    </row>
    <row r="26" spans="3:18" ht="54" customHeight="1" thickBot="1">
      <c r="C26" s="20"/>
      <c r="D26" s="211" t="s">
        <v>3178</v>
      </c>
      <c r="E26" s="20"/>
      <c r="F26" s="20"/>
      <c r="G26" s="181" t="s">
        <v>3179</v>
      </c>
      <c r="H26" s="20"/>
      <c r="I26" s="20"/>
      <c r="J26" s="211" t="s">
        <v>3180</v>
      </c>
      <c r="K26" s="20"/>
      <c r="L26" s="211" t="s">
        <v>1185</v>
      </c>
      <c r="M26" s="20"/>
      <c r="N26" s="211" t="s">
        <v>3181</v>
      </c>
      <c r="Q26" s="12"/>
      <c r="R26" s="12"/>
    </row>
    <row r="27" spans="3:18" ht="13.5" thickBot="1">
      <c r="C27" s="20"/>
      <c r="D27" s="146"/>
      <c r="E27" s="20"/>
      <c r="F27" s="20"/>
      <c r="G27" s="146"/>
      <c r="H27" s="20"/>
      <c r="I27" s="20"/>
      <c r="J27" s="144">
        <v>10085330</v>
      </c>
      <c r="K27" s="20"/>
      <c r="L27" s="144">
        <v>10085331</v>
      </c>
      <c r="M27" s="20"/>
      <c r="N27" s="144">
        <v>10085332</v>
      </c>
      <c r="Q27" s="12"/>
      <c r="R27" s="12"/>
    </row>
    <row r="28" spans="3:18" ht="9.75" customHeight="1" thickBot="1">
      <c r="C28" s="20"/>
      <c r="D28" s="146"/>
      <c r="E28" s="20"/>
      <c r="F28" s="20"/>
      <c r="G28" s="146"/>
      <c r="H28" s="20"/>
      <c r="I28" s="20"/>
      <c r="J28" s="172"/>
      <c r="K28" s="172"/>
      <c r="M28" s="172"/>
      <c r="N28" s="172"/>
      <c r="O28" s="172"/>
    </row>
    <row r="29" spans="3:18" ht="60.75" customHeight="1" thickBot="1">
      <c r="C29" s="20"/>
      <c r="D29" s="211" t="s">
        <v>1685</v>
      </c>
      <c r="E29" s="20"/>
      <c r="F29" s="20"/>
      <c r="G29" s="181" t="s">
        <v>1686</v>
      </c>
      <c r="H29" s="20"/>
      <c r="I29" s="20"/>
      <c r="J29" s="211" t="s">
        <v>1744</v>
      </c>
      <c r="K29" s="20"/>
      <c r="L29" s="211" t="s">
        <v>1745</v>
      </c>
      <c r="M29" s="172"/>
      <c r="N29" s="172"/>
      <c r="O29" s="172"/>
    </row>
    <row r="30" spans="3:18" ht="13.5" thickBot="1">
      <c r="C30" s="20"/>
      <c r="D30" s="146"/>
      <c r="E30" s="20"/>
      <c r="F30" s="20"/>
      <c r="G30" s="146"/>
      <c r="H30" s="20"/>
      <c r="I30" s="20"/>
      <c r="J30" s="144">
        <v>10085950</v>
      </c>
      <c r="K30" s="20"/>
      <c r="L30" s="144">
        <v>10085951</v>
      </c>
      <c r="M30" s="172"/>
      <c r="N30" s="172"/>
      <c r="O30" s="172"/>
    </row>
    <row r="31" spans="3:18">
      <c r="C31" s="20"/>
      <c r="D31" s="146"/>
      <c r="E31" s="20"/>
      <c r="F31" s="20"/>
    </row>
  </sheetData>
  <mergeCells count="2">
    <mergeCell ref="A1:H2"/>
    <mergeCell ref="A3:H4"/>
  </mergeCells>
  <pageMargins left="0.31496062992125984" right="0.43307086614173229" top="0.39370078740157483" bottom="0.51181102362204722" header="0.31496062992125984" footer="0.31496062992125984"/>
  <pageSetup paperSize="9" scale="63" orientation="landscape" r:id="rId1"/>
  <headerFooter>
    <oddHeader>&amp;C&amp;A</oddHeader>
    <oddFooter>&amp;L&amp;Z&amp;F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  <pageSetUpPr fitToPage="1"/>
  </sheetPr>
  <dimension ref="A1:Z18"/>
  <sheetViews>
    <sheetView showGridLines="0" zoomScale="72" zoomScaleNormal="72" workbookViewId="0">
      <selection activeCell="J9" sqref="J9"/>
    </sheetView>
  </sheetViews>
  <sheetFormatPr defaultRowHeight="12.75"/>
  <cols>
    <col min="1" max="1" width="12" style="12" customWidth="1"/>
    <col min="2" max="2" width="1.28515625" style="12" customWidth="1"/>
    <col min="3" max="3" width="1.7109375" style="12" customWidth="1"/>
    <col min="4" max="4" width="26.5703125" style="137" customWidth="1"/>
    <col min="5" max="6" width="2.140625" style="137" customWidth="1"/>
    <col min="7" max="7" width="26.5703125" style="137" customWidth="1"/>
    <col min="8" max="8" width="2.42578125" style="137" customWidth="1"/>
    <col min="9" max="9" width="2.140625" style="137" customWidth="1"/>
    <col min="10" max="10" width="26.5703125" style="137" customWidth="1"/>
    <col min="11" max="11" width="1.85546875" style="137" customWidth="1"/>
    <col min="12" max="12" width="26.5703125" style="137" customWidth="1"/>
    <col min="13" max="13" width="1.7109375" style="137" customWidth="1"/>
    <col min="14" max="14" width="26.5703125" style="137" customWidth="1"/>
    <col min="15" max="15" width="1.85546875" style="137" customWidth="1"/>
    <col min="16" max="16" width="26.5703125" style="137" customWidth="1"/>
    <col min="17" max="17" width="1.85546875" style="137" customWidth="1"/>
    <col min="18" max="19" width="26.5703125" style="137" customWidth="1"/>
    <col min="20" max="26" width="9.140625" style="137"/>
    <col min="27" max="16384" width="9.140625" style="12"/>
  </cols>
  <sheetData>
    <row r="1" spans="1:26" ht="12.75" customHeight="1">
      <c r="A1" s="354" t="s">
        <v>1751</v>
      </c>
      <c r="B1" s="355"/>
      <c r="C1" s="355"/>
      <c r="D1" s="355"/>
      <c r="E1" s="355"/>
      <c r="F1" s="355"/>
      <c r="G1" s="355"/>
      <c r="H1" s="356"/>
    </row>
    <row r="2" spans="1:26" ht="12.75" customHeight="1">
      <c r="A2" s="333"/>
      <c r="B2" s="334"/>
      <c r="C2" s="334"/>
      <c r="D2" s="334"/>
      <c r="E2" s="334"/>
      <c r="F2" s="334"/>
      <c r="G2" s="334"/>
      <c r="H2" s="335"/>
    </row>
    <row r="3" spans="1:26" ht="12.75" customHeight="1">
      <c r="A3" s="333" t="s">
        <v>2057</v>
      </c>
      <c r="B3" s="334"/>
      <c r="C3" s="334"/>
      <c r="D3" s="334"/>
      <c r="E3" s="334"/>
      <c r="F3" s="334"/>
      <c r="G3" s="334"/>
      <c r="H3" s="335"/>
    </row>
    <row r="4" spans="1:26" ht="13.5" customHeight="1" thickBot="1">
      <c r="A4" s="336"/>
      <c r="B4" s="337"/>
      <c r="C4" s="337"/>
      <c r="D4" s="337"/>
      <c r="E4" s="337"/>
      <c r="F4" s="337"/>
      <c r="G4" s="337"/>
      <c r="H4" s="338"/>
    </row>
    <row r="5" spans="1:26" ht="13.5" thickBot="1"/>
    <row r="6" spans="1:26" s="9" customFormat="1" ht="22.5" customHeight="1" thickBot="1">
      <c r="A6" s="154" t="s">
        <v>742</v>
      </c>
      <c r="B6" s="207"/>
      <c r="C6" s="197" t="s">
        <v>346</v>
      </c>
      <c r="D6" s="154" t="s">
        <v>601</v>
      </c>
      <c r="E6" s="208"/>
      <c r="F6" s="208"/>
      <c r="G6" s="154" t="s">
        <v>602</v>
      </c>
      <c r="H6" s="208"/>
      <c r="I6" s="208"/>
      <c r="J6" s="154" t="s">
        <v>1754</v>
      </c>
      <c r="K6" s="197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spans="1:26" s="9" customFormat="1">
      <c r="A7" s="12"/>
      <c r="B7" s="12"/>
      <c r="C7" s="20"/>
      <c r="D7" s="146"/>
      <c r="E7" s="146"/>
      <c r="F7" s="146"/>
      <c r="G7" s="177"/>
      <c r="H7" s="177"/>
      <c r="I7" s="177"/>
      <c r="J7" s="177"/>
      <c r="K7" s="177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spans="1:26" s="9" customFormat="1" ht="9.75" customHeight="1" thickBot="1">
      <c r="A8" s="12"/>
      <c r="B8" s="12"/>
      <c r="C8" s="20"/>
      <c r="D8" s="146"/>
      <c r="E8" s="146"/>
      <c r="F8" s="146"/>
      <c r="G8" s="177"/>
      <c r="H8" s="177"/>
      <c r="I8" s="177"/>
      <c r="J8" s="177"/>
      <c r="K8" s="177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spans="1:26" s="9" customFormat="1" ht="72" customHeight="1" thickBot="1">
      <c r="A9" s="181">
        <v>119</v>
      </c>
      <c r="B9" s="198"/>
      <c r="C9" s="12"/>
      <c r="D9" s="211" t="s">
        <v>1668</v>
      </c>
      <c r="E9" s="146"/>
      <c r="F9" s="146"/>
      <c r="G9" s="181" t="s">
        <v>1671</v>
      </c>
      <c r="H9" s="146"/>
      <c r="I9" s="146"/>
      <c r="J9" s="211" t="s">
        <v>1740</v>
      </c>
      <c r="K9" s="201"/>
      <c r="L9" s="211" t="s">
        <v>1741</v>
      </c>
      <c r="M9" s="170"/>
      <c r="N9" s="211" t="s">
        <v>1742</v>
      </c>
      <c r="O9" s="170"/>
      <c r="P9" s="211" t="s">
        <v>1743</v>
      </c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spans="1:26" ht="19.5" customHeight="1" thickBot="1">
      <c r="D10" s="146"/>
      <c r="E10" s="146"/>
      <c r="F10" s="146"/>
      <c r="G10" s="146"/>
      <c r="H10" s="146"/>
      <c r="I10" s="146"/>
      <c r="J10" s="144">
        <v>10085721</v>
      </c>
      <c r="K10" s="177"/>
      <c r="L10" s="144">
        <v>10085722</v>
      </c>
      <c r="N10" s="144">
        <v>10085723</v>
      </c>
      <c r="P10" s="144">
        <v>10085724</v>
      </c>
    </row>
    <row r="11" spans="1:26" ht="9.75" customHeight="1" thickBot="1">
      <c r="C11" s="23"/>
      <c r="D11" s="177"/>
      <c r="E11" s="177"/>
      <c r="F11" s="177"/>
      <c r="G11" s="177"/>
      <c r="H11" s="177"/>
      <c r="I11" s="177"/>
      <c r="J11" s="177"/>
      <c r="K11" s="177"/>
    </row>
    <row r="12" spans="1:26" ht="72" customHeight="1" thickBot="1">
      <c r="A12" s="181">
        <v>120</v>
      </c>
      <c r="B12" s="198"/>
      <c r="C12" s="20"/>
      <c r="D12" s="211" t="s">
        <v>1669</v>
      </c>
      <c r="E12" s="146"/>
      <c r="F12" s="16"/>
      <c r="G12" s="181" t="s">
        <v>1670</v>
      </c>
      <c r="H12" s="146"/>
      <c r="I12" s="146"/>
      <c r="J12" s="211" t="s">
        <v>226</v>
      </c>
      <c r="K12" s="177"/>
    </row>
    <row r="13" spans="1:26" ht="19.5" customHeight="1" thickBot="1">
      <c r="C13" s="20"/>
      <c r="D13" s="146"/>
      <c r="E13" s="146"/>
      <c r="F13" s="146"/>
      <c r="G13" s="146"/>
      <c r="H13" s="146"/>
      <c r="I13" s="146"/>
      <c r="J13" s="144">
        <v>10085820</v>
      </c>
      <c r="K13" s="177"/>
    </row>
    <row r="14" spans="1:26" ht="9.75" customHeight="1">
      <c r="C14" s="20"/>
      <c r="D14" s="146"/>
      <c r="E14" s="146"/>
      <c r="F14" s="146"/>
      <c r="G14" s="146"/>
      <c r="H14" s="146"/>
      <c r="I14" s="146"/>
      <c r="J14" s="146"/>
    </row>
    <row r="15" spans="1:26" ht="9.75" customHeight="1">
      <c r="C15" s="20"/>
      <c r="D15" s="146"/>
      <c r="E15" s="146"/>
      <c r="F15" s="146"/>
      <c r="G15" s="16"/>
      <c r="H15" s="16"/>
      <c r="I15" s="16"/>
      <c r="J15" s="16"/>
    </row>
    <row r="16" spans="1:26" ht="72" customHeight="1">
      <c r="C16" s="20"/>
      <c r="D16" s="146"/>
      <c r="E16" s="146"/>
      <c r="F16" s="16"/>
    </row>
    <row r="17" spans="3:6" ht="19.5" customHeight="1">
      <c r="C17" s="20"/>
      <c r="D17" s="146"/>
      <c r="E17" s="146"/>
      <c r="F17" s="146"/>
    </row>
    <row r="18" spans="3:6">
      <c r="C18" s="20"/>
      <c r="D18" s="146"/>
      <c r="E18" s="146"/>
      <c r="F18" s="16"/>
    </row>
  </sheetData>
  <mergeCells count="2">
    <mergeCell ref="A1:H2"/>
    <mergeCell ref="A3:H4"/>
  </mergeCells>
  <phoneticPr fontId="58" type="noConversion"/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&amp;C&amp;A</oddHeader>
    <oddFooter>&amp;L&amp;Z&amp;F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6" tint="-0.249977111117893"/>
    <pageSetUpPr fitToPage="1"/>
  </sheetPr>
  <dimension ref="A1:U93"/>
  <sheetViews>
    <sheetView showGridLines="0" topLeftCell="A49" workbookViewId="0">
      <selection activeCell="B84" sqref="B84"/>
    </sheetView>
  </sheetViews>
  <sheetFormatPr defaultRowHeight="12.75"/>
  <cols>
    <col min="1" max="1" width="12.28515625" style="107" customWidth="1"/>
    <col min="2" max="2" width="65.5703125" style="107" customWidth="1"/>
    <col min="3" max="3" width="33" style="107" customWidth="1"/>
    <col min="4" max="16384" width="9.140625" style="107"/>
  </cols>
  <sheetData>
    <row r="1" spans="1:21" ht="12" customHeight="1">
      <c r="A1" s="360" t="s">
        <v>1751</v>
      </c>
      <c r="B1" s="361"/>
      <c r="C1" s="141"/>
      <c r="D1" s="141"/>
      <c r="E1" s="141"/>
      <c r="F1" s="141"/>
      <c r="G1" s="141"/>
      <c r="H1" s="141"/>
      <c r="I1" s="156"/>
    </row>
    <row r="2" spans="1:21" ht="12" customHeight="1">
      <c r="A2" s="362"/>
      <c r="B2" s="363"/>
      <c r="C2" s="141"/>
      <c r="D2" s="141"/>
      <c r="E2" s="141"/>
      <c r="F2" s="141"/>
      <c r="G2" s="141"/>
      <c r="H2" s="141"/>
      <c r="I2" s="156"/>
    </row>
    <row r="3" spans="1:21" ht="12" customHeight="1">
      <c r="A3" s="362" t="s">
        <v>2058</v>
      </c>
      <c r="B3" s="363"/>
      <c r="C3" s="141"/>
      <c r="D3" s="141"/>
      <c r="E3" s="141"/>
      <c r="F3" s="141"/>
      <c r="G3" s="141"/>
      <c r="H3" s="141"/>
      <c r="I3" s="156"/>
    </row>
    <row r="4" spans="1:21" ht="12" customHeight="1" thickBot="1">
      <c r="A4" s="364"/>
      <c r="B4" s="365"/>
      <c r="C4" s="141"/>
      <c r="D4" s="141"/>
      <c r="E4" s="141"/>
      <c r="F4" s="141"/>
      <c r="G4" s="141"/>
      <c r="H4" s="141"/>
      <c r="I4" s="156"/>
    </row>
    <row r="5" spans="1:21" ht="13.5" thickBot="1">
      <c r="C5" s="155"/>
      <c r="D5" s="156"/>
      <c r="E5" s="156"/>
      <c r="F5" s="156"/>
      <c r="G5" s="156"/>
      <c r="H5" s="156"/>
    </row>
    <row r="6" spans="1:21">
      <c r="A6" s="212" t="s">
        <v>52</v>
      </c>
      <c r="B6" s="212" t="s">
        <v>1050</v>
      </c>
      <c r="C6" s="212" t="s">
        <v>601</v>
      </c>
    </row>
    <row r="7" spans="1:21" ht="13.5" customHeight="1">
      <c r="A7" s="125">
        <v>10085021</v>
      </c>
      <c r="B7" s="118" t="s">
        <v>1019</v>
      </c>
      <c r="C7" s="119" t="s">
        <v>576</v>
      </c>
      <c r="D7" s="108"/>
      <c r="E7" s="108"/>
      <c r="F7" s="109"/>
      <c r="G7" s="110"/>
      <c r="H7" s="108"/>
      <c r="I7" s="108"/>
      <c r="J7" s="108"/>
      <c r="K7" s="108"/>
      <c r="L7" s="108"/>
      <c r="M7" s="108"/>
      <c r="N7" s="108"/>
      <c r="O7" s="108"/>
      <c r="P7" s="106"/>
      <c r="Q7" s="105"/>
      <c r="R7" s="105"/>
      <c r="S7" s="105"/>
      <c r="T7" s="105"/>
      <c r="U7" s="106"/>
    </row>
    <row r="8" spans="1:21" ht="13.5" customHeight="1">
      <c r="A8" s="125">
        <v>10085022</v>
      </c>
      <c r="B8" s="118" t="s">
        <v>1020</v>
      </c>
      <c r="C8" s="119" t="s">
        <v>576</v>
      </c>
      <c r="D8" s="108"/>
      <c r="E8" s="109"/>
      <c r="F8" s="109"/>
      <c r="G8" s="110"/>
      <c r="H8" s="110"/>
      <c r="I8" s="110"/>
      <c r="J8" s="108"/>
      <c r="K8" s="108"/>
      <c r="L8" s="108"/>
      <c r="M8" s="108"/>
      <c r="N8" s="108"/>
      <c r="O8" s="108"/>
      <c r="P8" s="106"/>
      <c r="Q8" s="105"/>
      <c r="R8" s="105"/>
      <c r="S8" s="105"/>
      <c r="T8" s="105"/>
      <c r="U8" s="106"/>
    </row>
    <row r="9" spans="1:21" ht="13.5" customHeight="1">
      <c r="A9" s="125">
        <v>10085023</v>
      </c>
      <c r="B9" s="118" t="s">
        <v>1021</v>
      </c>
      <c r="C9" s="119" t="s">
        <v>576</v>
      </c>
      <c r="D9" s="108"/>
      <c r="E9" s="108"/>
      <c r="F9" s="109"/>
      <c r="G9" s="110"/>
      <c r="H9" s="110"/>
      <c r="I9" s="110"/>
      <c r="J9" s="108"/>
      <c r="K9" s="108"/>
      <c r="L9" s="108"/>
      <c r="M9" s="108"/>
      <c r="N9" s="108"/>
      <c r="O9" s="108"/>
      <c r="P9" s="105"/>
      <c r="Q9" s="105"/>
      <c r="R9" s="105"/>
      <c r="S9" s="105"/>
      <c r="T9" s="105"/>
      <c r="U9" s="106"/>
    </row>
    <row r="10" spans="1:21" ht="14.25" customHeight="1">
      <c r="A10" s="125">
        <v>10085031</v>
      </c>
      <c r="B10" s="118" t="s">
        <v>1022</v>
      </c>
      <c r="C10" s="119" t="s">
        <v>576</v>
      </c>
      <c r="D10" s="108"/>
      <c r="E10" s="108"/>
      <c r="F10" s="109"/>
      <c r="G10" s="110"/>
      <c r="H10" s="110"/>
      <c r="I10" s="110"/>
      <c r="J10" s="108"/>
      <c r="K10" s="108"/>
      <c r="L10" s="108"/>
      <c r="M10" s="108"/>
      <c r="N10" s="108"/>
      <c r="O10" s="108"/>
      <c r="P10" s="106"/>
      <c r="Q10" s="105"/>
      <c r="R10" s="106"/>
      <c r="S10" s="105"/>
      <c r="T10" s="106"/>
      <c r="U10" s="106"/>
    </row>
    <row r="11" spans="1:21" ht="13.5" customHeight="1">
      <c r="A11" s="125">
        <v>10085032</v>
      </c>
      <c r="B11" s="118" t="s">
        <v>1023</v>
      </c>
      <c r="C11" s="119" t="s">
        <v>576</v>
      </c>
      <c r="D11" s="108"/>
      <c r="E11" s="109"/>
      <c r="F11" s="109"/>
      <c r="G11" s="110"/>
      <c r="H11" s="110"/>
      <c r="I11" s="110"/>
      <c r="J11" s="108"/>
      <c r="K11" s="108"/>
      <c r="L11" s="108"/>
      <c r="M11" s="108"/>
      <c r="N11" s="108"/>
      <c r="O11" s="108"/>
      <c r="P11" s="106"/>
      <c r="Q11" s="105"/>
      <c r="R11" s="106"/>
      <c r="S11" s="105"/>
      <c r="T11" s="106"/>
      <c r="U11" s="106"/>
    </row>
    <row r="12" spans="1:21" ht="13.5" customHeight="1">
      <c r="A12" s="125">
        <v>10085033</v>
      </c>
      <c r="B12" s="118" t="s">
        <v>1024</v>
      </c>
      <c r="C12" s="119" t="s">
        <v>576</v>
      </c>
      <c r="D12" s="108"/>
      <c r="E12" s="108"/>
      <c r="F12" s="109"/>
      <c r="G12" s="108"/>
      <c r="H12" s="108"/>
      <c r="I12" s="109"/>
      <c r="J12" s="108"/>
      <c r="K12" s="108"/>
      <c r="L12" s="109"/>
      <c r="M12" s="109"/>
      <c r="N12" s="109"/>
      <c r="O12" s="109"/>
      <c r="P12" s="106"/>
      <c r="Q12" s="106"/>
      <c r="R12" s="106"/>
      <c r="S12" s="106"/>
      <c r="T12" s="106"/>
      <c r="U12" s="106"/>
    </row>
    <row r="13" spans="1:21" ht="13.5" customHeight="1">
      <c r="A13" s="125">
        <v>10085034</v>
      </c>
      <c r="B13" s="118" t="s">
        <v>1025</v>
      </c>
      <c r="C13" s="119" t="s">
        <v>576</v>
      </c>
      <c r="D13" s="108"/>
      <c r="E13" s="108"/>
      <c r="F13" s="109"/>
      <c r="G13" s="108"/>
      <c r="H13" s="108"/>
      <c r="I13" s="109"/>
      <c r="J13" s="108"/>
      <c r="K13" s="108"/>
      <c r="L13" s="109"/>
      <c r="M13" s="109"/>
      <c r="N13" s="109"/>
      <c r="O13" s="109"/>
      <c r="P13" s="106"/>
      <c r="Q13" s="106"/>
      <c r="R13" s="106"/>
      <c r="S13" s="106"/>
      <c r="T13" s="106"/>
      <c r="U13" s="106"/>
    </row>
    <row r="14" spans="1:21" ht="13.5" customHeight="1">
      <c r="A14" s="125">
        <v>10085035</v>
      </c>
      <c r="B14" s="118" t="s">
        <v>1026</v>
      </c>
      <c r="C14" s="119" t="s">
        <v>576</v>
      </c>
      <c r="D14" s="108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6"/>
      <c r="Q14" s="106"/>
      <c r="R14" s="106"/>
      <c r="S14" s="106"/>
      <c r="T14" s="106"/>
      <c r="U14" s="106"/>
    </row>
    <row r="15" spans="1:21" ht="13.5" customHeight="1">
      <c r="A15" s="125">
        <v>10085036</v>
      </c>
      <c r="B15" s="118" t="s">
        <v>1027</v>
      </c>
      <c r="C15" s="119" t="s">
        <v>576</v>
      </c>
      <c r="D15" s="108"/>
      <c r="E15" s="108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6"/>
      <c r="Q15" s="106"/>
      <c r="R15" s="106"/>
      <c r="S15" s="106"/>
      <c r="T15" s="106"/>
      <c r="U15" s="106"/>
    </row>
    <row r="16" spans="1:21" ht="13.5" customHeight="1">
      <c r="A16" s="125">
        <v>10085041</v>
      </c>
      <c r="B16" s="118" t="s">
        <v>1028</v>
      </c>
      <c r="C16" s="119" t="s">
        <v>576</v>
      </c>
      <c r="D16" s="108"/>
      <c r="E16" s="108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6"/>
      <c r="Q16" s="106"/>
      <c r="R16" s="106"/>
      <c r="S16" s="106"/>
      <c r="T16" s="106"/>
      <c r="U16" s="106"/>
    </row>
    <row r="17" spans="1:21" ht="13.5" customHeight="1">
      <c r="A17" s="125">
        <v>10085042</v>
      </c>
      <c r="B17" s="118" t="s">
        <v>1029</v>
      </c>
      <c r="C17" s="119" t="s">
        <v>576</v>
      </c>
      <c r="D17" s="108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6"/>
      <c r="Q17" s="106"/>
      <c r="R17" s="106"/>
      <c r="S17" s="106"/>
      <c r="T17" s="106"/>
      <c r="U17" s="106"/>
    </row>
    <row r="18" spans="1:21" ht="13.5" customHeight="1">
      <c r="A18" s="125">
        <v>10085043</v>
      </c>
      <c r="B18" s="118" t="s">
        <v>1030</v>
      </c>
      <c r="C18" s="119" t="s">
        <v>576</v>
      </c>
      <c r="D18" s="108"/>
      <c r="E18" s="108"/>
      <c r="F18" s="109"/>
      <c r="G18" s="366"/>
      <c r="H18" s="367"/>
      <c r="I18" s="109"/>
      <c r="J18" s="366"/>
      <c r="K18" s="367"/>
      <c r="L18" s="109"/>
      <c r="M18" s="366"/>
      <c r="N18" s="367"/>
      <c r="O18" s="109"/>
      <c r="P18" s="106"/>
      <c r="Q18" s="106"/>
      <c r="R18" s="111"/>
      <c r="S18" s="106"/>
      <c r="T18" s="106"/>
      <c r="U18" s="106"/>
    </row>
    <row r="19" spans="1:21" ht="13.5" customHeight="1">
      <c r="A19" s="125">
        <v>10085044</v>
      </c>
      <c r="B19" s="118" t="s">
        <v>1031</v>
      </c>
      <c r="C19" s="119" t="s">
        <v>576</v>
      </c>
      <c r="D19" s="108"/>
      <c r="E19" s="108"/>
      <c r="F19" s="109"/>
      <c r="G19" s="112"/>
      <c r="H19" s="112"/>
      <c r="I19" s="109"/>
      <c r="J19" s="112"/>
      <c r="K19" s="112"/>
      <c r="L19" s="109"/>
      <c r="M19" s="112"/>
      <c r="N19" s="112"/>
      <c r="O19" s="109"/>
      <c r="P19" s="106"/>
      <c r="Q19" s="106"/>
      <c r="R19" s="111"/>
      <c r="S19" s="106"/>
      <c r="T19" s="106"/>
      <c r="U19" s="106"/>
    </row>
    <row r="20" spans="1:21" ht="13.5" customHeight="1">
      <c r="A20" s="125">
        <v>10085045</v>
      </c>
      <c r="B20" s="118" t="s">
        <v>1032</v>
      </c>
      <c r="C20" s="119" t="s">
        <v>576</v>
      </c>
      <c r="D20" s="108"/>
      <c r="E20" s="109"/>
      <c r="F20" s="109"/>
      <c r="G20" s="113"/>
      <c r="H20" s="108"/>
      <c r="I20" s="109"/>
      <c r="J20" s="108"/>
      <c r="K20" s="108"/>
      <c r="L20" s="109"/>
      <c r="M20" s="108"/>
      <c r="N20" s="108"/>
      <c r="O20" s="109"/>
      <c r="P20" s="106"/>
      <c r="Q20" s="106"/>
      <c r="R20" s="114"/>
      <c r="S20" s="106"/>
      <c r="T20" s="106"/>
      <c r="U20" s="106"/>
    </row>
    <row r="21" spans="1:21" ht="13.5" customHeight="1">
      <c r="A21" s="125">
        <v>10085046</v>
      </c>
      <c r="B21" s="118" t="s">
        <v>1033</v>
      </c>
      <c r="C21" s="119" t="s">
        <v>576</v>
      </c>
      <c r="D21" s="108"/>
      <c r="E21" s="108"/>
      <c r="F21" s="109"/>
      <c r="G21" s="113"/>
      <c r="H21" s="108"/>
      <c r="I21" s="109"/>
      <c r="J21" s="108"/>
      <c r="K21" s="108"/>
      <c r="L21" s="109"/>
      <c r="M21" s="108"/>
      <c r="N21" s="108"/>
      <c r="O21" s="109"/>
      <c r="P21" s="106"/>
      <c r="Q21" s="106"/>
      <c r="R21" s="106"/>
      <c r="S21" s="106"/>
      <c r="T21" s="106"/>
      <c r="U21" s="106"/>
    </row>
    <row r="22" spans="1:21">
      <c r="A22" s="125">
        <v>10085047</v>
      </c>
      <c r="B22" s="118" t="s">
        <v>1034</v>
      </c>
      <c r="C22" s="119" t="s">
        <v>576</v>
      </c>
      <c r="D22" s="108"/>
      <c r="E22" s="108"/>
      <c r="F22" s="109"/>
      <c r="G22" s="113"/>
      <c r="H22" s="108"/>
      <c r="I22" s="109"/>
      <c r="J22" s="108"/>
      <c r="K22" s="108"/>
      <c r="L22" s="109"/>
      <c r="M22" s="108"/>
      <c r="N22" s="108"/>
      <c r="O22" s="109"/>
      <c r="P22" s="106"/>
      <c r="Q22" s="106"/>
      <c r="R22" s="106"/>
      <c r="S22" s="106"/>
      <c r="T22" s="106"/>
      <c r="U22" s="106"/>
    </row>
    <row r="23" spans="1:21">
      <c r="A23" s="125">
        <v>10085048</v>
      </c>
      <c r="B23" s="118" t="s">
        <v>1035</v>
      </c>
      <c r="C23" s="119" t="s">
        <v>576</v>
      </c>
      <c r="D23" s="108"/>
      <c r="E23" s="108"/>
      <c r="F23" s="109"/>
      <c r="G23" s="113"/>
      <c r="H23" s="108"/>
      <c r="I23" s="109"/>
      <c r="J23" s="113"/>
      <c r="K23" s="113"/>
      <c r="L23" s="109"/>
      <c r="M23" s="108"/>
      <c r="N23" s="108"/>
      <c r="O23" s="109"/>
      <c r="P23" s="106"/>
      <c r="Q23" s="106"/>
      <c r="R23" s="106"/>
      <c r="S23" s="106"/>
      <c r="T23" s="106"/>
      <c r="U23" s="106"/>
    </row>
    <row r="24" spans="1:21">
      <c r="A24" s="125">
        <v>10085051</v>
      </c>
      <c r="B24" s="118" t="s">
        <v>1036</v>
      </c>
      <c r="C24" s="119" t="s">
        <v>576</v>
      </c>
      <c r="D24" s="108"/>
      <c r="E24" s="108"/>
      <c r="F24" s="109"/>
      <c r="G24" s="113"/>
      <c r="H24" s="108"/>
      <c r="I24" s="109"/>
      <c r="J24" s="113"/>
      <c r="K24" s="113"/>
      <c r="L24" s="109"/>
      <c r="M24" s="108"/>
      <c r="N24" s="108"/>
      <c r="O24" s="109"/>
      <c r="P24" s="106"/>
      <c r="Q24" s="106"/>
      <c r="R24" s="106"/>
      <c r="S24" s="106"/>
      <c r="T24" s="106"/>
      <c r="U24" s="106"/>
    </row>
    <row r="25" spans="1:21">
      <c r="A25" s="125">
        <v>10085052</v>
      </c>
      <c r="B25" s="118" t="s">
        <v>1037</v>
      </c>
      <c r="C25" s="119" t="s">
        <v>576</v>
      </c>
      <c r="D25" s="108"/>
      <c r="E25" s="109"/>
      <c r="F25" s="109"/>
      <c r="G25" s="113"/>
      <c r="H25" s="113"/>
      <c r="I25" s="109"/>
      <c r="J25" s="113"/>
      <c r="K25" s="113"/>
      <c r="L25" s="109"/>
      <c r="M25" s="108"/>
      <c r="N25" s="108"/>
      <c r="O25" s="109"/>
      <c r="P25" s="106"/>
      <c r="Q25" s="106"/>
      <c r="R25" s="106"/>
      <c r="S25" s="106"/>
      <c r="T25" s="106"/>
      <c r="U25" s="106"/>
    </row>
    <row r="26" spans="1:21">
      <c r="A26" s="125">
        <v>10085053</v>
      </c>
      <c r="B26" s="118" t="s">
        <v>1038</v>
      </c>
      <c r="C26" s="119" t="s">
        <v>576</v>
      </c>
      <c r="D26" s="108"/>
      <c r="E26" s="109"/>
      <c r="F26" s="109"/>
      <c r="G26" s="113"/>
      <c r="H26" s="113"/>
      <c r="I26" s="109"/>
      <c r="J26" s="113"/>
      <c r="K26" s="113"/>
      <c r="L26" s="109"/>
      <c r="M26" s="113"/>
      <c r="N26" s="113"/>
      <c r="O26" s="109"/>
    </row>
    <row r="27" spans="1:21">
      <c r="A27" s="125">
        <v>10085054</v>
      </c>
      <c r="B27" s="118" t="s">
        <v>1039</v>
      </c>
      <c r="C27" s="119" t="s">
        <v>576</v>
      </c>
      <c r="D27" s="108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</row>
    <row r="28" spans="1:21">
      <c r="A28" s="125">
        <v>10085055</v>
      </c>
      <c r="B28" s="118" t="s">
        <v>1040</v>
      </c>
      <c r="C28" s="119" t="s">
        <v>576</v>
      </c>
      <c r="D28" s="108"/>
      <c r="E28" s="109"/>
      <c r="F28" s="109"/>
      <c r="G28" s="366"/>
      <c r="H28" s="367"/>
      <c r="I28" s="109"/>
      <c r="J28" s="366"/>
      <c r="K28" s="367"/>
      <c r="L28" s="109"/>
      <c r="M28" s="366"/>
      <c r="N28" s="367"/>
      <c r="O28" s="104"/>
    </row>
    <row r="29" spans="1:21">
      <c r="A29" s="125">
        <v>10085056</v>
      </c>
      <c r="B29" s="118" t="s">
        <v>1041</v>
      </c>
      <c r="C29" s="119" t="s">
        <v>576</v>
      </c>
      <c r="D29" s="108"/>
      <c r="E29" s="109"/>
      <c r="F29" s="109"/>
      <c r="G29" s="112"/>
      <c r="H29" s="112"/>
      <c r="I29" s="109"/>
      <c r="J29" s="112"/>
      <c r="K29" s="112"/>
      <c r="L29" s="109"/>
      <c r="M29" s="115"/>
      <c r="N29" s="112"/>
      <c r="O29" s="104"/>
    </row>
    <row r="30" spans="1:21">
      <c r="A30" s="125">
        <v>10085057</v>
      </c>
      <c r="B30" s="118" t="s">
        <v>1042</v>
      </c>
      <c r="C30" s="119" t="s">
        <v>576</v>
      </c>
      <c r="D30" s="108"/>
      <c r="E30" s="109"/>
      <c r="F30" s="109"/>
      <c r="G30" s="113"/>
      <c r="H30" s="108"/>
      <c r="I30" s="109"/>
      <c r="J30" s="113"/>
      <c r="K30" s="113"/>
      <c r="L30" s="109"/>
      <c r="M30" s="113"/>
      <c r="N30" s="113"/>
      <c r="O30" s="104"/>
    </row>
    <row r="31" spans="1:21">
      <c r="A31" s="125">
        <v>10085061</v>
      </c>
      <c r="B31" s="118" t="s">
        <v>1043</v>
      </c>
      <c r="C31" s="119" t="s">
        <v>576</v>
      </c>
      <c r="D31" s="108"/>
      <c r="E31" s="116"/>
      <c r="F31" s="109"/>
      <c r="G31" s="113"/>
      <c r="H31" s="108"/>
      <c r="I31" s="109"/>
      <c r="J31" s="113"/>
      <c r="K31" s="113"/>
      <c r="L31" s="109"/>
      <c r="M31" s="113"/>
      <c r="N31" s="113"/>
      <c r="O31" s="104"/>
    </row>
    <row r="32" spans="1:21">
      <c r="A32" s="125">
        <v>10085062</v>
      </c>
      <c r="B32" s="118" t="s">
        <v>1044</v>
      </c>
      <c r="C32" s="119" t="s">
        <v>576</v>
      </c>
      <c r="D32" s="108"/>
      <c r="E32" s="109"/>
      <c r="F32" s="109"/>
      <c r="G32" s="113"/>
      <c r="H32" s="108"/>
      <c r="I32" s="109"/>
      <c r="J32" s="113"/>
      <c r="K32" s="113"/>
      <c r="L32" s="109"/>
      <c r="M32" s="113"/>
      <c r="N32" s="113"/>
      <c r="O32" s="104"/>
    </row>
    <row r="33" spans="1:15">
      <c r="A33" s="125">
        <v>10085063</v>
      </c>
      <c r="B33" s="118" t="s">
        <v>1045</v>
      </c>
      <c r="C33" s="119" t="s">
        <v>576</v>
      </c>
      <c r="D33" s="108"/>
      <c r="E33" s="109"/>
      <c r="F33" s="109"/>
      <c r="G33" s="113"/>
      <c r="H33" s="108"/>
      <c r="I33" s="109"/>
      <c r="J33" s="113"/>
      <c r="K33" s="113"/>
      <c r="L33" s="109"/>
      <c r="M33" s="113"/>
      <c r="N33" s="113"/>
      <c r="O33" s="104"/>
    </row>
    <row r="34" spans="1:15">
      <c r="A34" s="125">
        <v>10085064</v>
      </c>
      <c r="B34" s="118" t="s">
        <v>1046</v>
      </c>
      <c r="C34" s="119" t="s">
        <v>576</v>
      </c>
      <c r="D34" s="108"/>
      <c r="E34" s="109"/>
      <c r="F34" s="109"/>
      <c r="G34" s="113"/>
      <c r="H34" s="108"/>
      <c r="I34" s="109"/>
      <c r="J34" s="113"/>
      <c r="K34" s="113"/>
      <c r="L34" s="109"/>
      <c r="M34" s="113"/>
      <c r="N34" s="113"/>
      <c r="O34" s="104"/>
    </row>
    <row r="35" spans="1:15">
      <c r="A35" s="125">
        <v>10085065</v>
      </c>
      <c r="B35" s="118" t="s">
        <v>1047</v>
      </c>
      <c r="C35" s="119" t="s">
        <v>576</v>
      </c>
      <c r="D35" s="108"/>
      <c r="E35" s="109"/>
      <c r="F35" s="109"/>
      <c r="G35" s="113"/>
      <c r="H35" s="108"/>
      <c r="I35" s="109"/>
      <c r="J35" s="113"/>
      <c r="K35" s="113"/>
      <c r="L35" s="109"/>
      <c r="M35" s="113"/>
      <c r="N35" s="113"/>
      <c r="O35" s="104"/>
    </row>
    <row r="36" spans="1:15">
      <c r="A36" s="125">
        <v>10085066</v>
      </c>
      <c r="B36" s="118" t="s">
        <v>1048</v>
      </c>
      <c r="C36" s="119" t="s">
        <v>576</v>
      </c>
      <c r="D36" s="108"/>
      <c r="E36" s="109"/>
      <c r="F36" s="109"/>
      <c r="G36" s="113"/>
      <c r="H36" s="108"/>
      <c r="I36" s="109"/>
      <c r="J36" s="113"/>
      <c r="K36" s="113"/>
      <c r="L36" s="109"/>
      <c r="M36" s="113"/>
      <c r="N36" s="113"/>
      <c r="O36" s="104"/>
    </row>
    <row r="37" spans="1:15">
      <c r="A37" s="125">
        <v>10085067</v>
      </c>
      <c r="B37" s="118" t="s">
        <v>1049</v>
      </c>
      <c r="C37" s="119" t="s">
        <v>576</v>
      </c>
      <c r="D37" s="108"/>
      <c r="E37" s="109"/>
      <c r="F37" s="109"/>
      <c r="G37" s="113"/>
      <c r="H37" s="108"/>
      <c r="I37" s="109"/>
      <c r="J37" s="113"/>
      <c r="K37" s="113"/>
      <c r="L37" s="109"/>
      <c r="M37" s="113"/>
      <c r="N37" s="113"/>
      <c r="O37" s="104"/>
    </row>
    <row r="38" spans="1:15">
      <c r="A38" s="125">
        <v>10085092</v>
      </c>
      <c r="B38" s="118" t="s">
        <v>1735</v>
      </c>
      <c r="C38" s="119" t="s">
        <v>576</v>
      </c>
      <c r="D38" s="108"/>
      <c r="E38" s="106"/>
      <c r="F38" s="109"/>
      <c r="G38" s="106"/>
      <c r="H38" s="106"/>
    </row>
    <row r="39" spans="1:15">
      <c r="A39" s="125">
        <v>10085093</v>
      </c>
      <c r="B39" s="118" t="s">
        <v>1736</v>
      </c>
      <c r="C39" s="119" t="s">
        <v>576</v>
      </c>
      <c r="D39" s="108"/>
      <c r="E39" s="109"/>
      <c r="F39" s="109"/>
      <c r="G39" s="109"/>
      <c r="H39" s="106"/>
    </row>
    <row r="40" spans="1:15">
      <c r="A40" s="125">
        <v>10085094</v>
      </c>
      <c r="B40" s="118" t="s">
        <v>1737</v>
      </c>
      <c r="C40" s="119" t="s">
        <v>576</v>
      </c>
      <c r="D40" s="108"/>
      <c r="E40" s="106"/>
      <c r="F40" s="117"/>
      <c r="G40" s="117"/>
      <c r="H40" s="106"/>
    </row>
    <row r="41" spans="1:15">
      <c r="A41" s="125">
        <v>10085095</v>
      </c>
      <c r="B41" s="118" t="s">
        <v>1738</v>
      </c>
      <c r="C41" s="119" t="s">
        <v>576</v>
      </c>
      <c r="D41" s="108"/>
      <c r="E41" s="106"/>
      <c r="F41" s="117"/>
      <c r="G41" s="117"/>
      <c r="H41" s="106"/>
    </row>
    <row r="42" spans="1:15">
      <c r="A42" s="125">
        <v>10085096</v>
      </c>
      <c r="B42" s="118" t="s">
        <v>1739</v>
      </c>
      <c r="C42" s="119" t="s">
        <v>576</v>
      </c>
      <c r="D42" s="108"/>
      <c r="E42" s="109"/>
      <c r="F42" s="109"/>
      <c r="G42" s="109"/>
      <c r="H42" s="106"/>
    </row>
    <row r="43" spans="1:15">
      <c r="A43" s="125">
        <v>10085110</v>
      </c>
      <c r="B43" s="118" t="s">
        <v>638</v>
      </c>
      <c r="C43" s="119" t="s">
        <v>1698</v>
      </c>
      <c r="D43" s="108"/>
      <c r="E43" s="109"/>
      <c r="F43" s="109"/>
      <c r="G43" s="113"/>
      <c r="H43" s="113"/>
      <c r="I43" s="109"/>
      <c r="J43" s="113"/>
      <c r="K43" s="113"/>
      <c r="L43" s="109"/>
      <c r="M43" s="113"/>
      <c r="N43" s="113"/>
      <c r="O43" s="104"/>
    </row>
    <row r="44" spans="1:15">
      <c r="A44" s="125">
        <v>10085120</v>
      </c>
      <c r="B44" s="118" t="s">
        <v>1278</v>
      </c>
      <c r="C44" s="119" t="s">
        <v>1698</v>
      </c>
      <c r="D44" s="108"/>
      <c r="M44" s="110"/>
      <c r="N44" s="110"/>
      <c r="O44" s="104"/>
    </row>
    <row r="45" spans="1:15">
      <c r="A45" s="125">
        <v>10085150</v>
      </c>
      <c r="B45" s="118" t="s">
        <v>1272</v>
      </c>
      <c r="C45" s="119" t="s">
        <v>1687</v>
      </c>
      <c r="D45" s="108"/>
      <c r="M45" s="108"/>
      <c r="N45" s="108"/>
      <c r="O45" s="106"/>
    </row>
    <row r="46" spans="1:15" ht="12.75" customHeight="1">
      <c r="A46" s="125">
        <v>10085210</v>
      </c>
      <c r="B46" s="118" t="s">
        <v>603</v>
      </c>
      <c r="C46" s="119" t="s">
        <v>1727</v>
      </c>
      <c r="D46" s="108"/>
    </row>
    <row r="47" spans="1:15" ht="12.75" customHeight="1">
      <c r="A47" s="322">
        <v>10085211</v>
      </c>
      <c r="B47" s="118" t="s">
        <v>3171</v>
      </c>
      <c r="C47" s="119" t="s">
        <v>1727</v>
      </c>
      <c r="D47" s="108"/>
    </row>
    <row r="48" spans="1:15">
      <c r="A48" s="125">
        <v>10085220</v>
      </c>
      <c r="B48" s="118" t="s">
        <v>526</v>
      </c>
      <c r="C48" s="119" t="s">
        <v>1727</v>
      </c>
      <c r="D48" s="108"/>
    </row>
    <row r="49" spans="1:4">
      <c r="A49" s="125">
        <v>10085250</v>
      </c>
      <c r="B49" s="118" t="s">
        <v>224</v>
      </c>
      <c r="C49" s="119" t="s">
        <v>1689</v>
      </c>
      <c r="D49" s="108"/>
    </row>
    <row r="50" spans="1:4">
      <c r="A50" s="125">
        <v>10085330</v>
      </c>
      <c r="B50" s="119" t="s">
        <v>3180</v>
      </c>
      <c r="C50" s="119" t="s">
        <v>3180</v>
      </c>
      <c r="D50" s="108"/>
    </row>
    <row r="51" spans="1:4">
      <c r="A51" s="125">
        <v>10085331</v>
      </c>
      <c r="B51" s="118" t="s">
        <v>1185</v>
      </c>
      <c r="C51" s="119" t="s">
        <v>3180</v>
      </c>
      <c r="D51" s="108"/>
    </row>
    <row r="52" spans="1:4">
      <c r="A52" s="125">
        <v>10085332</v>
      </c>
      <c r="B52" s="118" t="s">
        <v>3181</v>
      </c>
      <c r="C52" s="119" t="s">
        <v>3180</v>
      </c>
      <c r="D52" s="108"/>
    </row>
    <row r="53" spans="1:4">
      <c r="A53" s="125">
        <v>10085340</v>
      </c>
      <c r="B53" s="118" t="s">
        <v>1728</v>
      </c>
      <c r="C53" s="119" t="s">
        <v>576</v>
      </c>
      <c r="D53" s="108"/>
    </row>
    <row r="54" spans="1:4">
      <c r="A54" s="125">
        <v>10085345</v>
      </c>
      <c r="B54" s="118" t="s">
        <v>1729</v>
      </c>
      <c r="C54" s="119" t="s">
        <v>576</v>
      </c>
      <c r="D54" s="108"/>
    </row>
    <row r="55" spans="1:4">
      <c r="A55" s="125">
        <v>10085346</v>
      </c>
      <c r="B55" s="118" t="s">
        <v>1730</v>
      </c>
      <c r="C55" s="119" t="s">
        <v>576</v>
      </c>
      <c r="D55" s="108"/>
    </row>
    <row r="56" spans="1:4">
      <c r="A56" s="125">
        <v>10085347</v>
      </c>
      <c r="B56" s="118" t="s">
        <v>1731</v>
      </c>
      <c r="C56" s="119" t="s">
        <v>576</v>
      </c>
      <c r="D56" s="108"/>
    </row>
    <row r="57" spans="1:4">
      <c r="A57" s="125">
        <v>10085350</v>
      </c>
      <c r="B57" s="118" t="s">
        <v>974</v>
      </c>
      <c r="C57" s="119" t="s">
        <v>576</v>
      </c>
      <c r="D57" s="108"/>
    </row>
    <row r="58" spans="1:4">
      <c r="A58" s="125">
        <v>10085360</v>
      </c>
      <c r="B58" s="118" t="s">
        <v>1696</v>
      </c>
      <c r="C58" s="119" t="s">
        <v>576</v>
      </c>
      <c r="D58" s="108"/>
    </row>
    <row r="59" spans="1:4">
      <c r="A59" s="125">
        <v>10085370</v>
      </c>
      <c r="B59" s="118" t="s">
        <v>1697</v>
      </c>
      <c r="C59" s="119" t="s">
        <v>576</v>
      </c>
      <c r="D59" s="108"/>
    </row>
    <row r="60" spans="1:4">
      <c r="A60" s="125">
        <v>10085410</v>
      </c>
      <c r="B60" s="118" t="s">
        <v>1690</v>
      </c>
      <c r="C60" s="119" t="s">
        <v>1727</v>
      </c>
      <c r="D60" s="108"/>
    </row>
    <row r="61" spans="1:4">
      <c r="A61" s="125">
        <v>10085411</v>
      </c>
      <c r="B61" s="118" t="s">
        <v>514</v>
      </c>
      <c r="C61" s="119" t="s">
        <v>1727</v>
      </c>
      <c r="D61" s="108"/>
    </row>
    <row r="62" spans="1:4">
      <c r="A62" s="125">
        <v>10085412</v>
      </c>
      <c r="B62" s="118" t="s">
        <v>1691</v>
      </c>
      <c r="C62" s="119" t="s">
        <v>1727</v>
      </c>
      <c r="D62" s="108"/>
    </row>
    <row r="63" spans="1:4">
      <c r="A63" s="125">
        <v>10085421</v>
      </c>
      <c r="B63" s="118" t="s">
        <v>605</v>
      </c>
      <c r="C63" s="119" t="s">
        <v>1727</v>
      </c>
      <c r="D63" s="108"/>
    </row>
    <row r="64" spans="1:4">
      <c r="A64" s="125">
        <v>10085422</v>
      </c>
      <c r="B64" s="118" t="s">
        <v>1493</v>
      </c>
      <c r="C64" s="119" t="s">
        <v>1727</v>
      </c>
      <c r="D64" s="108"/>
    </row>
    <row r="65" spans="1:4">
      <c r="A65" s="125">
        <v>10085423</v>
      </c>
      <c r="B65" s="118" t="s">
        <v>1494</v>
      </c>
      <c r="C65" s="119" t="s">
        <v>1727</v>
      </c>
      <c r="D65" s="108"/>
    </row>
    <row r="66" spans="1:4">
      <c r="A66" s="125">
        <v>10085424</v>
      </c>
      <c r="B66" s="118" t="s">
        <v>1495</v>
      </c>
      <c r="C66" s="119" t="s">
        <v>1727</v>
      </c>
      <c r="D66" s="108"/>
    </row>
    <row r="67" spans="1:4">
      <c r="A67" s="125">
        <v>10085427</v>
      </c>
      <c r="B67" s="118" t="s">
        <v>1692</v>
      </c>
      <c r="C67" s="119" t="s">
        <v>1727</v>
      </c>
      <c r="D67" s="108"/>
    </row>
    <row r="68" spans="1:4">
      <c r="A68" s="125">
        <v>10085444</v>
      </c>
      <c r="B68" s="118" t="s">
        <v>1497</v>
      </c>
      <c r="C68" s="119" t="s">
        <v>1727</v>
      </c>
      <c r="D68" s="108"/>
    </row>
    <row r="69" spans="1:4">
      <c r="A69" s="125">
        <v>10085445</v>
      </c>
      <c r="B69" s="118" t="s">
        <v>1492</v>
      </c>
      <c r="C69" s="119" t="s">
        <v>1727</v>
      </c>
      <c r="D69" s="108"/>
    </row>
    <row r="70" spans="1:4">
      <c r="A70" s="125">
        <v>10085450</v>
      </c>
      <c r="B70" s="118" t="s">
        <v>1018</v>
      </c>
      <c r="C70" s="119" t="s">
        <v>1727</v>
      </c>
      <c r="D70" s="108"/>
    </row>
    <row r="71" spans="1:4">
      <c r="A71" s="125">
        <v>10085451</v>
      </c>
      <c r="B71" s="118" t="s">
        <v>1688</v>
      </c>
      <c r="C71" s="119" t="s">
        <v>1687</v>
      </c>
      <c r="D71" s="108"/>
    </row>
    <row r="72" spans="1:4">
      <c r="A72" s="125">
        <v>10085452</v>
      </c>
      <c r="B72" s="118" t="s">
        <v>1079</v>
      </c>
      <c r="C72" s="119" t="s">
        <v>2061</v>
      </c>
      <c r="D72" s="108"/>
    </row>
    <row r="73" spans="1:4">
      <c r="A73" s="125">
        <v>10085453</v>
      </c>
      <c r="B73" s="118" t="s">
        <v>1666</v>
      </c>
      <c r="C73" s="119" t="s">
        <v>1687</v>
      </c>
      <c r="D73" s="108"/>
    </row>
    <row r="74" spans="1:4">
      <c r="A74" s="125">
        <v>10085460</v>
      </c>
      <c r="B74" s="118" t="s">
        <v>2467</v>
      </c>
      <c r="C74" s="119" t="s">
        <v>1727</v>
      </c>
      <c r="D74" s="108"/>
    </row>
    <row r="75" spans="1:4">
      <c r="A75" s="125">
        <v>10085510</v>
      </c>
      <c r="B75" s="118" t="s">
        <v>1682</v>
      </c>
      <c r="C75" s="118" t="s">
        <v>2061</v>
      </c>
      <c r="D75" s="108"/>
    </row>
    <row r="76" spans="1:4" ht="13.5" customHeight="1">
      <c r="A76" s="125">
        <v>10085520</v>
      </c>
      <c r="B76" s="118" t="s">
        <v>1678</v>
      </c>
      <c r="C76" s="119" t="s">
        <v>1678</v>
      </c>
      <c r="D76" s="108"/>
    </row>
    <row r="77" spans="1:4" ht="25.5">
      <c r="A77" s="322">
        <v>10085521</v>
      </c>
      <c r="B77" s="118" t="s">
        <v>3172</v>
      </c>
      <c r="C77" s="119" t="s">
        <v>1678</v>
      </c>
      <c r="D77" s="108"/>
    </row>
    <row r="78" spans="1:4">
      <c r="A78" s="125">
        <v>10085530</v>
      </c>
      <c r="B78" s="118" t="s">
        <v>48</v>
      </c>
      <c r="C78" s="119" t="s">
        <v>2061</v>
      </c>
      <c r="D78" s="108"/>
    </row>
    <row r="79" spans="1:4">
      <c r="A79" s="125">
        <v>10085541</v>
      </c>
      <c r="B79" s="118" t="s">
        <v>759</v>
      </c>
      <c r="C79" s="119" t="s">
        <v>1689</v>
      </c>
      <c r="D79" s="108"/>
    </row>
    <row r="80" spans="1:4">
      <c r="A80" s="125">
        <v>10085542</v>
      </c>
      <c r="B80" s="118" t="s">
        <v>760</v>
      </c>
      <c r="C80" s="119" t="s">
        <v>1689</v>
      </c>
      <c r="D80" s="108"/>
    </row>
    <row r="81" spans="1:8">
      <c r="A81" s="125">
        <v>10085543</v>
      </c>
      <c r="B81" s="118" t="s">
        <v>355</v>
      </c>
      <c r="C81" s="119" t="s">
        <v>2061</v>
      </c>
      <c r="D81" s="108"/>
    </row>
    <row r="82" spans="1:8">
      <c r="A82" s="125">
        <v>10085544</v>
      </c>
      <c r="B82" s="118" t="s">
        <v>995</v>
      </c>
      <c r="C82" s="119" t="s">
        <v>1689</v>
      </c>
      <c r="D82" s="108"/>
    </row>
    <row r="83" spans="1:8">
      <c r="A83" s="125">
        <v>10085545</v>
      </c>
      <c r="B83" s="118" t="s">
        <v>3183</v>
      </c>
      <c r="C83" s="119" t="s">
        <v>1689</v>
      </c>
      <c r="D83" s="108"/>
    </row>
    <row r="84" spans="1:8">
      <c r="A84" s="125">
        <v>10085550</v>
      </c>
      <c r="B84" s="118" t="s">
        <v>50</v>
      </c>
      <c r="C84" s="119" t="s">
        <v>1687</v>
      </c>
      <c r="D84" s="108"/>
    </row>
    <row r="85" spans="1:8">
      <c r="A85" s="125">
        <v>10085580</v>
      </c>
      <c r="B85" s="127" t="s">
        <v>1693</v>
      </c>
      <c r="C85" s="119" t="s">
        <v>2061</v>
      </c>
      <c r="D85" s="108"/>
    </row>
    <row r="86" spans="1:8">
      <c r="A86" s="125">
        <v>10085721</v>
      </c>
      <c r="B86" s="127" t="s">
        <v>1740</v>
      </c>
      <c r="C86" s="119" t="s">
        <v>225</v>
      </c>
      <c r="D86" s="108"/>
    </row>
    <row r="87" spans="1:8">
      <c r="A87" s="125">
        <v>10085722</v>
      </c>
      <c r="B87" s="127" t="s">
        <v>1741</v>
      </c>
      <c r="C87" s="119" t="s">
        <v>225</v>
      </c>
      <c r="D87" s="108"/>
    </row>
    <row r="88" spans="1:8">
      <c r="A88" s="126">
        <v>10085723</v>
      </c>
      <c r="B88" s="127" t="s">
        <v>1742</v>
      </c>
      <c r="C88" s="128" t="s">
        <v>225</v>
      </c>
      <c r="D88" s="108"/>
    </row>
    <row r="89" spans="1:8" ht="13.5" thickBot="1">
      <c r="A89" s="323">
        <v>10085724</v>
      </c>
      <c r="B89" s="121" t="s">
        <v>1743</v>
      </c>
      <c r="C89" s="122" t="s">
        <v>225</v>
      </c>
      <c r="D89" s="108"/>
    </row>
    <row r="90" spans="1:8" ht="13.5" thickBot="1">
      <c r="A90" s="323">
        <v>10085820</v>
      </c>
      <c r="B90" s="121" t="s">
        <v>226</v>
      </c>
      <c r="C90" s="122" t="s">
        <v>354</v>
      </c>
      <c r="D90" s="108"/>
    </row>
    <row r="91" spans="1:8" ht="13.5" thickBot="1">
      <c r="A91" s="120">
        <v>10085950</v>
      </c>
      <c r="B91" s="121" t="s">
        <v>1748</v>
      </c>
      <c r="C91" s="122" t="s">
        <v>531</v>
      </c>
      <c r="D91" s="106"/>
      <c r="E91" s="106"/>
      <c r="F91" s="106"/>
      <c r="G91" s="106"/>
      <c r="H91" s="106"/>
    </row>
    <row r="92" spans="1:8" ht="13.5" thickBot="1">
      <c r="A92" s="120">
        <v>10085951</v>
      </c>
      <c r="B92" s="121" t="s">
        <v>1747</v>
      </c>
      <c r="C92" s="122" t="s">
        <v>531</v>
      </c>
    </row>
    <row r="93" spans="1:8" ht="13.5" thickBot="1">
      <c r="A93" s="120">
        <v>99999999</v>
      </c>
      <c r="B93" s="121" t="s">
        <v>1734</v>
      </c>
      <c r="C93" s="122"/>
    </row>
  </sheetData>
  <sheetProtection autoFilter="0"/>
  <autoFilter ref="A6:C91">
    <sortState ref="A7:C79">
      <sortCondition ref="A7:A79"/>
    </sortState>
  </autoFilter>
  <sortState ref="A8:C92">
    <sortCondition ref="A8:A92"/>
  </sortState>
  <mergeCells count="8">
    <mergeCell ref="A1:B2"/>
    <mergeCell ref="A3:B4"/>
    <mergeCell ref="G28:H28"/>
    <mergeCell ref="J28:K28"/>
    <mergeCell ref="M28:N28"/>
    <mergeCell ref="G18:H18"/>
    <mergeCell ref="J18:K18"/>
    <mergeCell ref="M18:N18"/>
  </mergeCells>
  <pageMargins left="0.56000000000000005" right="0.70866141732283472" top="0.18" bottom="0.17" header="0.17" footer="0.17"/>
  <pageSetup paperSize="9" scale="7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planID xmlns="http://schemas.microsoft.com/sharepoint/v3" xsi:nil="true"/>
    <RecordCollection xmlns="http://schemas.microsoft.com/sharepoint/v3" xsi:nil="true"/>
    <InformationSubject xmlns="http://schemas.microsoft.com/sharepoint/v3/fields">Finance Policies &amp; Procedures</InformationSubject>
    <DisposalAction xmlns="http://schemas.microsoft.com/sharepoint/v3/fields">Destroy</DisposalAction>
    <SystemID xmlns="http://schemas.microsoft.com/sharepoint/v3" xsi:nil="true"/>
    <DocumentOrganisation xmlns="http://schemas.microsoft.com/sharepoint/v3">Food Standards Agency</DocumentOrganisation>
    <InformationDescription xmlns="http://schemas.microsoft.com/sharepoint/v3">What are the accounting codes (cost centre, account codes etc)? </InformationDescription>
    <RecordVersions xmlns="http://schemas.microsoft.com/sharepoint/v3">0</RecordVersions>
    <DateClosed xmlns="http://schemas.microsoft.com/sharepoint/v3">2012-01-25T00:00:00+00:00</DateClosed>
    <RecordsCentrePublisher xmlns="http://schemas.microsoft.com/sharepoint/v3">
      <UserInfo>
        <DisplayName/>
        <AccountId xsi:nil="true"/>
        <AccountType/>
      </UserInfo>
    </RecordsCentrePublisher>
    <RetentionTrigger xmlns="http://schemas.microsoft.com/sharepoint/v3" xsi:nil="true"/>
    <RetentionPeriod xmlns="http://schemas.microsoft.com/sharepoint/v3" xsi:nil="true"/>
    <SensitivityRating xmlns="http://schemas.microsoft.com/sharepoint/v3/fields">None</SensitivityRating>
    <DisposalDate xmlns="http://schemas.microsoft.com/sharepoint/v3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MHS Record" ma:contentTypeID="0x010100FB2BA099E928492694C7B9FD88CB0DCA00D6E9515465F7BF4DB299DE61F92AB311" ma:contentTypeVersion="1" ma:contentTypeDescription="Base template for MHS record content types." ma:contentTypeScope="" ma:versionID="89b4ad7487c11b92bc80cd956225cb4a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675dd050488a2723f3efb9f4b592283b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InformationSubject" minOccurs="0"/>
                <xsd:element ref="ns1:InformationDescription" minOccurs="0"/>
                <xsd:element ref="ns1:DocumentOrganisation" minOccurs="0"/>
                <xsd:element ref="ns2:SensitivityRating" minOccurs="0"/>
                <xsd:element ref="ns1:DateClosed"/>
                <xsd:element ref="ns1:SystemID" minOccurs="0"/>
                <xsd:element ref="ns1:FileplanID" minOccurs="0"/>
                <xsd:element ref="ns1:RecordCollection" minOccurs="0"/>
                <xsd:element ref="ns1:RecordsCentrePublisher" minOccurs="0"/>
                <xsd:element ref="ns1:RetentionTrigger" minOccurs="0"/>
                <xsd:element ref="ns1:RetentionPeriod" minOccurs="0"/>
                <xsd:element ref="ns1:DisposalDate" minOccurs="0"/>
                <xsd:element ref="ns2:DisposalAction" minOccurs="0"/>
                <xsd:element ref="ns1:RecordVersio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nformationDescription" ma:index="9" nillable="true" ma:displayName="Information Description" ma:description="Complete: please enter free text keywords that describe the content of the document" ma:internalName="InformationDescription" ma:readOnly="false">
      <xsd:simpleType>
        <xsd:restriction base="dms:Text"/>
      </xsd:simpleType>
    </xsd:element>
    <xsd:element name="DocumentOrganisation" ma:index="10" nillable="true" ma:displayName="Organisation" ma:default="Food Standards Agency" ma:description="Do not complete: name of originating organisation" ma:internalName="DocumentOrganisation">
      <xsd:simpleType>
        <xsd:restriction base="dms:Text">
          <xsd:maxLength value="255"/>
        </xsd:restriction>
      </xsd:simpleType>
    </xsd:element>
    <xsd:element name="DateClosed" ma:index="12" ma:displayName="Date Closed" ma:description="Complete: the date that the record is complete" ma:format="DateOnly" ma:internalName="DateClosed">
      <xsd:simpleType>
        <xsd:restriction base="dms:DateTime"/>
      </xsd:simpleType>
    </xsd:element>
    <xsd:element name="SystemID" ma:index="13" nillable="true" ma:displayName="System ID" ma:description="Do not complete: unique identifier generated by the system " ma:hidden="true" ma:internalName="SystemID">
      <xsd:simpleType>
        <xsd:restriction base="dms:Text"/>
      </xsd:simpleType>
    </xsd:element>
    <xsd:element name="FileplanID" ma:index="14" nillable="true" ma:displayName="Fileplan ID" ma:description="Do not complete: MHS retention schedule reference number" ma:hidden="true" ma:internalName="FileplanID">
      <xsd:simpleType>
        <xsd:restriction base="dms:Text"/>
      </xsd:simpleType>
    </xsd:element>
    <xsd:element name="RecordCollection" ma:index="15" nillable="true" ma:displayName="Record Collection" ma:description="Do not complete: MHS retention schedule record collection title " ma:hidden="true" ma:internalName="RecordCollection">
      <xsd:simpleType>
        <xsd:restriction base="dms:Text"/>
      </xsd:simpleType>
    </xsd:element>
    <xsd:element name="RecordsCentrePublisher" ma:index="16" nillable="true" ma:displayName="Records Centre Publisher" ma:description="Do not complete: name of user who sends records to record centre" ma:hidden="true" ma:internalName="RecordsCentrePublish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tentionTrigger" ma:index="17" nillable="true" ma:displayName="Retention Trigger" ma:description="The point  at which the record will be closed, which triggers the commencement of the retention period " ma:hidden="true" ma:internalName="RetentionTrigger">
      <xsd:simpleType>
        <xsd:restriction base="dms:Text"/>
      </xsd:simpleType>
    </xsd:element>
    <xsd:element name="RetentionPeriod" ma:index="18" nillable="true" ma:displayName="Retention Period" ma:description="The period of time the record is retained once closed (Number of years)" ma:hidden="true" ma:internalName="RetentionPeriod">
      <xsd:simpleType>
        <xsd:restriction base="dms:Text"/>
      </xsd:simpleType>
    </xsd:element>
    <xsd:element name="DisposalDate" ma:index="19" nillable="true" ma:displayName="Disposal Date" ma:description="The ultimate disposal date for record" ma:format="DateOnly" ma:hidden="true" ma:internalName="DisposalDate">
      <xsd:simpleType>
        <xsd:restriction base="dms:DateTime"/>
      </xsd:simpleType>
    </xsd:element>
    <xsd:element name="RecordVersions" ma:index="21" nillable="true" ma:displayName="Versions submitted to RC" ma:default="0" ma:description="Number of versions of this document submitted to the records centre" ma:hidden="true" ma:internalName="RecordVersions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InformationSubject" ma:index="8" nillable="true" ma:displayName="Information Subject" ma:default="" ma:description="Complete: please select the high level subject  from drop down list" ma:internalName="InformationSubject">
      <xsd:simpleType>
        <xsd:restriction base="dms:Choice">
          <xsd:enumeration value="Accommodation &amp; Estates Management"/>
          <xsd:enumeration value="Administration"/>
          <xsd:enumeration value="Business Change"/>
          <xsd:enumeration value="Business Management"/>
          <xsd:enumeration value="Business Planning &amp; Balanced Scorecards"/>
          <xsd:enumeration value="Communications"/>
          <xsd:enumeration value="Consumer Engagement"/>
          <xsd:enumeration value="Contingency &amp; Emergency Planning"/>
          <xsd:enumeration value="Correspondence &amp; Complaints"/>
          <xsd:enumeration value="Customer Awareness"/>
          <xsd:enumeration value="Customer Satisfaction"/>
          <xsd:enumeration value="Finance Debt Recovery"/>
          <xsd:enumeration value="Finance Financial Accounting"/>
          <xsd:enumeration value="Finance Losses &amp; Special Payments"/>
          <xsd:enumeration value="Finance Management Accounting"/>
          <xsd:enumeration value="Finance Payroll"/>
          <xsd:enumeration value="Finance Policies &amp; Procedures"/>
          <xsd:enumeration value="Finance Purchase Ordering &amp; Contractor Payment"/>
          <xsd:enumeration value="Finance Revenue Accounting &amp; Sales Invoicing"/>
          <xsd:enumeration value="Health &amp; Safety"/>
          <xsd:enumeration value="HR Diversity"/>
          <xsd:enumeration value="HR Employment"/>
          <xsd:enumeration value="HR Industrial Relations"/>
          <xsd:enumeration value="HR Pay &amp; Grading"/>
          <xsd:enumeration value="HR Performance Appraisal and PRP"/>
          <xsd:enumeration value="HR Policy"/>
          <xsd:enumeration value="HR Staff Survey"/>
          <xsd:enumeration value="HR Training"/>
          <xsd:enumeration value="ICT Infrastructure"/>
          <xsd:enumeration value="ICT Programme Management  &amp; Development Projects"/>
          <xsd:enumeration value="ICT Service Desk"/>
          <xsd:enumeration value="ICT Strategy &amp; Resources Management"/>
          <xsd:enumeration value="ICT Training"/>
          <xsd:enumeration value="Information &amp; Records Management"/>
          <xsd:enumeration value="Information Governance"/>
          <xsd:enumeration value="Information Security"/>
          <xsd:enumeration value="Internal Audit"/>
          <xsd:enumeration value="Manual of Official Controls"/>
          <xsd:enumeration value="MHS Board &amp; Senior Management Team"/>
          <xsd:enumeration value="National Contracts"/>
          <xsd:enumeration value="Ops Animal By-Products"/>
          <xsd:enumeration value="Ops Animal Welfare"/>
          <xsd:enumeration value="Ops Ante-Mortem Inspection"/>
          <xsd:enumeration value="Ops Approvals"/>
          <xsd:enumeration value="Ops Cleansing and Disinfection"/>
          <xsd:enumeration value="Ops Collection and Communication of Inspection Results (FCI/CCIR)"/>
          <xsd:enumeration value="Ops Disease &amp; Conditions"/>
          <xsd:enumeration value="Ops Enforcement"/>
          <xsd:enumeration value="Ops Imports/Exports"/>
          <xsd:enumeration value="Ops Monitoring &amp; Data Management"/>
          <xsd:enumeration value="Ops Monitoring of Operational Breaches"/>
          <xsd:enumeration value="Ops OV appointments and authorisations"/>
          <xsd:enumeration value="Ops Post-Mortem Inspection"/>
          <xsd:enumeration value="Ops Sampling &amp; Testing"/>
          <xsd:enumeration value="Ops Slaughterers licences"/>
          <xsd:enumeration value="Ops SRM"/>
          <xsd:enumeration value="Ops Throughput"/>
          <xsd:enumeration value="Ops Timesheets"/>
          <xsd:enumeration value="Ops Veterinary Advice"/>
          <xsd:enumeration value="Ops Veterinary Publications"/>
          <xsd:enumeration value="Performance Management"/>
          <xsd:enumeration value="Process Improvement"/>
          <xsd:enumeration value="Procurement"/>
          <xsd:enumeration value="Quality Standards"/>
          <xsd:enumeration value="Risk Management &amp; Risk Registers"/>
          <xsd:enumeration value="Service Level Agreement"/>
          <xsd:enumeration value="Stakeholders"/>
          <xsd:enumeration value="Sustainable Development"/>
        </xsd:restriction>
      </xsd:simpleType>
    </xsd:element>
    <xsd:element name="SensitivityRating" ma:index="11" nillable="true" ma:displayName="Sensitivity Rating" ma:default="None" ma:description="Complete: if sensitive please select from drop down list" ma:internalName="SensitivityRating">
      <xsd:simpleType>
        <xsd:restriction base="dms:Choice">
          <xsd:enumeration value="None"/>
          <xsd:enumeration value="Contains sensitive staff information"/>
          <xsd:enumeration value="Contains sensitive management/policy information"/>
          <xsd:enumeration value="Contains commercially sensitive information"/>
        </xsd:restriction>
      </xsd:simpleType>
    </xsd:element>
    <xsd:element name="DisposalAction" ma:index="20" nillable="true" ma:displayName="Disposal Action" ma:default="Destroy" ma:description="The disposal action for record taken from the retention schedules" ma:hidden="true" ma:internalName="DisposalAction">
      <xsd:simpleType>
        <xsd:restriction base="dms:Choice">
          <xsd:enumeration value="Destroy"/>
          <xsd:enumeration value="Review"/>
          <xsd:enumeration value="Retain permanently"/>
          <xsd:enumeration value="Transfer to National Archiv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A2C3FF-00FB-48D5-86FD-2DB1BB5D60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A079A0-4232-48C5-93E6-8B19F148D668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sharepoint/v3/fields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AD5A73-0F8D-457A-ACD9-D108D2C3BBE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AC65B0B-1FF2-4C1D-87C7-BEBC33A72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Instructions</vt:lpstr>
      <vt:lpstr>Mapping Tool</vt:lpstr>
      <vt:lpstr>Group &amp; Division View</vt:lpstr>
      <vt:lpstr>FSA Westminster1 Co 17</vt:lpstr>
      <vt:lpstr>FSA Westminster2 Co 17 </vt:lpstr>
      <vt:lpstr>FSA Westminster3 Co 17 </vt:lpstr>
      <vt:lpstr>FSA Westminster4 Co 17 </vt:lpstr>
      <vt:lpstr>Wales &amp; NI (19,20)</vt:lpstr>
      <vt:lpstr>Cost Centre No. Order</vt:lpstr>
      <vt:lpstr>Account string</vt:lpstr>
      <vt:lpstr>Income &amp; Expense Codes</vt:lpstr>
      <vt:lpstr>Balance Sheet Codes</vt:lpstr>
      <vt:lpstr>FSA Project Codes</vt:lpstr>
      <vt:lpstr>Sheet2</vt:lpstr>
      <vt:lpstr>Account codes</vt:lpstr>
      <vt:lpstr>FSA Project Code Inst 2011-12</vt:lpstr>
      <vt:lpstr>ENG</vt:lpstr>
      <vt:lpstr>MHS Product codes</vt:lpstr>
      <vt:lpstr>Existing_Account</vt:lpstr>
      <vt:lpstr>'Account string'!Print_Area</vt:lpstr>
      <vt:lpstr>'Balance Sheet Codes'!Print_Area</vt:lpstr>
      <vt:lpstr>'Cost Centre No. Order'!Print_Area</vt:lpstr>
      <vt:lpstr>'FSA Project Code Inst 2011-12'!Print_Area</vt:lpstr>
      <vt:lpstr>'FSA Project Codes'!Print_Area</vt:lpstr>
      <vt:lpstr>'FSA Westminster1 Co 17'!Print_Area</vt:lpstr>
      <vt:lpstr>'FSA Westminster2 Co 17 '!Print_Area</vt:lpstr>
      <vt:lpstr>'FSA Westminster3 Co 17 '!Print_Area</vt:lpstr>
      <vt:lpstr>'FSA Westminster4 Co 17 '!Print_Area</vt:lpstr>
      <vt:lpstr>'Group &amp; Division View'!Print_Area</vt:lpstr>
      <vt:lpstr>'Income &amp; Expense Codes'!Print_Area</vt:lpstr>
      <vt:lpstr>Instructions!Print_Area</vt:lpstr>
      <vt:lpstr>'Mapping Tool'!Print_Area</vt:lpstr>
      <vt:lpstr>Sheet2!Print_Area</vt:lpstr>
      <vt:lpstr>'Wales &amp; NI (19,20)'!Print_Area</vt:lpstr>
      <vt:lpstr>'Balance Sheet Codes'!Print_Titles</vt:lpstr>
      <vt:lpstr>'FSA Project Codes'!Print_Titles</vt:lpstr>
      <vt:lpstr>'Income &amp; Expense Codes'!Print_Titles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Agency FSA Chart Of Accounts 2016-17 SOP</dc:title>
  <dc:creator>Rushworth, Melanie</dc:creator>
  <lastModifiedBy>Fishley, Liz</lastModifiedBy>
  <lastPrinted>2016-09-28T09:50:25.0000000Z</lastPrinted>
  <dcterms:created xsi:type="dcterms:W3CDTF">2009-05-07T10:40:36.0000000Z</dcterms:created>
  <dcterms:modified xsi:type="dcterms:W3CDTF">2017-02-21T12:05:59.0000000Z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MHS Record</vt:lpwstr>
  </property>
</Properties>
</file>