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0" windowWidth="20460" windowHeight="6240" tabRatio="848"/>
  </bookViews>
  <sheets>
    <sheet name="ENGLAND" sheetId="50" r:id="rId1"/>
    <sheet name="START" sheetId="74" state="hidden" r:id="rId2"/>
    <sheet name="ALEHM" sheetId="121" r:id="rId3"/>
    <sheet name="CENTSA" sheetId="127" r:id="rId4"/>
    <sheet name="EETSA" sheetId="126" r:id="rId5"/>
    <sheet name="NETSA" sheetId="122" r:id="rId6"/>
    <sheet name="SWERCOTS" sheetId="128" r:id="rId7"/>
    <sheet name="TSEM" sheetId="129" r:id="rId8"/>
    <sheet name="TSNW" sheetId="125" r:id="rId9"/>
    <sheet name="TSSE" sheetId="124" r:id="rId10"/>
    <sheet name="YAHTS" sheetId="123" r:id="rId11"/>
    <sheet name="END" sheetId="75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sc" localSheetId="2">'[1]Unit Costs'!$C$153</definedName>
    <definedName name="sc" localSheetId="3">'[2]Unit Costs'!$C$153</definedName>
    <definedName name="sc" localSheetId="4">'[3]Unit Costs'!$C$153</definedName>
    <definedName name="sc" localSheetId="5">'[4]Unit Costs'!$C$153</definedName>
    <definedName name="sc" localSheetId="6">'[5]Unit Costs'!$C$153</definedName>
    <definedName name="sc" localSheetId="7">'[6]Unit Costs'!$C$153</definedName>
    <definedName name="sc" localSheetId="8">'[7]Unit Costs'!$C$153</definedName>
    <definedName name="sc" localSheetId="9">'[8]Unit Costs'!$C$153</definedName>
    <definedName name="sc" localSheetId="10">'[9]Unit Costs'!$C$153</definedName>
    <definedName name="sc">#REF!</definedName>
  </definedNames>
  <calcPr calcId="145621"/>
</workbook>
</file>

<file path=xl/calcChain.xml><?xml version="1.0" encoding="utf-8"?>
<calcChain xmlns="http://schemas.openxmlformats.org/spreadsheetml/2006/main">
  <c r="J98" i="123" l="1"/>
  <c r="J99" i="124"/>
  <c r="J98" i="125"/>
  <c r="J98" i="129"/>
  <c r="J98" i="128"/>
  <c r="J98" i="122"/>
  <c r="J98" i="126"/>
  <c r="J98" i="127"/>
  <c r="I132" i="121"/>
  <c r="H132" i="121"/>
  <c r="G132" i="121"/>
  <c r="F132" i="121"/>
  <c r="D132" i="121"/>
  <c r="I131" i="121"/>
  <c r="H131" i="121"/>
  <c r="G131" i="121"/>
  <c r="F131" i="121"/>
  <c r="D131" i="121"/>
  <c r="I130" i="121"/>
  <c r="H130" i="121"/>
  <c r="E130" i="121" s="1"/>
  <c r="G130" i="121"/>
  <c r="F130" i="121"/>
  <c r="D130" i="121"/>
  <c r="I129" i="121"/>
  <c r="H129" i="121"/>
  <c r="G129" i="121"/>
  <c r="F129" i="121"/>
  <c r="D129" i="121"/>
  <c r="I128" i="121"/>
  <c r="H128" i="121"/>
  <c r="G128" i="121"/>
  <c r="F128" i="121"/>
  <c r="D128" i="121"/>
  <c r="I127" i="121"/>
  <c r="H127" i="121"/>
  <c r="G127" i="121"/>
  <c r="F127" i="121"/>
  <c r="D127" i="121"/>
  <c r="I126" i="121"/>
  <c r="H126" i="121"/>
  <c r="E126" i="121" s="1"/>
  <c r="G126" i="121"/>
  <c r="F126" i="121"/>
  <c r="D126" i="121"/>
  <c r="I125" i="121"/>
  <c r="H125" i="121"/>
  <c r="G125" i="121"/>
  <c r="F125" i="121"/>
  <c r="D125" i="121"/>
  <c r="I124" i="121"/>
  <c r="H124" i="121"/>
  <c r="G124" i="121"/>
  <c r="F124" i="121"/>
  <c r="D124" i="121"/>
  <c r="I123" i="121"/>
  <c r="H123" i="121"/>
  <c r="G123" i="121"/>
  <c r="F123" i="121"/>
  <c r="D123" i="121"/>
  <c r="I122" i="121"/>
  <c r="H122" i="121"/>
  <c r="E122" i="121" s="1"/>
  <c r="G122" i="121"/>
  <c r="F122" i="121"/>
  <c r="D122" i="121"/>
  <c r="I121" i="121"/>
  <c r="H121" i="121"/>
  <c r="G121" i="121"/>
  <c r="F121" i="121"/>
  <c r="D121" i="121"/>
  <c r="I120" i="121"/>
  <c r="H120" i="121"/>
  <c r="G120" i="121"/>
  <c r="F120" i="121"/>
  <c r="D120" i="121"/>
  <c r="I119" i="121"/>
  <c r="H119" i="121"/>
  <c r="G119" i="121"/>
  <c r="F119" i="121"/>
  <c r="D119" i="121"/>
  <c r="I118" i="121"/>
  <c r="H118" i="121"/>
  <c r="E118" i="121" s="1"/>
  <c r="G118" i="121"/>
  <c r="F118" i="121"/>
  <c r="D118" i="121"/>
  <c r="I117" i="121"/>
  <c r="H117" i="121"/>
  <c r="G117" i="121"/>
  <c r="F117" i="121"/>
  <c r="D117" i="121"/>
  <c r="I116" i="121"/>
  <c r="H116" i="121"/>
  <c r="G116" i="121"/>
  <c r="F116" i="121"/>
  <c r="D116" i="121"/>
  <c r="I115" i="121"/>
  <c r="H115" i="121"/>
  <c r="G115" i="121"/>
  <c r="F115" i="121"/>
  <c r="D115" i="121"/>
  <c r="I114" i="121"/>
  <c r="H114" i="121"/>
  <c r="E114" i="121" s="1"/>
  <c r="G114" i="121"/>
  <c r="F114" i="121"/>
  <c r="D114" i="121"/>
  <c r="I113" i="121"/>
  <c r="H113" i="121"/>
  <c r="G113" i="121"/>
  <c r="F113" i="121"/>
  <c r="D113" i="121"/>
  <c r="I112" i="121"/>
  <c r="H112" i="121"/>
  <c r="G112" i="121"/>
  <c r="F112" i="121"/>
  <c r="D112" i="121"/>
  <c r="I111" i="121"/>
  <c r="H111" i="121"/>
  <c r="G111" i="121"/>
  <c r="G109" i="121" s="1"/>
  <c r="F111" i="121"/>
  <c r="D111" i="121"/>
  <c r="E110" i="121"/>
  <c r="I109" i="121"/>
  <c r="I108" i="121"/>
  <c r="H108" i="121"/>
  <c r="G108" i="121"/>
  <c r="F108" i="121"/>
  <c r="I107" i="121"/>
  <c r="H107" i="121"/>
  <c r="G107" i="121"/>
  <c r="F107" i="121"/>
  <c r="E107" i="121" s="1"/>
  <c r="I106" i="121"/>
  <c r="H106" i="121"/>
  <c r="G106" i="121"/>
  <c r="E106" i="121" s="1"/>
  <c r="F106" i="121"/>
  <c r="D105" i="121"/>
  <c r="I104" i="121"/>
  <c r="H104" i="121"/>
  <c r="G104" i="121"/>
  <c r="F104" i="121"/>
  <c r="I103" i="121"/>
  <c r="H103" i="121"/>
  <c r="G103" i="121"/>
  <c r="F103" i="121"/>
  <c r="I102" i="121"/>
  <c r="I99" i="121" s="1"/>
  <c r="H102" i="121"/>
  <c r="G102" i="121"/>
  <c r="F102" i="121"/>
  <c r="D101" i="121"/>
  <c r="D102" i="121" s="1"/>
  <c r="D103" i="121" s="1"/>
  <c r="J98" i="121"/>
  <c r="I98" i="121"/>
  <c r="H98" i="121"/>
  <c r="E98" i="121" s="1"/>
  <c r="G98" i="121"/>
  <c r="F98" i="121"/>
  <c r="D98" i="121"/>
  <c r="E97" i="121"/>
  <c r="I94" i="121"/>
  <c r="H94" i="121"/>
  <c r="G94" i="121"/>
  <c r="F94" i="121"/>
  <c r="D94" i="121"/>
  <c r="I93" i="121"/>
  <c r="H93" i="121"/>
  <c r="G93" i="121"/>
  <c r="E93" i="121" s="1"/>
  <c r="F93" i="121"/>
  <c r="D93" i="121"/>
  <c r="I92" i="121"/>
  <c r="H92" i="121"/>
  <c r="G92" i="121"/>
  <c r="F92" i="121"/>
  <c r="D92" i="121"/>
  <c r="I91" i="121"/>
  <c r="H91" i="121"/>
  <c r="G91" i="121"/>
  <c r="F91" i="121"/>
  <c r="D91" i="121"/>
  <c r="I90" i="121"/>
  <c r="H90" i="121"/>
  <c r="G90" i="121"/>
  <c r="F90" i="121"/>
  <c r="E90" i="121" s="1"/>
  <c r="D90" i="121"/>
  <c r="I89" i="121"/>
  <c r="H89" i="121"/>
  <c r="G89" i="121"/>
  <c r="F89" i="121"/>
  <c r="D89" i="121"/>
  <c r="I88" i="121"/>
  <c r="H88" i="121"/>
  <c r="G88" i="121"/>
  <c r="F88" i="121"/>
  <c r="E88" i="121"/>
  <c r="D88" i="121"/>
  <c r="I87" i="121"/>
  <c r="H87" i="121"/>
  <c r="G87" i="121"/>
  <c r="E87" i="121" s="1"/>
  <c r="F87" i="121"/>
  <c r="D87" i="121"/>
  <c r="I86" i="121"/>
  <c r="H86" i="121"/>
  <c r="G86" i="121"/>
  <c r="F86" i="121"/>
  <c r="D86" i="121"/>
  <c r="I85" i="121"/>
  <c r="H85" i="121"/>
  <c r="G85" i="121"/>
  <c r="F85" i="121"/>
  <c r="D85" i="121"/>
  <c r="I84" i="121"/>
  <c r="H84" i="121"/>
  <c r="G84" i="121"/>
  <c r="F84" i="121"/>
  <c r="D84" i="121"/>
  <c r="I83" i="121"/>
  <c r="H83" i="121"/>
  <c r="G83" i="121"/>
  <c r="E83" i="121" s="1"/>
  <c r="F83" i="121"/>
  <c r="D83" i="121"/>
  <c r="I82" i="121"/>
  <c r="H82" i="121"/>
  <c r="E82" i="121" s="1"/>
  <c r="G82" i="121"/>
  <c r="F82" i="121"/>
  <c r="D82" i="121"/>
  <c r="I81" i="121"/>
  <c r="H81" i="121"/>
  <c r="G81" i="121"/>
  <c r="F81" i="121"/>
  <c r="D81" i="121"/>
  <c r="I80" i="121"/>
  <c r="H80" i="121"/>
  <c r="G80" i="121"/>
  <c r="E80" i="121" s="1"/>
  <c r="F80" i="121"/>
  <c r="D80" i="121"/>
  <c r="I79" i="121"/>
  <c r="H79" i="121"/>
  <c r="G79" i="121"/>
  <c r="F79" i="121"/>
  <c r="D79" i="121"/>
  <c r="I78" i="121"/>
  <c r="H78" i="121"/>
  <c r="G78" i="121"/>
  <c r="F78" i="121"/>
  <c r="E78" i="121" s="1"/>
  <c r="D78" i="121"/>
  <c r="I77" i="121"/>
  <c r="H77" i="121"/>
  <c r="G77" i="121"/>
  <c r="F77" i="121"/>
  <c r="D77" i="121"/>
  <c r="I76" i="121"/>
  <c r="E76" i="121" s="1"/>
  <c r="H76" i="121"/>
  <c r="G76" i="121"/>
  <c r="F76" i="121"/>
  <c r="D76" i="121"/>
  <c r="I75" i="121"/>
  <c r="H75" i="121"/>
  <c r="G75" i="121"/>
  <c r="F75" i="121"/>
  <c r="D75" i="121"/>
  <c r="I74" i="121"/>
  <c r="H74" i="121"/>
  <c r="G74" i="121"/>
  <c r="F74" i="121"/>
  <c r="E74" i="121" s="1"/>
  <c r="D74" i="121"/>
  <c r="I73" i="121"/>
  <c r="I71" i="121" s="1"/>
  <c r="H73" i="121"/>
  <c r="G73" i="121"/>
  <c r="F73" i="121"/>
  <c r="F71" i="121" s="1"/>
  <c r="D73" i="121"/>
  <c r="D71" i="121" s="1"/>
  <c r="E72" i="121"/>
  <c r="I69" i="121"/>
  <c r="H69" i="121"/>
  <c r="E69" i="121" s="1"/>
  <c r="G69" i="121"/>
  <c r="F69" i="121"/>
  <c r="D69" i="121"/>
  <c r="I68" i="121"/>
  <c r="H68" i="121"/>
  <c r="G68" i="121"/>
  <c r="F68" i="121"/>
  <c r="D68" i="121"/>
  <c r="I67" i="121"/>
  <c r="H67" i="121"/>
  <c r="G67" i="121"/>
  <c r="F67" i="121"/>
  <c r="D67" i="121"/>
  <c r="I66" i="121"/>
  <c r="H66" i="121"/>
  <c r="G66" i="121"/>
  <c r="F66" i="121"/>
  <c r="D66" i="121"/>
  <c r="I65" i="121"/>
  <c r="H65" i="121"/>
  <c r="E65" i="121" s="1"/>
  <c r="G65" i="121"/>
  <c r="F65" i="121"/>
  <c r="D65" i="121"/>
  <c r="I64" i="121"/>
  <c r="H64" i="121"/>
  <c r="G64" i="121"/>
  <c r="F64" i="121"/>
  <c r="D64" i="121"/>
  <c r="I63" i="121"/>
  <c r="H63" i="121"/>
  <c r="G63" i="121"/>
  <c r="F63" i="121"/>
  <c r="D63" i="121"/>
  <c r="I62" i="121"/>
  <c r="H62" i="121"/>
  <c r="G62" i="121"/>
  <c r="F62" i="121"/>
  <c r="D62" i="121"/>
  <c r="I61" i="121"/>
  <c r="H61" i="121"/>
  <c r="E61" i="121" s="1"/>
  <c r="G61" i="121"/>
  <c r="F61" i="121"/>
  <c r="D61" i="121"/>
  <c r="I60" i="121"/>
  <c r="H60" i="121"/>
  <c r="G60" i="121"/>
  <c r="F60" i="121"/>
  <c r="D60" i="121"/>
  <c r="I59" i="121"/>
  <c r="H59" i="121"/>
  <c r="G59" i="121"/>
  <c r="F59" i="121"/>
  <c r="D59" i="121"/>
  <c r="I55" i="121"/>
  <c r="H55" i="121"/>
  <c r="G55" i="121"/>
  <c r="F55" i="121"/>
  <c r="E75" i="121" l="1"/>
  <c r="E92" i="121"/>
  <c r="I96" i="121"/>
  <c r="E108" i="121"/>
  <c r="E117" i="121"/>
  <c r="E125" i="121"/>
  <c r="E129" i="121"/>
  <c r="G57" i="121"/>
  <c r="E63" i="121"/>
  <c r="E67" i="121"/>
  <c r="E79" i="121"/>
  <c r="E85" i="121"/>
  <c r="E91" i="121"/>
  <c r="E104" i="121"/>
  <c r="E112" i="121"/>
  <c r="E116" i="121"/>
  <c r="E120" i="121"/>
  <c r="E124" i="121"/>
  <c r="E128" i="121"/>
  <c r="E132" i="121"/>
  <c r="E55" i="121"/>
  <c r="E60" i="121"/>
  <c r="E64" i="121"/>
  <c r="E68" i="121"/>
  <c r="E81" i="121"/>
  <c r="E86" i="121"/>
  <c r="E113" i="121"/>
  <c r="E121" i="121"/>
  <c r="I57" i="121"/>
  <c r="E62" i="121"/>
  <c r="E66" i="121"/>
  <c r="H71" i="121"/>
  <c r="E77" i="121"/>
  <c r="E84" i="121"/>
  <c r="E89" i="121"/>
  <c r="E94" i="121"/>
  <c r="E115" i="121"/>
  <c r="E119" i="121"/>
  <c r="E123" i="121"/>
  <c r="E127" i="121"/>
  <c r="E131" i="121"/>
  <c r="G96" i="121"/>
  <c r="D106" i="121"/>
  <c r="D107" i="121" s="1"/>
  <c r="D108" i="121"/>
  <c r="H109" i="121"/>
  <c r="G99" i="121"/>
  <c r="F57" i="121"/>
  <c r="H57" i="121"/>
  <c r="E59" i="121"/>
  <c r="E71" i="121"/>
  <c r="G71" i="121"/>
  <c r="E73" i="121"/>
  <c r="H99" i="121"/>
  <c r="D109" i="121"/>
  <c r="E102" i="121"/>
  <c r="F99" i="121"/>
  <c r="D57" i="121"/>
  <c r="E103" i="121"/>
  <c r="H96" i="121"/>
  <c r="E111" i="121"/>
  <c r="F109" i="121"/>
  <c r="D104" i="121"/>
  <c r="D99" i="121" s="1"/>
  <c r="D96" i="121" l="1"/>
  <c r="E109" i="121"/>
  <c r="F96" i="121"/>
  <c r="E96" i="121" s="1"/>
  <c r="E57" i="121"/>
  <c r="E99" i="121"/>
</calcChain>
</file>

<file path=xl/sharedStrings.xml><?xml version="1.0" encoding="utf-8"?>
<sst xmlns="http://schemas.openxmlformats.org/spreadsheetml/2006/main" count="2198" uniqueCount="120">
  <si>
    <t>YTD</t>
  </si>
  <si>
    <t>Q1</t>
  </si>
  <si>
    <t>Q2</t>
  </si>
  <si>
    <t>Q3</t>
  </si>
  <si>
    <t>Q4</t>
  </si>
  <si>
    <t>INLAND FEED Inspections</t>
  </si>
  <si>
    <t>INLAND FEED AES Type 1</t>
  </si>
  <si>
    <t>INLAND FEED AES Type 2</t>
  </si>
  <si>
    <t>Co Product Producer
R12</t>
  </si>
  <si>
    <t>Mobile Mixer
R04</t>
  </si>
  <si>
    <t>Stores
R09</t>
  </si>
  <si>
    <t>Transporter
R08</t>
  </si>
  <si>
    <t>On Farm Mixer
R10 &amp; R11</t>
  </si>
  <si>
    <t>Supplier of Surplus Food
R07</t>
  </si>
  <si>
    <t>Manufacturer
A02/05/07, R02/03/04/06</t>
  </si>
  <si>
    <t>Distributor
A02/03/07/11, R01/03/05</t>
  </si>
  <si>
    <t>Livestock Farms
R13</t>
  </si>
  <si>
    <t>Arable Farms
R14</t>
  </si>
  <si>
    <t>FOOD HYGIENE AT PRIMARY
PRODUCTION Inspections</t>
  </si>
  <si>
    <t>FOOD HYGIENE AT PRIMARY
PRODUCTION AES Type 1</t>
  </si>
  <si>
    <t>FOOD HYGIENE AT PRIMARY
PRODUCTION AES Type 2</t>
  </si>
  <si>
    <t>Total
Completed</t>
  </si>
  <si>
    <t>Dioxins Suite</t>
  </si>
  <si>
    <t>Dioxins/DL-PCBs/
NDL-PCBs</t>
  </si>
  <si>
    <t>As/Cd/Hg/Pb</t>
  </si>
  <si>
    <r>
      <t>AfB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/Fum B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&amp;B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 T-2&amp;
HT-2/DON&amp;ZON/OTA</t>
    </r>
  </si>
  <si>
    <t>Other undesirable
substances</t>
  </si>
  <si>
    <t>Regional project based
undesirable substances</t>
  </si>
  <si>
    <t>FIXED FUNDING</t>
  </si>
  <si>
    <t>No of Irregular 3rd Country Consignments</t>
  </si>
  <si>
    <t>Ports Activity</t>
  </si>
  <si>
    <t xml:space="preserve">Heavy Metals Suite
</t>
  </si>
  <si>
    <t xml:space="preserve">Other Heavy Metals Suite
</t>
  </si>
  <si>
    <t xml:space="preserve">Arsenic (As) only)
</t>
  </si>
  <si>
    <t xml:space="preserve">Cadmium (Cd) only
</t>
  </si>
  <si>
    <t xml:space="preserve">Mercury (Hg) only
</t>
  </si>
  <si>
    <t xml:space="preserve">Fluorine (F)
</t>
  </si>
  <si>
    <t xml:space="preserve">Mycotoxins Suite
</t>
  </si>
  <si>
    <t xml:space="preserve">Other Mycotoxins Suite
</t>
  </si>
  <si>
    <r>
      <t>Aflatoxin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(AfB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) only
</t>
    </r>
  </si>
  <si>
    <r>
      <t>Fum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&amp; B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, T-2 &amp; HT-2 only
</t>
    </r>
  </si>
  <si>
    <t xml:space="preserve">DON &amp; ZON only
</t>
  </si>
  <si>
    <t xml:space="preserve">Ochratoxin A (OTA) only
</t>
  </si>
  <si>
    <t xml:space="preserve">Methanol
</t>
  </si>
  <si>
    <t xml:space="preserve">Pesticide residues
</t>
  </si>
  <si>
    <t xml:space="preserve">Salmonella species
</t>
  </si>
  <si>
    <t xml:space="preserve">Unauthorised GMs
</t>
  </si>
  <si>
    <t xml:space="preserve">Lead (Pb) only
</t>
  </si>
  <si>
    <t xml:space="preserve">
</t>
  </si>
  <si>
    <t>2016/17 Monitoring</t>
  </si>
  <si>
    <t>Total 3rd Country Consignment Checks</t>
  </si>
  <si>
    <t>No of Regular 3rd Country Consignments</t>
  </si>
  <si>
    <t>For Information only</t>
  </si>
  <si>
    <t>Committed activity as of 1 April 2016</t>
  </si>
  <si>
    <t>INLAND FEED
National Sampling Priorities</t>
  </si>
  <si>
    <t>INLAND FEED
National Sampling Priorities - Samples and Analytes</t>
  </si>
  <si>
    <t>INLAND FEED
Regional Sampling Priorities - Samples and Analytes</t>
  </si>
  <si>
    <t>Total number of feed consignments; inc. 3rd Country and intra-EU</t>
  </si>
  <si>
    <t>Documentary</t>
  </si>
  <si>
    <t>Indentity</t>
  </si>
  <si>
    <t>Physical</t>
  </si>
  <si>
    <t>Total Analyses/Analysis and Sampling Costs</t>
  </si>
  <si>
    <t>ENGLAND</t>
  </si>
  <si>
    <t>2016/17 Monitoring Return</t>
  </si>
  <si>
    <t>Other Veterinary carryover</t>
  </si>
  <si>
    <t>Other Dioxins Suite</t>
  </si>
  <si>
    <r>
      <t>Fum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&amp; B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, T-2 &amp; HT-2 only</t>
    </r>
  </si>
  <si>
    <r>
      <t>Fum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&amp; B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, T-2 &amp; HT-2 only</t>
    </r>
  </si>
  <si>
    <r>
      <t>Aflatoxin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(AfB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) only</t>
    </r>
  </si>
  <si>
    <r>
      <t>Aflatoxin 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(AfB</t>
    </r>
    <r>
      <rPr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) only</t>
    </r>
  </si>
  <si>
    <t>DON &amp; ZON only</t>
  </si>
  <si>
    <t>Ochratoxin A (OTA) only</t>
  </si>
  <si>
    <t>Methanol</t>
  </si>
  <si>
    <t>Pesticide residues</t>
  </si>
  <si>
    <t>Salmonella species</t>
  </si>
  <si>
    <t>Unauthorised GMs</t>
  </si>
  <si>
    <t>Dioxins only</t>
  </si>
  <si>
    <t>DL-PCBs only</t>
  </si>
  <si>
    <t>NDL-PCBs only</t>
  </si>
  <si>
    <t>Coccidiostats</t>
  </si>
  <si>
    <t>Deccox</t>
  </si>
  <si>
    <t>Monesin</t>
  </si>
  <si>
    <t>Heavy Metals Suite</t>
  </si>
  <si>
    <t>Other Heavy Metals Suite</t>
  </si>
  <si>
    <t>Arsenic (As) only)</t>
  </si>
  <si>
    <t>Cadmium (Cd) only</t>
  </si>
  <si>
    <t>Mercury (Hg) only</t>
  </si>
  <si>
    <t>Lead (Pb) only</t>
  </si>
  <si>
    <t>Fluorine (F)</t>
  </si>
  <si>
    <t>Mycotoxins Suite</t>
  </si>
  <si>
    <t>Other Mycotoxins Suite</t>
  </si>
  <si>
    <t>Other undesirable substances</t>
  </si>
  <si>
    <t>Regional project based undesirable substances</t>
  </si>
  <si>
    <t>Importers</t>
  </si>
  <si>
    <t>Pet Food Manufacturer
R06</t>
  </si>
  <si>
    <t>Number of pre assessment visits</t>
  </si>
  <si>
    <r>
      <t>CEnTSA</t>
    </r>
    <r>
      <rPr>
        <sz val="12"/>
        <color theme="1"/>
        <rFont val="Arial"/>
        <family val="2"/>
      </rPr>
      <t xml:space="preserve"> (Central England)</t>
    </r>
  </si>
  <si>
    <r>
      <t>Alehm</t>
    </r>
    <r>
      <rPr>
        <sz val="12"/>
        <color theme="1"/>
        <rFont val="Arial"/>
        <family val="2"/>
      </rPr>
      <t xml:space="preserve"> (London)</t>
    </r>
  </si>
  <si>
    <r>
      <t>EETSA</t>
    </r>
    <r>
      <rPr>
        <sz val="12"/>
        <color theme="1"/>
        <rFont val="Arial"/>
        <family val="2"/>
      </rPr>
      <t xml:space="preserve"> (East of England)</t>
    </r>
  </si>
  <si>
    <r>
      <t>NETSA</t>
    </r>
    <r>
      <rPr>
        <sz val="12"/>
        <color theme="1"/>
        <rFont val="Arial"/>
        <family val="2"/>
      </rPr>
      <t xml:space="preserve"> (NE England)</t>
    </r>
  </si>
  <si>
    <r>
      <t>SWERCOTS</t>
    </r>
    <r>
      <rPr>
        <sz val="12"/>
        <color theme="1"/>
        <rFont val="Arial"/>
        <family val="2"/>
      </rPr>
      <t xml:space="preserve"> (SW England)</t>
    </r>
  </si>
  <si>
    <r>
      <t>TSEM</t>
    </r>
    <r>
      <rPr>
        <sz val="12"/>
        <color theme="1"/>
        <rFont val="Arial"/>
        <family val="2"/>
      </rPr>
      <t xml:space="preserve"> (East Midlands)</t>
    </r>
  </si>
  <si>
    <r>
      <t>TSNW</t>
    </r>
    <r>
      <rPr>
        <sz val="12"/>
        <color theme="1"/>
        <rFont val="Arial"/>
        <family val="2"/>
      </rPr>
      <t xml:space="preserve"> (NW England)</t>
    </r>
  </si>
  <si>
    <r>
      <t>TSSE</t>
    </r>
    <r>
      <rPr>
        <sz val="12"/>
        <color theme="1"/>
        <rFont val="Arial"/>
        <family val="2"/>
      </rPr>
      <t xml:space="preserve"> (SE England)</t>
    </r>
  </si>
  <si>
    <r>
      <t>YAHTS</t>
    </r>
    <r>
      <rPr>
        <sz val="12"/>
        <color theme="1"/>
        <rFont val="Arial"/>
        <family val="2"/>
      </rPr>
      <t xml:space="preserve"> (Yorks &amp; Humber)</t>
    </r>
  </si>
  <si>
    <t>INLAND FEED Alternative Enforcement Strategy Type 1</t>
  </si>
  <si>
    <t xml:space="preserve">Manufacturer
</t>
  </si>
  <si>
    <t xml:space="preserve">Co Product Producer
</t>
  </si>
  <si>
    <t xml:space="preserve">Mobile Mixer
</t>
  </si>
  <si>
    <t xml:space="preserve">Stores
</t>
  </si>
  <si>
    <t xml:space="preserve">Distributor
</t>
  </si>
  <si>
    <t xml:space="preserve">Transporter
</t>
  </si>
  <si>
    <t xml:space="preserve">On Farm Mixer
</t>
  </si>
  <si>
    <t xml:space="preserve">Pet Food Manufacturer
</t>
  </si>
  <si>
    <t xml:space="preserve">Supplier of Surplus Food/Placing Feed Materials on the market
</t>
  </si>
  <si>
    <t xml:space="preserve">Livestock Farms
</t>
  </si>
  <si>
    <t xml:space="preserve">Arable Farms
</t>
  </si>
  <si>
    <t>INLAND FEED Alternative Enforcement Strategy Type 2</t>
  </si>
  <si>
    <t>FOOD HYGIENE AT PRIMARY
PRODUCTION Alternative Enforcement Strategy Type 2</t>
  </si>
  <si>
    <t>FOOD HYGIENE AT PRIMARY
PRODUCTION Alternative Enforcement Strategy Type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</si>
</sst>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.00"/>
    <numFmt numFmtId="165" formatCode="&quot;£&quot;#,##0"/>
  </numFmts>
  <fonts count="17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vertAlign val="subscript"/>
      <sz val="12"/>
      <color theme="1"/>
      <name val="Arial"/>
      <family val="2"/>
    </font>
    <font>
      <vertAlign val="subscript"/>
      <sz val="10"/>
      <color theme="1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7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56">
    <xf numFmtId="0" fontId="0" fillId="0" borderId="0" xfId="0"/>
    <xf numFmtId="0" fontId="12" fillId="0" borderId="0" xfId="0" applyFont="1" applyAlignment="1" applyProtection="1">
      <alignment horizontal="center" vertical="top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9" fillId="4" borderId="2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/>
    </xf>
    <xf numFmtId="0" fontId="11" fillId="0" borderId="43" xfId="0" applyFont="1" applyFill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0" fillId="5" borderId="39" xfId="0" applyFill="1" applyBorder="1" applyAlignment="1" applyProtection="1">
      <alignment vertical="center"/>
    </xf>
    <xf numFmtId="0" fontId="0" fillId="5" borderId="31" xfId="0" applyFill="1" applyBorder="1" applyAlignment="1" applyProtection="1">
      <alignment vertical="center" wrapText="1"/>
    </xf>
    <xf numFmtId="0" fontId="1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 applyProtection="1"/>
    <xf numFmtId="0" fontId="0" fillId="0" borderId="0" xfId="0" applyAlignment="1" applyProtection="1">
      <alignment wrapText="1"/>
    </xf>
    <xf numFmtId="0" fontId="0" fillId="3" borderId="10" xfId="0" applyFill="1" applyBorder="1" applyAlignment="1" applyProtection="1">
      <alignment horizontal="center" vertical="center"/>
    </xf>
    <xf numFmtId="0" fontId="0" fillId="3" borderId="17" xfId="0" applyFill="1" applyBorder="1" applyAlignment="1" applyProtection="1">
      <alignment horizontal="center" vertical="center"/>
    </xf>
    <xf numFmtId="0" fontId="0" fillId="5" borderId="28" xfId="0" applyFont="1" applyFill="1" applyBorder="1" applyAlignment="1" applyProtection="1">
      <alignment vertical="center" wrapText="1"/>
    </xf>
    <xf numFmtId="0" fontId="0" fillId="5" borderId="31" xfId="0" applyFill="1" applyBorder="1" applyAlignment="1" applyProtection="1">
      <alignment vertical="top" wrapText="1"/>
    </xf>
    <xf numFmtId="0" fontId="0" fillId="5" borderId="26" xfId="0" applyFont="1" applyFill="1" applyBorder="1" applyAlignment="1" applyProtection="1">
      <alignment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2" fillId="5" borderId="0" xfId="0" applyFont="1" applyFill="1" applyAlignment="1" applyProtection="1">
      <alignment horizontal="center" vertical="top"/>
    </xf>
    <xf numFmtId="0" fontId="0" fillId="5" borderId="0" xfId="0" applyFill="1" applyAlignment="1" applyProtection="1">
      <alignment horizontal="center" vertical="center"/>
    </xf>
    <xf numFmtId="0" fontId="0" fillId="5" borderId="0" xfId="0" applyFill="1" applyProtection="1"/>
    <xf numFmtId="0" fontId="0" fillId="5" borderId="0" xfId="0" applyFill="1" applyAlignment="1" applyProtection="1">
      <alignment vertical="center"/>
    </xf>
    <xf numFmtId="0" fontId="0" fillId="5" borderId="0" xfId="0" applyFill="1" applyAlignment="1" applyProtection="1">
      <alignment horizontal="center" vertical="center" wrapText="1"/>
    </xf>
    <xf numFmtId="0" fontId="0" fillId="5" borderId="0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0" fontId="12" fillId="7" borderId="0" xfId="0" applyFont="1" applyFill="1" applyAlignment="1" applyProtection="1">
      <alignment horizontal="center" vertical="top"/>
    </xf>
    <xf numFmtId="0" fontId="16" fillId="7" borderId="0" xfId="0" applyFont="1" applyFill="1" applyAlignment="1" applyProtection="1">
      <alignment vertical="center"/>
    </xf>
    <xf numFmtId="0" fontId="0" fillId="7" borderId="0" xfId="0" applyFill="1" applyAlignment="1" applyProtection="1">
      <alignment vertical="center"/>
    </xf>
    <xf numFmtId="0" fontId="0" fillId="7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 wrapText="1"/>
    </xf>
    <xf numFmtId="0" fontId="0" fillId="7" borderId="0" xfId="0" applyFill="1" applyProtection="1"/>
    <xf numFmtId="0" fontId="0" fillId="5" borderId="58" xfId="0" applyFill="1" applyBorder="1" applyAlignment="1" applyProtection="1">
      <alignment vertical="top" wrapText="1"/>
    </xf>
    <xf numFmtId="0" fontId="0" fillId="5" borderId="50" xfId="0" applyFill="1" applyBorder="1" applyAlignment="1" applyProtection="1">
      <alignment vertical="center"/>
    </xf>
    <xf numFmtId="0" fontId="0" fillId="3" borderId="12" xfId="0" applyFill="1" applyBorder="1" applyAlignment="1" applyProtection="1">
      <alignment horizontal="center" vertical="center"/>
    </xf>
    <xf numFmtId="0" fontId="15" fillId="5" borderId="56" xfId="0" applyFont="1" applyFill="1" applyBorder="1" applyAlignment="1" applyProtection="1">
      <alignment vertical="center" wrapText="1"/>
    </xf>
    <xf numFmtId="0" fontId="15" fillId="5" borderId="8" xfId="0" applyFont="1" applyFill="1" applyBorder="1" applyAlignment="1" applyProtection="1">
      <alignment vertical="center" wrapText="1"/>
    </xf>
    <xf numFmtId="9" fontId="15" fillId="5" borderId="55" xfId="0" applyNumberFormat="1" applyFont="1" applyFill="1" applyBorder="1" applyAlignment="1" applyProtection="1">
      <alignment vertical="center" wrapText="1"/>
    </xf>
    <xf numFmtId="0" fontId="15" fillId="5" borderId="15" xfId="0" applyFont="1" applyFill="1" applyBorder="1" applyAlignment="1" applyProtection="1">
      <alignment vertical="center" wrapText="1"/>
    </xf>
    <xf numFmtId="9" fontId="15" fillId="5" borderId="57" xfId="0" applyNumberFormat="1" applyFont="1" applyFill="1" applyBorder="1" applyAlignment="1" applyProtection="1">
      <alignment vertical="center" wrapText="1"/>
    </xf>
    <xf numFmtId="3" fontId="0" fillId="8" borderId="37" xfId="0" applyNumberFormat="1" applyFont="1" applyFill="1" applyBorder="1" applyAlignment="1" applyProtection="1">
      <alignment horizontal="center" vertical="center" wrapText="1"/>
    </xf>
    <xf numFmtId="3" fontId="0" fillId="8" borderId="25" xfId="0" applyNumberFormat="1" applyFont="1" applyFill="1" applyBorder="1" applyAlignment="1" applyProtection="1">
      <alignment horizontal="center" vertical="center" wrapText="1"/>
    </xf>
    <xf numFmtId="3" fontId="0" fillId="8" borderId="43" xfId="0" applyNumberFormat="1" applyFont="1" applyFill="1" applyBorder="1" applyAlignment="1" applyProtection="1">
      <alignment horizontal="center" vertical="center" wrapText="1"/>
    </xf>
    <xf numFmtId="3" fontId="0" fillId="8" borderId="24" xfId="0" applyNumberFormat="1" applyFont="1" applyFill="1" applyBorder="1" applyAlignment="1" applyProtection="1">
      <alignment horizontal="center" vertical="center" wrapText="1"/>
    </xf>
    <xf numFmtId="3" fontId="0" fillId="3" borderId="19" xfId="0" applyNumberFormat="1" applyFont="1" applyFill="1" applyBorder="1" applyAlignment="1" applyProtection="1">
      <alignment horizontal="center" vertical="center"/>
    </xf>
    <xf numFmtId="3" fontId="0" fillId="3" borderId="10" xfId="0" applyNumberFormat="1" applyFill="1" applyBorder="1" applyAlignment="1" applyProtection="1">
      <alignment horizontal="center" vertical="center"/>
    </xf>
    <xf numFmtId="3" fontId="0" fillId="3" borderId="17" xfId="0" applyNumberForma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164" fontId="0" fillId="0" borderId="0" xfId="0" applyNumberFormat="1" applyProtection="1"/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3" borderId="36" xfId="0" applyFill="1" applyBorder="1" applyAlignment="1" applyProtection="1">
      <alignment horizontal="center" vertical="center"/>
    </xf>
    <xf numFmtId="0" fontId="0" fillId="3" borderId="36" xfId="0" applyFill="1" applyBorder="1" applyAlignment="1" applyProtection="1">
      <alignment horizontal="center" vertical="center"/>
      <protection locked="0"/>
    </xf>
    <xf numFmtId="0" fontId="0" fillId="0" borderId="50" xfId="0" applyFill="1" applyBorder="1" applyAlignment="1" applyProtection="1">
      <alignment vertical="center"/>
    </xf>
    <xf numFmtId="0" fontId="0" fillId="0" borderId="50" xfId="0" applyFill="1" applyBorder="1" applyAlignment="1" applyProtection="1">
      <alignment vertical="center" wrapText="1"/>
    </xf>
    <xf numFmtId="0" fontId="0" fillId="0" borderId="58" xfId="0" applyFill="1" applyBorder="1" applyAlignment="1" applyProtection="1">
      <alignment vertical="top" wrapText="1"/>
    </xf>
    <xf numFmtId="3" fontId="0" fillId="3" borderId="10" xfId="0" applyNumberFormat="1" applyFont="1" applyFill="1" applyBorder="1" applyAlignment="1" applyProtection="1">
      <alignment horizontal="center" vertical="center"/>
    </xf>
    <xf numFmtId="3" fontId="0" fillId="3" borderId="34" xfId="0" applyNumberFormat="1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3" fontId="0" fillId="3" borderId="5" xfId="0" applyNumberFormat="1" applyFont="1" applyFill="1" applyBorder="1" applyAlignment="1" applyProtection="1">
      <alignment horizontal="center" vertical="center"/>
    </xf>
    <xf numFmtId="3" fontId="0" fillId="3" borderId="44" xfId="0" applyNumberFormat="1" applyFont="1" applyFill="1" applyBorder="1" applyAlignment="1" applyProtection="1">
      <alignment horizontal="center" vertical="center"/>
    </xf>
    <xf numFmtId="3" fontId="0" fillId="3" borderId="39" xfId="0" applyNumberFormat="1" applyFont="1" applyFill="1" applyBorder="1" applyAlignment="1" applyProtection="1">
      <alignment horizontal="center" vertical="center"/>
    </xf>
    <xf numFmtId="3" fontId="0" fillId="3" borderId="38" xfId="0" applyNumberFormat="1" applyFont="1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3" fontId="0" fillId="3" borderId="8" xfId="0" applyNumberFormat="1" applyFont="1" applyFill="1" applyBorder="1" applyAlignment="1" applyProtection="1">
      <alignment horizontal="center" vertical="center"/>
    </xf>
    <xf numFmtId="3" fontId="0" fillId="3" borderId="15" xfId="0" applyNumberFormat="1" applyFont="1" applyFill="1" applyBorder="1" applyAlignment="1" applyProtection="1">
      <alignment horizontal="center" vertical="center"/>
    </xf>
    <xf numFmtId="3" fontId="0" fillId="3" borderId="35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0" fillId="3" borderId="19" xfId="0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0" fillId="3" borderId="19" xfId="0" applyFill="1" applyBorder="1" applyAlignment="1" applyProtection="1">
      <alignment horizontal="center" vertical="center"/>
    </xf>
    <xf numFmtId="165" fontId="0" fillId="0" borderId="0" xfId="0" applyNumberFormat="1" applyProtection="1"/>
    <xf numFmtId="0" fontId="9" fillId="0" borderId="19" xfId="0" applyFont="1" applyBorder="1" applyAlignment="1" applyProtection="1">
      <alignment horizontal="center" vertical="center" wrapText="1"/>
    </xf>
    <xf numFmtId="3" fontId="9" fillId="3" borderId="19" xfId="0" applyNumberFormat="1" applyFont="1" applyFill="1" applyBorder="1" applyAlignment="1" applyProtection="1">
      <alignment horizontal="center" vertical="center" wrapText="1"/>
    </xf>
    <xf numFmtId="0" fontId="0" fillId="3" borderId="34" xfId="0" applyFill="1" applyBorder="1" applyAlignment="1" applyProtection="1">
      <alignment horizontal="center" vertical="center"/>
    </xf>
    <xf numFmtId="3" fontId="0" fillId="3" borderId="19" xfId="0" applyNumberFormat="1" applyFill="1" applyBorder="1" applyAlignment="1" applyProtection="1">
      <alignment horizontal="center" vertical="center" wrapText="1"/>
    </xf>
    <xf numFmtId="3" fontId="0" fillId="3" borderId="32" xfId="0" applyNumberFormat="1" applyFill="1" applyBorder="1" applyAlignment="1" applyProtection="1">
      <alignment horizontal="center" vertical="center" wrapText="1"/>
    </xf>
    <xf numFmtId="3" fontId="0" fillId="3" borderId="19" xfId="0" applyNumberFormat="1" applyFill="1" applyBorder="1" applyAlignment="1" applyProtection="1">
      <alignment horizontal="center" vertical="center"/>
    </xf>
    <xf numFmtId="3" fontId="0" fillId="3" borderId="10" xfId="0" applyNumberFormat="1" applyFill="1" applyBorder="1" applyAlignment="1" applyProtection="1">
      <alignment horizontal="center" vertical="center" wrapText="1"/>
    </xf>
    <xf numFmtId="3" fontId="0" fillId="3" borderId="55" xfId="0" applyNumberFormat="1" applyFill="1" applyBorder="1" applyAlignment="1" applyProtection="1">
      <alignment horizontal="center" vertical="center" wrapText="1"/>
    </xf>
    <xf numFmtId="3" fontId="0" fillId="3" borderId="0" xfId="0" applyNumberFormat="1" applyFill="1" applyBorder="1" applyAlignment="1" applyProtection="1">
      <alignment horizontal="center" vertical="center" wrapText="1"/>
    </xf>
    <xf numFmtId="3" fontId="0" fillId="3" borderId="17" xfId="0" applyNumberFormat="1" applyFill="1" applyBorder="1" applyAlignment="1" applyProtection="1">
      <alignment horizontal="center" vertical="center" wrapText="1"/>
    </xf>
    <xf numFmtId="3" fontId="0" fillId="3" borderId="29" xfId="0" applyNumberFormat="1" applyFont="1" applyFill="1" applyBorder="1" applyAlignment="1" applyProtection="1">
      <alignment horizontal="center" vertical="center" wrapText="1"/>
    </xf>
    <xf numFmtId="3" fontId="0" fillId="3" borderId="7" xfId="0" applyNumberFormat="1" applyFill="1" applyBorder="1" applyAlignment="1" applyProtection="1">
      <alignment horizontal="center" vertical="center" wrapText="1"/>
    </xf>
    <xf numFmtId="3" fontId="0" fillId="3" borderId="59" xfId="0" applyNumberFormat="1" applyFill="1" applyBorder="1" applyAlignment="1" applyProtection="1">
      <alignment horizontal="center" vertical="center" wrapText="1"/>
    </xf>
    <xf numFmtId="3" fontId="0" fillId="3" borderId="7" xfId="0" applyNumberFormat="1" applyFill="1" applyBorder="1" applyAlignment="1" applyProtection="1">
      <alignment horizontal="center" vertical="center"/>
    </xf>
    <xf numFmtId="3" fontId="0" fillId="3" borderId="56" xfId="0" applyNumberFormat="1" applyFill="1" applyBorder="1" applyAlignment="1" applyProtection="1">
      <alignment horizontal="center" vertical="center"/>
    </xf>
    <xf numFmtId="3" fontId="0" fillId="3" borderId="6" xfId="0" applyNumberFormat="1" applyFill="1" applyBorder="1" applyAlignment="1" applyProtection="1">
      <alignment horizontal="center" vertical="center"/>
    </xf>
    <xf numFmtId="3" fontId="0" fillId="3" borderId="60" xfId="0" applyNumberFormat="1" applyFill="1" applyBorder="1" applyAlignment="1" applyProtection="1">
      <alignment horizontal="center" vertical="center" wrapText="1"/>
    </xf>
    <xf numFmtId="3" fontId="0" fillId="3" borderId="55" xfId="0" applyNumberFormat="1" applyFill="1" applyBorder="1" applyAlignment="1" applyProtection="1">
      <alignment horizontal="center" vertical="center"/>
    </xf>
    <xf numFmtId="3" fontId="0" fillId="3" borderId="9" xfId="0" applyNumberFormat="1" applyFill="1" applyBorder="1" applyAlignment="1" applyProtection="1">
      <alignment horizontal="center" vertical="center"/>
    </xf>
    <xf numFmtId="3" fontId="0" fillId="3" borderId="61" xfId="0" applyNumberFormat="1" applyFill="1" applyBorder="1" applyAlignment="1" applyProtection="1">
      <alignment horizontal="center" vertical="center" wrapText="1"/>
    </xf>
    <xf numFmtId="3" fontId="0" fillId="3" borderId="57" xfId="0" applyNumberFormat="1" applyFill="1" applyBorder="1" applyAlignment="1" applyProtection="1">
      <alignment horizontal="center" vertical="center"/>
    </xf>
    <xf numFmtId="3" fontId="0" fillId="3" borderId="16" xfId="0" applyNumberFormat="1" applyFill="1" applyBorder="1" applyAlignment="1" applyProtection="1">
      <alignment horizontal="center" vertical="center"/>
    </xf>
    <xf numFmtId="3" fontId="0" fillId="3" borderId="43" xfId="0" applyNumberFormat="1" applyFill="1" applyBorder="1" applyAlignment="1" applyProtection="1">
      <alignment horizontal="center" vertical="center" wrapText="1"/>
    </xf>
    <xf numFmtId="3" fontId="0" fillId="3" borderId="13" xfId="0" applyNumberFormat="1" applyFill="1" applyBorder="1" applyAlignment="1" applyProtection="1">
      <alignment horizontal="center" vertical="center"/>
    </xf>
    <xf numFmtId="3" fontId="0" fillId="3" borderId="7" xfId="0" applyNumberFormat="1" applyFill="1" applyBorder="1" applyAlignment="1" applyProtection="1">
      <alignment horizontal="center" vertical="center"/>
      <protection locked="0"/>
    </xf>
    <xf numFmtId="3" fontId="0" fillId="3" borderId="6" xfId="0" applyNumberFormat="1" applyFill="1" applyBorder="1" applyAlignment="1" applyProtection="1">
      <alignment horizontal="center" vertical="center"/>
      <protection locked="0"/>
    </xf>
    <xf numFmtId="3" fontId="0" fillId="3" borderId="50" xfId="0" applyNumberFormat="1" applyFill="1" applyBorder="1" applyAlignment="1" applyProtection="1">
      <alignment horizontal="center" vertical="center" wrapText="1"/>
    </xf>
    <xf numFmtId="3" fontId="0" fillId="3" borderId="44" xfId="0" applyNumberFormat="1" applyFill="1" applyBorder="1" applyAlignment="1" applyProtection="1">
      <alignment horizontal="center" vertical="center" wrapText="1"/>
    </xf>
    <xf numFmtId="3" fontId="0" fillId="3" borderId="8" xfId="0" applyNumberFormat="1" applyFill="1" applyBorder="1" applyAlignment="1" applyProtection="1">
      <alignment horizontal="center" vertical="center"/>
    </xf>
    <xf numFmtId="3" fontId="0" fillId="3" borderId="10" xfId="0" applyNumberFormat="1" applyFill="1" applyBorder="1" applyAlignment="1" applyProtection="1">
      <alignment horizontal="center" vertical="center"/>
      <protection locked="0"/>
    </xf>
    <xf numFmtId="3" fontId="0" fillId="3" borderId="9" xfId="0" applyNumberFormat="1" applyFill="1" applyBorder="1" applyAlignment="1" applyProtection="1">
      <alignment horizontal="center" vertical="center"/>
      <protection locked="0"/>
    </xf>
    <xf numFmtId="3" fontId="0" fillId="3" borderId="31" xfId="0" applyNumberFormat="1" applyFill="1" applyBorder="1" applyAlignment="1" applyProtection="1">
      <alignment horizontal="center" vertical="center"/>
    </xf>
    <xf numFmtId="3" fontId="0" fillId="3" borderId="12" xfId="0" applyNumberFormat="1" applyFill="1" applyBorder="1" applyAlignment="1" applyProtection="1">
      <alignment horizontal="center" vertical="center"/>
    </xf>
    <xf numFmtId="3" fontId="0" fillId="3" borderId="12" xfId="0" applyNumberFormat="1" applyFill="1" applyBorder="1" applyAlignment="1" applyProtection="1">
      <alignment horizontal="center" vertical="center"/>
      <protection locked="0"/>
    </xf>
    <xf numFmtId="3" fontId="0" fillId="3" borderId="11" xfId="0" applyNumberFormat="1" applyFill="1" applyBorder="1" applyAlignment="1" applyProtection="1">
      <alignment horizontal="center" vertical="center"/>
      <protection locked="0"/>
    </xf>
    <xf numFmtId="3" fontId="0" fillId="3" borderId="57" xfId="0" applyNumberFormat="1" applyFill="1" applyBorder="1" applyAlignment="1" applyProtection="1">
      <alignment horizontal="center" vertical="center" wrapText="1"/>
    </xf>
    <xf numFmtId="3" fontId="0" fillId="3" borderId="45" xfId="0" applyNumberFormat="1" applyFill="1" applyBorder="1" applyAlignment="1" applyProtection="1">
      <alignment horizontal="center" vertical="center" wrapText="1"/>
    </xf>
    <xf numFmtId="3" fontId="0" fillId="3" borderId="15" xfId="0" applyNumberFormat="1" applyFill="1" applyBorder="1" applyAlignment="1" applyProtection="1">
      <alignment horizontal="center" vertical="center"/>
    </xf>
    <xf numFmtId="3" fontId="0" fillId="3" borderId="17" xfId="0" applyNumberFormat="1" applyFill="1" applyBorder="1" applyAlignment="1" applyProtection="1">
      <alignment horizontal="center" vertical="center"/>
      <protection locked="0"/>
    </xf>
    <xf numFmtId="3" fontId="0" fillId="3" borderId="16" xfId="0" applyNumberFormat="1" applyFill="1" applyBorder="1" applyAlignment="1" applyProtection="1">
      <alignment horizontal="center" vertical="center"/>
      <protection locked="0"/>
    </xf>
    <xf numFmtId="3" fontId="9" fillId="3" borderId="5" xfId="0" quotePrefix="1" applyNumberFormat="1" applyFont="1" applyFill="1" applyBorder="1" applyAlignment="1" applyProtection="1">
      <alignment horizontal="center" vertical="center" wrapText="1"/>
    </xf>
    <xf numFmtId="3" fontId="0" fillId="3" borderId="4" xfId="0" applyNumberFormat="1" applyFill="1" applyBorder="1" applyAlignment="1" applyProtection="1">
      <alignment horizontal="center" vertical="center" wrapText="1"/>
    </xf>
    <xf numFmtId="3" fontId="0" fillId="3" borderId="5" xfId="0" applyNumberFormat="1" applyFill="1" applyBorder="1" applyAlignment="1" applyProtection="1">
      <alignment horizontal="center" vertical="center"/>
    </xf>
    <xf numFmtId="3" fontId="0" fillId="3" borderId="5" xfId="0" applyNumberFormat="1" applyFill="1" applyBorder="1" applyAlignment="1" applyProtection="1">
      <alignment horizontal="center" vertical="center"/>
      <protection locked="0"/>
    </xf>
    <xf numFmtId="3" fontId="0" fillId="3" borderId="10" xfId="0" applyNumberFormat="1" applyFill="1" applyBorder="1" applyAlignment="1">
      <alignment horizontal="center" vertical="center"/>
    </xf>
    <xf numFmtId="3" fontId="0" fillId="3" borderId="35" xfId="0" applyNumberFormat="1" applyFill="1" applyBorder="1" applyAlignment="1" applyProtection="1">
      <alignment horizontal="center" vertical="center"/>
    </xf>
    <xf numFmtId="3" fontId="0" fillId="3" borderId="38" xfId="0" applyNumberFormat="1" applyFill="1" applyBorder="1" applyAlignment="1" applyProtection="1">
      <alignment horizontal="center" vertical="center" wrapText="1"/>
    </xf>
    <xf numFmtId="3" fontId="0" fillId="3" borderId="36" xfId="0" applyNumberFormat="1" applyFill="1" applyBorder="1" applyAlignment="1" applyProtection="1">
      <alignment horizontal="center" vertical="center"/>
    </xf>
    <xf numFmtId="3" fontId="0" fillId="3" borderId="36" xfId="0" applyNumberFormat="1" applyFill="1" applyBorder="1" applyAlignment="1" applyProtection="1">
      <alignment horizontal="center" vertical="center"/>
      <protection locked="0"/>
    </xf>
    <xf numFmtId="3" fontId="10" fillId="3" borderId="10" xfId="0" applyNumberFormat="1" applyFont="1" applyFill="1" applyBorder="1" applyAlignment="1" applyProtection="1">
      <alignment horizontal="center" vertical="center" wrapText="1"/>
      <protection locked="0"/>
    </xf>
    <xf numFmtId="3" fontId="10" fillId="3" borderId="17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35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35" xfId="0" applyNumberFormat="1" applyFont="1" applyFill="1" applyBorder="1" applyAlignment="1" applyProtection="1">
      <alignment horizontal="center" vertical="center" wrapText="1"/>
    </xf>
    <xf numFmtId="3" fontId="10" fillId="3" borderId="35" xfId="0" applyNumberFormat="1" applyFont="1" applyFill="1" applyBorder="1" applyAlignment="1" applyProtection="1">
      <alignment horizontal="center" vertical="center" wrapText="1"/>
    </xf>
    <xf numFmtId="3" fontId="10" fillId="3" borderId="10" xfId="0" applyNumberFormat="1" applyFont="1" applyFill="1" applyBorder="1" applyAlignment="1" applyProtection="1">
      <alignment horizontal="center" vertical="center"/>
    </xf>
    <xf numFmtId="3" fontId="10" fillId="3" borderId="17" xfId="0" applyNumberFormat="1" applyFont="1" applyFill="1" applyBorder="1" applyAlignment="1" applyProtection="1">
      <alignment horizontal="center" vertical="center"/>
    </xf>
    <xf numFmtId="3" fontId="0" fillId="3" borderId="20" xfId="0" applyNumberFormat="1" applyFill="1" applyBorder="1" applyAlignment="1" applyProtection="1">
      <alignment horizontal="center" vertical="center"/>
    </xf>
    <xf numFmtId="3" fontId="0" fillId="3" borderId="53" xfId="0" applyNumberFormat="1" applyFill="1" applyBorder="1" applyAlignment="1" applyProtection="1">
      <alignment horizontal="center" vertical="center" wrapText="1"/>
    </xf>
    <xf numFmtId="3" fontId="0" fillId="3" borderId="21" xfId="0" applyNumberFormat="1" applyFill="1" applyBorder="1" applyAlignment="1" applyProtection="1">
      <alignment horizontal="center" vertical="center"/>
    </xf>
    <xf numFmtId="3" fontId="6" fillId="3" borderId="35" xfId="0" applyNumberFormat="1" applyFont="1" applyFill="1" applyBorder="1" applyAlignment="1" applyProtection="1">
      <alignment horizontal="center" vertical="center" wrapText="1"/>
    </xf>
    <xf numFmtId="3" fontId="0" fillId="3" borderId="35" xfId="0" applyNumberFormat="1" applyFill="1" applyBorder="1" applyAlignment="1">
      <alignment horizontal="center" vertical="center" wrapText="1"/>
    </xf>
    <xf numFmtId="3" fontId="10" fillId="3" borderId="10" xfId="0" applyNumberFormat="1" applyFont="1" applyFill="1" applyBorder="1" applyAlignment="1" applyProtection="1">
      <alignment horizontal="center" vertical="center" wrapText="1"/>
    </xf>
    <xf numFmtId="3" fontId="10" fillId="3" borderId="17" xfId="0" applyNumberFormat="1" applyFont="1" applyFill="1" applyBorder="1" applyAlignment="1" applyProtection="1">
      <alignment horizontal="center" vertical="center" wrapText="1"/>
    </xf>
    <xf numFmtId="0" fontId="0" fillId="3" borderId="34" xfId="0" applyFill="1" applyBorder="1" applyAlignment="1" applyProtection="1">
      <alignment horizontal="center" vertical="center"/>
      <protection locked="0"/>
    </xf>
    <xf numFmtId="0" fontId="9" fillId="0" borderId="49" xfId="0" applyFont="1" applyFill="1" applyBorder="1" applyAlignment="1" applyProtection="1">
      <alignment vertical="center" wrapText="1"/>
    </xf>
    <xf numFmtId="0" fontId="0" fillId="5" borderId="49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</xf>
    <xf numFmtId="0" fontId="12" fillId="0" borderId="0" xfId="0" applyFont="1" applyAlignment="1" applyProtection="1">
      <alignment vertical="top" wrapText="1"/>
    </xf>
    <xf numFmtId="0" fontId="12" fillId="5" borderId="0" xfId="0" applyFont="1" applyFill="1" applyAlignment="1" applyProtection="1">
      <alignment horizontal="center" vertical="top" wrapText="1"/>
    </xf>
    <xf numFmtId="0" fontId="12" fillId="7" borderId="0" xfId="0" applyFont="1" applyFill="1" applyAlignment="1" applyProtection="1">
      <alignment horizontal="center" vertical="top" wrapText="1"/>
    </xf>
    <xf numFmtId="0" fontId="0" fillId="5" borderId="43" xfId="0" applyFill="1" applyBorder="1" applyAlignment="1" applyProtection="1">
      <alignment vertical="center" wrapText="1"/>
    </xf>
    <xf numFmtId="0" fontId="0" fillId="5" borderId="24" xfId="0" applyFill="1" applyBorder="1" applyAlignment="1" applyProtection="1">
      <alignment vertical="center"/>
    </xf>
    <xf numFmtId="0" fontId="6" fillId="5" borderId="24" xfId="0" applyFont="1" applyFill="1" applyBorder="1" applyAlignment="1" applyProtection="1">
      <alignment vertical="center" wrapText="1"/>
    </xf>
    <xf numFmtId="0" fontId="0" fillId="0" borderId="24" xfId="0" applyFill="1" applyBorder="1" applyAlignment="1" applyProtection="1">
      <alignment vertical="center"/>
    </xf>
    <xf numFmtId="0" fontId="6" fillId="0" borderId="24" xfId="0" applyFont="1" applyFill="1" applyBorder="1" applyAlignment="1" applyProtection="1">
      <alignment vertical="center" wrapText="1"/>
    </xf>
    <xf numFmtId="0" fontId="0" fillId="5" borderId="44" xfId="0" applyFill="1" applyBorder="1" applyAlignment="1" applyProtection="1">
      <alignment vertical="center" wrapText="1"/>
    </xf>
    <xf numFmtId="0" fontId="6" fillId="0" borderId="20" xfId="0" applyFont="1" applyFill="1" applyBorder="1" applyAlignment="1" applyProtection="1">
      <alignment vertical="top" wrapText="1"/>
    </xf>
    <xf numFmtId="0" fontId="0" fillId="0" borderId="49" xfId="0" applyFill="1" applyBorder="1" applyAlignment="1" applyProtection="1">
      <alignment horizontal="center" vertical="center"/>
    </xf>
    <xf numFmtId="3" fontId="0" fillId="3" borderId="34" xfId="0" applyNumberFormat="1" applyFill="1" applyBorder="1" applyAlignment="1" applyProtection="1">
      <alignment horizontal="center" vertical="center"/>
    </xf>
    <xf numFmtId="3" fontId="9" fillId="3" borderId="34" xfId="0" quotePrefix="1" applyNumberFormat="1" applyFont="1" applyFill="1" applyBorder="1" applyAlignment="1" applyProtection="1">
      <alignment horizontal="center" vertical="center" wrapText="1"/>
    </xf>
    <xf numFmtId="3" fontId="0" fillId="3" borderId="41" xfId="0" applyNumberFormat="1" applyFill="1" applyBorder="1" applyAlignment="1" applyProtection="1">
      <alignment horizontal="center" vertical="center" wrapText="1"/>
    </xf>
    <xf numFmtId="3" fontId="0" fillId="3" borderId="34" xfId="0" applyNumberForma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3" fontId="10" fillId="3" borderId="36" xfId="0" applyNumberFormat="1" applyFont="1" applyFill="1" applyBorder="1" applyAlignment="1" applyProtection="1">
      <alignment horizontal="center" vertical="center"/>
    </xf>
    <xf numFmtId="3" fontId="0" fillId="3" borderId="13" xfId="0" applyNumberFormat="1" applyFont="1" applyFill="1" applyBorder="1" applyAlignment="1" applyProtection="1">
      <alignment horizontal="center" vertical="center"/>
    </xf>
    <xf numFmtId="3" fontId="0" fillId="8" borderId="4" xfId="0" applyNumberFormat="1" applyFont="1" applyFill="1" applyBorder="1" applyAlignment="1" applyProtection="1">
      <alignment horizontal="center" vertical="center" wrapText="1"/>
    </xf>
    <xf numFmtId="3" fontId="0" fillId="8" borderId="54" xfId="0" applyNumberFormat="1" applyFont="1" applyFill="1" applyBorder="1" applyAlignment="1" applyProtection="1">
      <alignment horizontal="center" vertical="center" wrapText="1"/>
    </xf>
    <xf numFmtId="3" fontId="0" fillId="8" borderId="64" xfId="0" applyNumberFormat="1" applyFont="1" applyFill="1" applyBorder="1" applyAlignment="1" applyProtection="1">
      <alignment horizontal="center" vertical="center" wrapText="1"/>
    </xf>
    <xf numFmtId="0" fontId="0" fillId="5" borderId="38" xfId="0" applyFill="1" applyBorder="1" applyAlignment="1" applyProtection="1">
      <alignment vertical="center" wrapText="1"/>
    </xf>
    <xf numFmtId="3" fontId="0" fillId="3" borderId="48" xfId="0" applyNumberForma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3" fontId="0" fillId="3" borderId="7" xfId="0" applyNumberFormat="1" applyFont="1" applyFill="1" applyBorder="1" applyAlignment="1" applyProtection="1">
      <alignment horizontal="center" vertical="center"/>
    </xf>
    <xf numFmtId="3" fontId="0" fillId="3" borderId="17" xfId="0" applyNumberFormat="1" applyFont="1" applyFill="1" applyBorder="1" applyAlignment="1" applyProtection="1">
      <alignment horizontal="center" vertical="center"/>
    </xf>
    <xf numFmtId="3" fontId="0" fillId="3" borderId="36" xfId="0" applyNumberFormat="1" applyFont="1" applyFill="1" applyBorder="1" applyAlignment="1" applyProtection="1">
      <alignment horizontal="center" vertical="center"/>
    </xf>
    <xf numFmtId="3" fontId="0" fillId="3" borderId="60" xfId="0" applyNumberFormat="1" applyFill="1" applyBorder="1" applyAlignment="1" applyProtection="1">
      <alignment horizontal="center" vertical="center"/>
    </xf>
    <xf numFmtId="3" fontId="0" fillId="3" borderId="61" xfId="0" applyNumberFormat="1" applyFill="1" applyBorder="1" applyAlignment="1" applyProtection="1">
      <alignment horizontal="center" vertical="center"/>
    </xf>
    <xf numFmtId="3" fontId="0" fillId="3" borderId="61" xfId="0" applyNumberFormat="1" applyFont="1" applyFill="1" applyBorder="1" applyAlignment="1" applyProtection="1">
      <alignment horizontal="center" vertical="center"/>
    </xf>
    <xf numFmtId="3" fontId="0" fillId="3" borderId="57" xfId="0" applyNumberFormat="1" applyFont="1" applyFill="1" applyBorder="1" applyAlignment="1" applyProtection="1">
      <alignment horizontal="center" vertical="center"/>
    </xf>
    <xf numFmtId="3" fontId="0" fillId="3" borderId="16" xfId="0" applyNumberFormat="1" applyFont="1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vertical="center"/>
    </xf>
    <xf numFmtId="0" fontId="6" fillId="5" borderId="22" xfId="0" applyFont="1" applyFill="1" applyBorder="1" applyAlignment="1" applyProtection="1">
      <alignment vertical="top" wrapText="1"/>
    </xf>
    <xf numFmtId="9" fontId="15" fillId="5" borderId="16" xfId="0" applyNumberFormat="1" applyFont="1" applyFill="1" applyBorder="1" applyAlignment="1" applyProtection="1">
      <alignment vertical="center" wrapText="1"/>
    </xf>
    <xf numFmtId="0" fontId="0" fillId="5" borderId="14" xfId="0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6" fillId="0" borderId="22" xfId="0" applyFont="1" applyFill="1" applyBorder="1" applyAlignment="1" applyProtection="1">
      <alignment vertical="top" wrapText="1"/>
    </xf>
    <xf numFmtId="0" fontId="0" fillId="0" borderId="51" xfId="0" applyFill="1" applyBorder="1" applyAlignment="1" applyProtection="1">
      <alignment vertical="center"/>
    </xf>
    <xf numFmtId="3" fontId="0" fillId="3" borderId="12" xfId="0" applyNumberFormat="1" applyFont="1" applyFill="1" applyBorder="1" applyAlignment="1" applyProtection="1">
      <alignment horizontal="center" vertical="center"/>
    </xf>
    <xf numFmtId="0" fontId="0" fillId="5" borderId="20" xfId="0" applyFill="1" applyBorder="1" applyAlignment="1" applyProtection="1">
      <alignment vertical="top"/>
    </xf>
    <xf numFmtId="0" fontId="0" fillId="7" borderId="0" xfId="0" applyFill="1"/>
    <xf numFmtId="3" fontId="0" fillId="3" borderId="3" xfId="0" applyNumberFormat="1" applyFont="1" applyFill="1" applyBorder="1" applyAlignment="1" applyProtection="1">
      <alignment horizontal="center" vertical="center"/>
    </xf>
    <xf numFmtId="3" fontId="0" fillId="3" borderId="11" xfId="0" applyNumberFormat="1" applyFill="1" applyBorder="1" applyAlignment="1" applyProtection="1">
      <alignment horizontal="center" vertical="center"/>
    </xf>
    <xf numFmtId="3" fontId="0" fillId="3" borderId="12" xfId="0" applyNumberForma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Protection="1"/>
    <xf numFmtId="0" fontId="0" fillId="0" borderId="0" xfId="0" applyFill="1" applyAlignment="1" applyProtection="1">
      <alignment horizontal="center" vertical="center"/>
    </xf>
    <xf numFmtId="3" fontId="0" fillId="3" borderId="10" xfId="0" applyNumberFormat="1" applyFill="1" applyBorder="1" applyAlignment="1" applyProtection="1">
      <alignment horizontal="center" vertical="center"/>
    </xf>
    <xf numFmtId="3" fontId="0" fillId="3" borderId="17" xfId="0" applyNumberFormat="1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vertical="center" wrapText="1"/>
    </xf>
    <xf numFmtId="0" fontId="0" fillId="5" borderId="9" xfId="0" applyFill="1" applyBorder="1" applyAlignment="1" applyProtection="1">
      <alignment vertical="center" wrapText="1"/>
    </xf>
    <xf numFmtId="0" fontId="10" fillId="0" borderId="15" xfId="0" applyFont="1" applyFill="1" applyBorder="1" applyAlignment="1" applyProtection="1">
      <alignment vertical="center" wrapText="1"/>
      <protection locked="0"/>
    </xf>
    <xf numFmtId="0" fontId="10" fillId="0" borderId="16" xfId="0" applyFont="1" applyFill="1" applyBorder="1" applyAlignment="1" applyProtection="1">
      <alignment vertical="center" wrapText="1"/>
      <protection locked="0"/>
    </xf>
    <xf numFmtId="0" fontId="10" fillId="0" borderId="8" xfId="0" applyFont="1" applyFill="1" applyBorder="1" applyAlignment="1" applyProtection="1">
      <alignment vertical="center" wrapText="1"/>
      <protection locked="0"/>
    </xf>
    <xf numFmtId="0" fontId="10" fillId="0" borderId="9" xfId="0" applyFont="1" applyFill="1" applyBorder="1" applyAlignment="1" applyProtection="1">
      <alignment vertical="center" wrapText="1"/>
      <protection locked="0"/>
    </xf>
    <xf numFmtId="0" fontId="0" fillId="5" borderId="28" xfId="0" applyFill="1" applyBorder="1" applyAlignment="1" applyProtection="1">
      <alignment vertical="center" wrapText="1"/>
    </xf>
    <xf numFmtId="0" fontId="0" fillId="5" borderId="6" xfId="0" applyFill="1" applyBorder="1" applyAlignment="1" applyProtection="1">
      <alignment vertical="center" wrapText="1"/>
    </xf>
    <xf numFmtId="0" fontId="0" fillId="5" borderId="15" xfId="0" applyFill="1" applyBorder="1" applyAlignment="1" applyProtection="1">
      <alignment vertical="center" wrapText="1"/>
    </xf>
    <xf numFmtId="0" fontId="0" fillId="5" borderId="61" xfId="0" applyFill="1" applyBorder="1" applyAlignment="1" applyProtection="1">
      <alignment vertical="center" wrapText="1"/>
    </xf>
    <xf numFmtId="0" fontId="0" fillId="5" borderId="60" xfId="0" applyFill="1" applyBorder="1" applyAlignment="1" applyProtection="1">
      <alignment vertical="center" wrapText="1"/>
    </xf>
    <xf numFmtId="0" fontId="0" fillId="5" borderId="16" xfId="0" applyFill="1" applyBorder="1" applyAlignment="1" applyProtection="1">
      <alignment vertical="center" wrapText="1"/>
    </xf>
    <xf numFmtId="0" fontId="9" fillId="2" borderId="26" xfId="0" applyFont="1" applyFill="1" applyBorder="1" applyAlignment="1" applyProtection="1">
      <alignment vertical="center"/>
    </xf>
    <xf numFmtId="0" fontId="9" fillId="2" borderId="32" xfId="0" applyFont="1" applyFill="1" applyBorder="1" applyAlignment="1" applyProtection="1">
      <alignment vertical="center"/>
    </xf>
    <xf numFmtId="0" fontId="9" fillId="2" borderId="13" xfId="0" applyFont="1" applyFill="1" applyBorder="1" applyAlignment="1" applyProtection="1">
      <alignment vertical="center"/>
    </xf>
    <xf numFmtId="0" fontId="9" fillId="2" borderId="52" xfId="0" applyFont="1" applyFill="1" applyBorder="1" applyAlignment="1" applyProtection="1">
      <alignment vertical="center"/>
    </xf>
    <xf numFmtId="0" fontId="9" fillId="2" borderId="27" xfId="0" applyFont="1" applyFill="1" applyBorder="1" applyAlignment="1" applyProtection="1">
      <alignment vertical="center"/>
    </xf>
    <xf numFmtId="0" fontId="9" fillId="2" borderId="29" xfId="0" applyFont="1" applyFill="1" applyBorder="1" applyAlignment="1" applyProtection="1">
      <alignment vertical="center"/>
    </xf>
    <xf numFmtId="3" fontId="9" fillId="3" borderId="19" xfId="0" applyNumberFormat="1" applyFont="1" applyFill="1" applyBorder="1" applyAlignment="1" applyProtection="1">
      <alignment horizontal="center" vertical="center" wrapText="1"/>
    </xf>
    <xf numFmtId="3" fontId="0" fillId="0" borderId="36" xfId="0" applyNumberFormat="1" applyBorder="1" applyAlignment="1">
      <alignment horizontal="center" vertical="center" wrapText="1"/>
    </xf>
    <xf numFmtId="3" fontId="9" fillId="3" borderId="37" xfId="0" applyNumberFormat="1" applyFont="1" applyFill="1" applyBorder="1" applyAlignment="1" applyProtection="1">
      <alignment horizontal="center" vertical="center" wrapText="1"/>
    </xf>
    <xf numFmtId="3" fontId="9" fillId="3" borderId="38" xfId="0" applyNumberFormat="1" applyFont="1" applyFill="1" applyBorder="1" applyAlignment="1" applyProtection="1">
      <alignment horizontal="center" vertical="center" wrapText="1"/>
    </xf>
    <xf numFmtId="3" fontId="9" fillId="3" borderId="19" xfId="0" applyNumberFormat="1" applyFont="1" applyFill="1" applyBorder="1" applyAlignment="1" applyProtection="1">
      <alignment horizontal="center" vertical="center"/>
    </xf>
    <xf numFmtId="3" fontId="9" fillId="3" borderId="36" xfId="0" applyNumberFormat="1" applyFont="1" applyFill="1" applyBorder="1" applyAlignment="1" applyProtection="1">
      <alignment horizontal="center" vertical="center"/>
    </xf>
    <xf numFmtId="3" fontId="9" fillId="3" borderId="7" xfId="0" applyNumberFormat="1" applyFont="1" applyFill="1" applyBorder="1" applyAlignment="1" applyProtection="1">
      <alignment horizontal="center" vertical="center"/>
    </xf>
    <xf numFmtId="3" fontId="9" fillId="3" borderId="12" xfId="0" applyNumberFormat="1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5" borderId="26" xfId="0" applyFont="1" applyFill="1" applyBorder="1" applyAlignment="1" applyProtection="1">
      <alignment vertical="center"/>
    </xf>
    <xf numFmtId="0" fontId="9" fillId="5" borderId="32" xfId="0" applyFont="1" applyFill="1" applyBorder="1" applyAlignment="1" applyProtection="1">
      <alignment vertical="center"/>
    </xf>
    <xf numFmtId="0" fontId="9" fillId="5" borderId="49" xfId="0" applyFont="1" applyFill="1" applyBorder="1" applyAlignment="1" applyProtection="1">
      <alignment vertical="center"/>
    </xf>
    <xf numFmtId="0" fontId="9" fillId="5" borderId="0" xfId="0" applyFont="1" applyFill="1" applyBorder="1" applyAlignment="1" applyProtection="1">
      <alignment vertical="center"/>
    </xf>
    <xf numFmtId="3" fontId="0" fillId="3" borderId="34" xfId="0" applyNumberFormat="1" applyFill="1" applyBorder="1" applyAlignment="1">
      <alignment horizontal="center" vertical="center" wrapText="1"/>
    </xf>
    <xf numFmtId="3" fontId="9" fillId="3" borderId="43" xfId="0" applyNumberFormat="1" applyFont="1" applyFill="1" applyBorder="1" applyAlignment="1" applyProtection="1">
      <alignment horizontal="center" vertical="center" wrapText="1"/>
    </xf>
    <xf numFmtId="3" fontId="9" fillId="3" borderId="39" xfId="0" applyNumberFormat="1" applyFont="1" applyFill="1" applyBorder="1" applyAlignment="1" applyProtection="1">
      <alignment horizontal="center" vertical="center" wrapText="1"/>
    </xf>
    <xf numFmtId="3" fontId="9" fillId="3" borderId="41" xfId="0" applyNumberFormat="1" applyFont="1" applyFill="1" applyBorder="1" applyAlignment="1" applyProtection="1">
      <alignment horizontal="center" vertical="center" wrapText="1"/>
    </xf>
    <xf numFmtId="3" fontId="9" fillId="3" borderId="34" xfId="0" applyNumberFormat="1" applyFont="1" applyFill="1" applyBorder="1" applyAlignment="1" applyProtection="1">
      <alignment horizontal="center" vertical="center" wrapText="1"/>
    </xf>
    <xf numFmtId="0" fontId="9" fillId="6" borderId="26" xfId="0" applyFont="1" applyFill="1" applyBorder="1" applyAlignment="1" applyProtection="1">
      <alignment vertical="center" wrapText="1"/>
    </xf>
    <xf numFmtId="0" fontId="9" fillId="6" borderId="18" xfId="0" applyFont="1" applyFill="1" applyBorder="1" applyAlignment="1" applyProtection="1">
      <alignment vertical="center" wrapText="1"/>
    </xf>
    <xf numFmtId="0" fontId="9" fillId="6" borderId="27" xfId="0" applyFont="1" applyFill="1" applyBorder="1" applyAlignment="1" applyProtection="1">
      <alignment vertical="center" wrapText="1"/>
    </xf>
    <xf numFmtId="0" fontId="9" fillId="6" borderId="33" xfId="0" applyFont="1" applyFill="1" applyBorder="1" applyAlignment="1" applyProtection="1">
      <alignment vertical="center" wrapText="1"/>
    </xf>
    <xf numFmtId="0" fontId="0" fillId="5" borderId="8" xfId="0" applyFont="1" applyFill="1" applyBorder="1" applyAlignment="1" applyProtection="1">
      <alignment vertical="center" wrapText="1"/>
    </xf>
    <xf numFmtId="0" fontId="0" fillId="5" borderId="9" xfId="0" applyFont="1" applyFill="1" applyBorder="1" applyAlignment="1" applyProtection="1">
      <alignment vertical="center" wrapText="1"/>
    </xf>
    <xf numFmtId="3" fontId="9" fillId="3" borderId="25" xfId="0" applyNumberFormat="1" applyFont="1" applyFill="1" applyBorder="1" applyAlignment="1" applyProtection="1">
      <alignment horizontal="center" vertical="center"/>
    </xf>
    <xf numFmtId="3" fontId="9" fillId="3" borderId="40" xfId="0" applyNumberFormat="1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vertical="center" wrapText="1"/>
    </xf>
    <xf numFmtId="0" fontId="9" fillId="3" borderId="18" xfId="0" applyFont="1" applyFill="1" applyBorder="1" applyAlignment="1" applyProtection="1">
      <alignment vertical="center" wrapText="1"/>
    </xf>
    <xf numFmtId="0" fontId="9" fillId="3" borderId="27" xfId="0" applyFont="1" applyFill="1" applyBorder="1" applyAlignment="1" applyProtection="1">
      <alignment vertical="center" wrapText="1"/>
    </xf>
    <xf numFmtId="0" fontId="9" fillId="3" borderId="33" xfId="0" applyFont="1" applyFill="1" applyBorder="1" applyAlignment="1" applyProtection="1">
      <alignment vertical="center" wrapText="1"/>
    </xf>
    <xf numFmtId="3" fontId="0" fillId="0" borderId="34" xfId="0" applyNumberFormat="1" applyBorder="1" applyAlignment="1">
      <alignment horizontal="center" vertical="center" wrapText="1"/>
    </xf>
    <xf numFmtId="0" fontId="9" fillId="3" borderId="26" xfId="0" applyFont="1" applyFill="1" applyBorder="1" applyAlignment="1" applyProtection="1">
      <alignment vertical="center"/>
    </xf>
    <xf numFmtId="0" fontId="9" fillId="3" borderId="18" xfId="0" applyFont="1" applyFill="1" applyBorder="1" applyAlignment="1" applyProtection="1">
      <alignment vertical="center"/>
    </xf>
    <xf numFmtId="0" fontId="9" fillId="3" borderId="27" xfId="0" applyFont="1" applyFill="1" applyBorder="1" applyAlignment="1" applyProtection="1">
      <alignment vertical="center"/>
    </xf>
    <xf numFmtId="0" fontId="9" fillId="3" borderId="33" xfId="0" applyFont="1" applyFill="1" applyBorder="1" applyAlignment="1" applyProtection="1">
      <alignment vertical="center"/>
    </xf>
    <xf numFmtId="3" fontId="0" fillId="0" borderId="35" xfId="0" applyNumberFormat="1" applyBorder="1" applyAlignment="1">
      <alignment horizontal="center" vertical="center" wrapText="1"/>
    </xf>
    <xf numFmtId="3" fontId="9" fillId="3" borderId="47" xfId="0" applyNumberFormat="1" applyFont="1" applyFill="1" applyBorder="1" applyAlignment="1" applyProtection="1">
      <alignment horizontal="center" vertical="center" wrapText="1"/>
    </xf>
    <xf numFmtId="3" fontId="9" fillId="3" borderId="42" xfId="0" applyNumberFormat="1" applyFont="1" applyFill="1" applyBorder="1" applyAlignment="1" applyProtection="1">
      <alignment horizontal="center" vertical="center"/>
    </xf>
    <xf numFmtId="3" fontId="9" fillId="0" borderId="34" xfId="0" applyNumberFormat="1" applyFont="1" applyBorder="1" applyAlignment="1">
      <alignment horizontal="center" vertical="center" wrapText="1"/>
    </xf>
    <xf numFmtId="3" fontId="0" fillId="0" borderId="41" xfId="0" applyNumberFormat="1" applyBorder="1" applyAlignment="1">
      <alignment horizontal="center" vertical="center" wrapText="1"/>
    </xf>
    <xf numFmtId="0" fontId="0" fillId="0" borderId="15" xfId="0" applyBorder="1" applyAlignment="1" applyProtection="1">
      <alignment vertical="center" wrapText="1"/>
    </xf>
    <xf numFmtId="0" fontId="0" fillId="0" borderId="16" xfId="0" applyBorder="1" applyAlignment="1" applyProtection="1">
      <alignment vertical="center" wrapText="1"/>
    </xf>
    <xf numFmtId="0" fontId="0" fillId="0" borderId="28" xfId="0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9" fillId="0" borderId="10" xfId="0" applyFont="1" applyBorder="1" applyAlignment="1" applyProtection="1">
      <alignment horizontal="center" wrapText="1"/>
    </xf>
    <xf numFmtId="0" fontId="9" fillId="0" borderId="17" xfId="0" applyFont="1" applyBorder="1" applyAlignment="1" applyProtection="1">
      <alignment horizontal="center" wrapText="1"/>
    </xf>
    <xf numFmtId="0" fontId="9" fillId="0" borderId="22" xfId="0" applyFont="1" applyBorder="1" applyAlignment="1" applyProtection="1">
      <alignment horizontal="center" wrapText="1"/>
    </xf>
    <xf numFmtId="0" fontId="9" fillId="0" borderId="23" xfId="0" applyFont="1" applyBorder="1" applyAlignment="1" applyProtection="1">
      <alignment horizontal="center" wrapText="1"/>
    </xf>
    <xf numFmtId="3" fontId="0" fillId="0" borderId="34" xfId="0" applyNumberFormat="1" applyBorder="1" applyAlignment="1">
      <alignment horizontal="center" vertical="center"/>
    </xf>
    <xf numFmtId="3" fontId="9" fillId="3" borderId="34" xfId="0" applyNumberFormat="1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5" xfId="0" applyFont="1" applyBorder="1" applyAlignment="1" applyProtection="1">
      <alignment vertical="center" wrapText="1"/>
    </xf>
    <xf numFmtId="0" fontId="0" fillId="0" borderId="16" xfId="0" applyFont="1" applyBorder="1" applyAlignment="1" applyProtection="1">
      <alignment vertical="center" wrapText="1"/>
    </xf>
    <xf numFmtId="0" fontId="0" fillId="0" borderId="8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9" fillId="0" borderId="0" xfId="0" applyFont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3" borderId="32" xfId="0" applyFont="1" applyFill="1" applyBorder="1" applyAlignment="1" applyProtection="1">
      <alignment vertical="center"/>
    </xf>
    <xf numFmtId="0" fontId="9" fillId="3" borderId="29" xfId="0" applyFont="1" applyFill="1" applyBorder="1" applyAlignment="1" applyProtection="1">
      <alignment vertical="center"/>
    </xf>
    <xf numFmtId="3" fontId="9" fillId="3" borderId="32" xfId="0" applyNumberFormat="1" applyFont="1" applyFill="1" applyBorder="1" applyAlignment="1" applyProtection="1">
      <alignment horizontal="center" vertical="center" wrapText="1"/>
    </xf>
    <xf numFmtId="3" fontId="9" fillId="3" borderId="29" xfId="0" applyNumberFormat="1" applyFont="1" applyFill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1" fillId="0" borderId="44" xfId="0" applyFont="1" applyFill="1" applyBorder="1" applyAlignment="1" applyProtection="1">
      <alignment horizontal="center" vertical="center" wrapText="1"/>
    </xf>
    <xf numFmtId="0" fontId="11" fillId="0" borderId="45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9" fillId="4" borderId="26" xfId="0" applyFont="1" applyFill="1" applyBorder="1" applyAlignment="1" applyProtection="1">
      <alignment vertical="center" wrapText="1"/>
    </xf>
    <xf numFmtId="0" fontId="9" fillId="4" borderId="32" xfId="0" applyFont="1" applyFill="1" applyBorder="1" applyAlignment="1" applyProtection="1">
      <alignment vertical="center" wrapText="1"/>
    </xf>
    <xf numFmtId="0" fontId="9" fillId="4" borderId="49" xfId="0" applyFont="1" applyFill="1" applyBorder="1" applyAlignment="1" applyProtection="1">
      <alignment vertical="center" wrapText="1"/>
    </xf>
    <xf numFmtId="0" fontId="9" fillId="4" borderId="0" xfId="0" applyFont="1" applyFill="1" applyBorder="1" applyAlignment="1" applyProtection="1">
      <alignment vertical="center" wrapText="1"/>
    </xf>
    <xf numFmtId="0" fontId="9" fillId="4" borderId="27" xfId="0" applyFont="1" applyFill="1" applyBorder="1" applyAlignment="1" applyProtection="1">
      <alignment vertical="center" wrapText="1"/>
    </xf>
    <xf numFmtId="0" fontId="9" fillId="4" borderId="29" xfId="0" applyFont="1" applyFill="1" applyBorder="1" applyAlignment="1" applyProtection="1">
      <alignment vertical="center" wrapText="1"/>
    </xf>
    <xf numFmtId="0" fontId="0" fillId="0" borderId="8" xfId="0" applyBorder="1" applyAlignment="1" applyProtection="1">
      <alignment wrapText="1"/>
    </xf>
    <xf numFmtId="0" fontId="0" fillId="0" borderId="9" xfId="0" applyBorder="1" applyAlignment="1" applyProtection="1">
      <alignment wrapText="1"/>
    </xf>
    <xf numFmtId="0" fontId="0" fillId="0" borderId="28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9" fillId="4" borderId="18" xfId="0" applyFont="1" applyFill="1" applyBorder="1" applyAlignment="1" applyProtection="1">
      <alignment vertical="center" wrapText="1"/>
    </xf>
    <xf numFmtId="0" fontId="9" fillId="4" borderId="33" xfId="0" applyFont="1" applyFill="1" applyBorder="1" applyAlignment="1" applyProtection="1">
      <alignment vertical="center" wrapText="1"/>
    </xf>
    <xf numFmtId="0" fontId="0" fillId="0" borderId="15" xfId="0" applyFont="1" applyBorder="1" applyAlignment="1" applyProtection="1">
      <alignment wrapText="1"/>
    </xf>
    <xf numFmtId="0" fontId="0" fillId="0" borderId="16" xfId="0" applyFont="1" applyBorder="1" applyAlignment="1" applyProtection="1">
      <alignment wrapText="1"/>
    </xf>
    <xf numFmtId="3" fontId="9" fillId="3" borderId="35" xfId="0" applyNumberFormat="1" applyFont="1" applyFill="1" applyBorder="1" applyAlignment="1" applyProtection="1">
      <alignment horizontal="center" vertical="center"/>
    </xf>
    <xf numFmtId="0" fontId="9" fillId="0" borderId="30" xfId="0" applyFont="1" applyBorder="1" applyAlignment="1" applyProtection="1">
      <alignment horizontal="center" wrapText="1"/>
    </xf>
    <xf numFmtId="3" fontId="9" fillId="3" borderId="26" xfId="0" applyNumberFormat="1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vertical="center" wrapText="1"/>
    </xf>
    <xf numFmtId="0" fontId="0" fillId="0" borderId="33" xfId="0" applyBorder="1" applyAlignment="1" applyProtection="1">
      <alignment vertical="center" wrapText="1"/>
    </xf>
    <xf numFmtId="3" fontId="9" fillId="3" borderId="46" xfId="0" applyNumberFormat="1" applyFont="1" applyFill="1" applyBorder="1" applyAlignment="1" applyProtection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9" fillId="2" borderId="18" xfId="0" applyFont="1" applyFill="1" applyBorder="1" applyAlignment="1" applyProtection="1">
      <alignment vertical="center"/>
    </xf>
    <xf numFmtId="0" fontId="9" fillId="2" borderId="33" xfId="0" applyFont="1" applyFill="1" applyBorder="1" applyAlignment="1" applyProtection="1">
      <alignment vertical="center"/>
    </xf>
    <xf numFmtId="3" fontId="9" fillId="3" borderId="18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3" fontId="0" fillId="0" borderId="34" xfId="0" applyNumberFormat="1" applyBorder="1" applyAlignment="1" applyProtection="1">
      <alignment horizontal="center" vertical="center"/>
    </xf>
    <xf numFmtId="3" fontId="0" fillId="0" borderId="35" xfId="0" applyNumberFormat="1" applyBorder="1" applyAlignment="1" applyProtection="1">
      <alignment horizontal="center" vertical="center" wrapText="1"/>
    </xf>
    <xf numFmtId="3" fontId="0" fillId="0" borderId="34" xfId="0" applyNumberFormat="1" applyBorder="1" applyAlignment="1" applyProtection="1">
      <alignment horizontal="center" vertical="center" wrapText="1"/>
    </xf>
    <xf numFmtId="3" fontId="9" fillId="0" borderId="34" xfId="0" applyNumberFormat="1" applyFont="1" applyBorder="1" applyAlignment="1" applyProtection="1">
      <alignment horizontal="center" vertical="center" wrapText="1"/>
    </xf>
    <xf numFmtId="3" fontId="0" fillId="0" borderId="41" xfId="0" applyNumberFormat="1" applyBorder="1" applyAlignment="1" applyProtection="1">
      <alignment horizontal="center" vertical="center" wrapText="1"/>
    </xf>
    <xf numFmtId="3" fontId="0" fillId="3" borderId="34" xfId="0" applyNumberFormat="1" applyFill="1" applyBorder="1" applyAlignment="1" applyProtection="1">
      <alignment horizontal="center" vertical="center" wrapText="1"/>
    </xf>
    <xf numFmtId="3" fontId="9" fillId="3" borderId="35" xfId="0" applyNumberFormat="1" applyFont="1" applyFill="1" applyBorder="1" applyAlignment="1" applyProtection="1">
      <alignment horizontal="center" vertical="center" wrapText="1"/>
    </xf>
    <xf numFmtId="3" fontId="9" fillId="3" borderId="63" xfId="0" applyNumberFormat="1" applyFont="1" applyFill="1" applyBorder="1" applyAlignment="1" applyProtection="1">
      <alignment horizontal="center" vertical="center" wrapText="1"/>
    </xf>
    <xf numFmtId="3" fontId="9" fillId="3" borderId="6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vertical="center" wrapText="1"/>
    </xf>
    <xf numFmtId="0" fontId="10" fillId="0" borderId="8" xfId="0" applyFont="1" applyFill="1" applyBorder="1" applyAlignment="1" applyProtection="1">
      <alignment vertical="center" wrapText="1"/>
    </xf>
    <xf numFmtId="0" fontId="10" fillId="0" borderId="9" xfId="0" applyFont="1" applyFill="1" applyBorder="1" applyAlignment="1" applyProtection="1">
      <alignment vertical="center" wrapText="1"/>
    </xf>
    <xf numFmtId="0" fontId="10" fillId="0" borderId="15" xfId="0" applyFont="1" applyFill="1" applyBorder="1" applyAlignment="1" applyProtection="1">
      <alignment vertical="center" wrapText="1"/>
    </xf>
    <xf numFmtId="0" fontId="10" fillId="0" borderId="16" xfId="0" applyFont="1" applyFill="1" applyBorder="1" applyAlignment="1" applyProtection="1">
      <alignment vertical="center" wrapText="1"/>
    </xf>
    <xf numFmtId="0" fontId="0" fillId="5" borderId="55" xfId="0" applyFill="1" applyBorder="1" applyAlignment="1" applyProtection="1">
      <alignment vertical="center" wrapText="1"/>
    </xf>
    <xf numFmtId="0" fontId="9" fillId="0" borderId="12" xfId="0" applyFont="1" applyBorder="1" applyAlignment="1" applyProtection="1">
      <alignment horizontal="center" wrapText="1"/>
    </xf>
    <xf numFmtId="0" fontId="9" fillId="0" borderId="34" xfId="0" applyFont="1" applyBorder="1" applyAlignment="1" applyProtection="1">
      <alignment horizont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9" fillId="4" borderId="20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16" fillId="7" borderId="0" xfId="0" applyFont="1" applyFill="1" applyAlignment="1" applyProtection="1">
      <alignment vertical="center" wrapText="1"/>
    </xf>
    <xf numFmtId="0" fontId="0" fillId="7" borderId="0" xfId="0" applyFill="1" applyAlignment="1" applyProtection="1">
      <alignment vertical="center" wrapText="1"/>
    </xf>
    <xf numFmtId="0" fontId="0" fillId="5" borderId="0" xfId="0" applyFill="1" applyAlignment="1" applyProtection="1">
      <alignment vertical="center" wrapText="1"/>
    </xf>
    <xf numFmtId="0" fontId="0" fillId="5" borderId="39" xfId="0" applyFill="1" applyBorder="1" applyAlignment="1" applyProtection="1">
      <alignment vertical="center" wrapText="1"/>
    </xf>
  </cellXfs>
  <cellStyles count="12">
    <cellStyle name="Comma 2" xfId="7"/>
    <cellStyle name="Normal" xfId="0" builtinId="0"/>
    <cellStyle name="Normal 2" xfId="2"/>
    <cellStyle name="Normal 3" xfId="3"/>
    <cellStyle name="Normal 4" xfId="1"/>
    <cellStyle name="Normal 4 2" xfId="4"/>
    <cellStyle name="Normal 4 2 2" xfId="10"/>
    <cellStyle name="Normal 4 3" xfId="9"/>
    <cellStyle name="Normal 5" xfId="5"/>
    <cellStyle name="Normal 5 2" xfId="11"/>
    <cellStyle name="Normal 6" xfId="6"/>
    <cellStyle name="Percent 2" xfId="8"/>
  </cellStyles>
  <dxfs count="21"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FFFFFF"/>
      </font>
      <fill>
        <patternFill patternType="none">
          <bgColor auto="1"/>
        </patternFill>
      </fill>
      <border>
        <left/>
        <top/>
        <bottom/>
      </border>
    </dxf>
    <dxf>
      <font>
        <color theme="0" tint="-0.14996795556505021"/>
      </font>
    </dxf>
  </dxfs>
  <tableStyles count="0" defaultTableStyle="TableStyleMedium2" defaultPivotStyle="PivotStyleLight16"/>
  <colors>
    <mruColors>
      <color rgb="FFCCFFCC"/>
      <color rgb="FF948A54"/>
      <color rgb="FFD9D9D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Alehm%20Q4%20return%20for%20v270417%20vVG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CENTSA%20Q4%20Feed%20Quarterly%20Reports%20v0305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EETSA_0305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NETSA%20FINAL%20TO%20BE%20USED%20FOR%20Q4%20v0305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Collated%20Final%20%20Q4%20SWERCOTS%20Returns%20v270417%20vVGL_JA%20amend_0305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TSEM%20Q4%20return%20v270417%20v%20VGL_0305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TSNW%20Q4%20return%20master%20V270417%20V%20VGL_JA%20amen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TSSE_Q3%20Return_FINAL_v270417%20vVGL_JA%20Amend_0305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osser\AppData\Local\Microsoft\Windows\Temporary%20Internet%20Files\Content.Outlook\JS1LWAWH\Y&amp;HTSG%20Q4%202016-17%20Amended%20Return%20v%20VGL_ERY%20amend_030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REGION"/>
      <sheetName val="ALEHM"/>
      <sheetName val="2_F"/>
      <sheetName val="3_G"/>
      <sheetName val="4_H"/>
      <sheetName val="5_I"/>
      <sheetName val="6_J"/>
      <sheetName val="7_K"/>
      <sheetName val="8_L"/>
      <sheetName val="9_M"/>
      <sheetName val="10_N"/>
      <sheetName val="11_O"/>
      <sheetName val="12_P"/>
      <sheetName val="13_Q"/>
      <sheetName val="14_R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1</v>
          </cell>
        </row>
        <row r="58">
          <cell r="H58">
            <v>0</v>
          </cell>
          <cell r="I58">
            <v>0</v>
          </cell>
        </row>
        <row r="62">
          <cell r="D62">
            <v>1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16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2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8</v>
          </cell>
          <cell r="H92">
            <v>0</v>
          </cell>
          <cell r="I92">
            <v>0</v>
          </cell>
        </row>
        <row r="93">
          <cell r="D93">
            <v>6</v>
          </cell>
          <cell r="H93">
            <v>0</v>
          </cell>
          <cell r="I93">
            <v>0</v>
          </cell>
        </row>
        <row r="94">
          <cell r="D94">
            <v>2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1912</v>
          </cell>
          <cell r="H101">
            <v>73</v>
          </cell>
          <cell r="I101">
            <v>87</v>
          </cell>
        </row>
        <row r="104">
          <cell r="D104">
            <v>406</v>
          </cell>
        </row>
        <row r="105">
          <cell r="H105">
            <v>57</v>
          </cell>
          <cell r="I105">
            <v>75</v>
          </cell>
        </row>
        <row r="106">
          <cell r="H106">
            <v>2</v>
          </cell>
          <cell r="I106">
            <v>3</v>
          </cell>
        </row>
        <row r="107">
          <cell r="H107">
            <v>2</v>
          </cell>
          <cell r="I107">
            <v>6</v>
          </cell>
        </row>
        <row r="108">
          <cell r="D108">
            <v>56</v>
          </cell>
        </row>
        <row r="109">
          <cell r="H109">
            <v>16</v>
          </cell>
          <cell r="I109">
            <v>12</v>
          </cell>
        </row>
        <row r="110">
          <cell r="H110">
            <v>1</v>
          </cell>
          <cell r="I110">
            <v>0</v>
          </cell>
        </row>
        <row r="111">
          <cell r="H111">
            <v>2</v>
          </cell>
          <cell r="I111">
            <v>1</v>
          </cell>
        </row>
        <row r="114">
          <cell r="D114">
            <v>3</v>
          </cell>
          <cell r="H114">
            <v>0</v>
          </cell>
          <cell r="I114">
            <v>1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5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1</v>
          </cell>
          <cell r="I125">
            <v>2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5</v>
          </cell>
          <cell r="H130">
            <v>0</v>
          </cell>
          <cell r="I130">
            <v>0</v>
          </cell>
        </row>
        <row r="131">
          <cell r="D131">
            <v>3</v>
          </cell>
          <cell r="H131">
            <v>0</v>
          </cell>
          <cell r="I131">
            <v>1</v>
          </cell>
        </row>
        <row r="132">
          <cell r="D132">
            <v>2</v>
          </cell>
          <cell r="H132">
            <v>1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4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5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6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7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8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9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0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1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2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3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4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5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6">
        <row r="11">
          <cell r="D11">
            <v>0</v>
          </cell>
        </row>
        <row r="58">
          <cell r="H58">
            <v>0</v>
          </cell>
          <cell r="I58">
            <v>0</v>
          </cell>
        </row>
        <row r="62">
          <cell r="D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H72">
            <v>0</v>
          </cell>
          <cell r="I72">
            <v>0</v>
          </cell>
        </row>
        <row r="76">
          <cell r="D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H94">
            <v>0</v>
          </cell>
          <cell r="I94">
            <v>0</v>
          </cell>
        </row>
        <row r="95">
          <cell r="H95">
            <v>0</v>
          </cell>
          <cell r="I95">
            <v>0</v>
          </cell>
        </row>
        <row r="96">
          <cell r="D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</row>
        <row r="101">
          <cell r="D101">
            <v>0</v>
          </cell>
          <cell r="H101">
            <v>0</v>
          </cell>
          <cell r="I101">
            <v>0</v>
          </cell>
        </row>
        <row r="104">
          <cell r="D104">
            <v>0</v>
          </cell>
        </row>
        <row r="105">
          <cell r="H105">
            <v>0</v>
          </cell>
          <cell r="I105">
            <v>0</v>
          </cell>
        </row>
        <row r="106">
          <cell r="H106">
            <v>0</v>
          </cell>
          <cell r="I106">
            <v>0</v>
          </cell>
        </row>
        <row r="107">
          <cell r="H107">
            <v>0</v>
          </cell>
          <cell r="I107">
            <v>0</v>
          </cell>
        </row>
        <row r="108">
          <cell r="D108">
            <v>0</v>
          </cell>
        </row>
        <row r="109"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H111">
            <v>0</v>
          </cell>
          <cell r="I111">
            <v>0</v>
          </cell>
        </row>
        <row r="114">
          <cell r="D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H135">
            <v>0</v>
          </cell>
          <cell r="I135">
            <v>0</v>
          </cell>
        </row>
      </sheetData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CENTSA"/>
      <sheetName val="Birm'ham"/>
      <sheetName val="C_of_Her"/>
      <sheetName val="Coventry"/>
      <sheetName val="Dudley"/>
      <sheetName val="Sandwell"/>
      <sheetName val="Shropshr"/>
      <sheetName val="Solihull"/>
      <sheetName val="Staffs"/>
      <sheetName val="Stok_o_T"/>
      <sheetName val="Tel&amp;Wrek"/>
      <sheetName val="Walsall"/>
      <sheetName val="Warks"/>
      <sheetName val="Wolver'n"/>
      <sheetName val="Worcs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0</v>
          </cell>
        </row>
      </sheetData>
      <sheetData sheetId="4">
        <row r="11">
          <cell r="D11">
            <v>8</v>
          </cell>
        </row>
      </sheetData>
      <sheetData sheetId="5">
        <row r="11">
          <cell r="D11">
            <v>1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0</v>
          </cell>
        </row>
      </sheetData>
      <sheetData sheetId="8">
        <row r="11">
          <cell r="D11">
            <v>7</v>
          </cell>
        </row>
      </sheetData>
      <sheetData sheetId="9">
        <row r="11">
          <cell r="D11">
            <v>0</v>
          </cell>
        </row>
      </sheetData>
      <sheetData sheetId="10">
        <row r="11">
          <cell r="D11">
            <v>5</v>
          </cell>
        </row>
      </sheetData>
      <sheetData sheetId="11">
        <row r="11">
          <cell r="D11">
            <v>0</v>
          </cell>
        </row>
      </sheetData>
      <sheetData sheetId="12">
        <row r="11">
          <cell r="D11">
            <v>0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5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9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EETSA"/>
      <sheetName val="Bedford"/>
      <sheetName val="Cambs"/>
      <sheetName val="Cen_Beds"/>
      <sheetName val="Essex"/>
      <sheetName val="Herts"/>
      <sheetName val="Luton"/>
      <sheetName val="Norflk"/>
      <sheetName val="Peterb'h"/>
      <sheetName val="Rutland"/>
      <sheetName val="Southend"/>
      <sheetName val="Sufflk"/>
      <sheetName val="Thurrock"/>
      <sheetName val="13_Q"/>
      <sheetName val="14_R"/>
      <sheetName val="LA Detail Analysis Office use "/>
      <sheetName val="Analysis for Office Use only"/>
      <sheetName val="Sheet1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0</v>
          </cell>
        </row>
      </sheetData>
      <sheetData sheetId="4">
        <row r="11">
          <cell r="D11">
            <v>5</v>
          </cell>
        </row>
      </sheetData>
      <sheetData sheetId="5">
        <row r="11">
          <cell r="D11">
            <v>0</v>
          </cell>
        </row>
      </sheetData>
      <sheetData sheetId="6">
        <row r="11">
          <cell r="D11">
            <v>4</v>
          </cell>
        </row>
      </sheetData>
      <sheetData sheetId="7">
        <row r="11">
          <cell r="D11">
            <v>0</v>
          </cell>
        </row>
      </sheetData>
      <sheetData sheetId="8">
        <row r="11">
          <cell r="D11">
            <v>0</v>
          </cell>
        </row>
      </sheetData>
      <sheetData sheetId="9">
        <row r="11">
          <cell r="D11">
            <v>6</v>
          </cell>
        </row>
      </sheetData>
      <sheetData sheetId="10">
        <row r="11">
          <cell r="D11">
            <v>0</v>
          </cell>
        </row>
      </sheetData>
      <sheetData sheetId="11">
        <row r="11">
          <cell r="D11">
            <v>1</v>
          </cell>
        </row>
      </sheetData>
      <sheetData sheetId="12">
        <row r="11">
          <cell r="D11">
            <v>0</v>
          </cell>
        </row>
      </sheetData>
      <sheetData sheetId="13">
        <row r="11">
          <cell r="D11">
            <v>7</v>
          </cell>
        </row>
      </sheetData>
      <sheetData sheetId="14">
        <row r="11">
          <cell r="D11">
            <v>0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NETSA"/>
      <sheetName val="C_Durham"/>
      <sheetName val="Darl'ton"/>
      <sheetName val="Gateh'd"/>
      <sheetName val="Har'pool"/>
      <sheetName val="Mid'boro"/>
      <sheetName val="N_Tynsd"/>
      <sheetName val="N__U_Tyne"/>
      <sheetName val="N'humber"/>
      <sheetName val="Red&amp;Clev"/>
      <sheetName val="S_Tynsd"/>
      <sheetName val="Stockton"/>
      <sheetName val="Sun'land"/>
      <sheetName val="13_P"/>
      <sheetName val="14_R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9</v>
          </cell>
        </row>
      </sheetData>
      <sheetData sheetId="4">
        <row r="11">
          <cell r="D11">
            <v>0</v>
          </cell>
        </row>
      </sheetData>
      <sheetData sheetId="5">
        <row r="11">
          <cell r="D11">
            <v>0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0</v>
          </cell>
        </row>
      </sheetData>
      <sheetData sheetId="8">
        <row r="11">
          <cell r="D11">
            <v>0</v>
          </cell>
        </row>
      </sheetData>
      <sheetData sheetId="9">
        <row r="11">
          <cell r="D11">
            <v>0</v>
          </cell>
        </row>
      </sheetData>
      <sheetData sheetId="10">
        <row r="11">
          <cell r="D11">
            <v>4</v>
          </cell>
        </row>
      </sheetData>
      <sheetData sheetId="11">
        <row r="11">
          <cell r="D11">
            <v>0</v>
          </cell>
        </row>
      </sheetData>
      <sheetData sheetId="12">
        <row r="11">
          <cell r="D11">
            <v>0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0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SWERCOTS"/>
      <sheetName val="B&amp;NESoms"/>
      <sheetName val="Bourn'th"/>
      <sheetName val="Bristol"/>
      <sheetName val="Cornwall"/>
      <sheetName val="Dev&amp;Soms"/>
      <sheetName val="Dorset"/>
      <sheetName val="Gloucs"/>
      <sheetName val="I_Scilly"/>
      <sheetName val="N_Somset"/>
      <sheetName val="Plymouth"/>
      <sheetName val="Poole"/>
      <sheetName val="S_Gloucs"/>
      <sheetName val="Swindon"/>
      <sheetName val="Torbay"/>
      <sheetName val="Wiltshr"/>
      <sheetName val="16_T"/>
      <sheetName val="17_U"/>
      <sheetName val="18_V"/>
      <sheetName val="19_W"/>
      <sheetName val="20_X"/>
      <sheetName val="21_Y"/>
      <sheetName val="22_Z"/>
      <sheetName val="23_AA"/>
      <sheetName val="LA Detail Analysis Office use "/>
      <sheetName val="Analysis for Office Use only"/>
    </sheetNames>
    <sheetDataSet>
      <sheetData sheetId="0" refreshError="1"/>
      <sheetData sheetId="1">
        <row r="153">
          <cell r="C153">
            <v>30</v>
          </cell>
        </row>
      </sheetData>
      <sheetData sheetId="2" refreshError="1"/>
      <sheetData sheetId="3">
        <row r="11">
          <cell r="D11">
            <v>1</v>
          </cell>
        </row>
      </sheetData>
      <sheetData sheetId="4">
        <row r="11">
          <cell r="D11">
            <v>0</v>
          </cell>
        </row>
      </sheetData>
      <sheetData sheetId="5">
        <row r="11">
          <cell r="D11">
            <v>2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11</v>
          </cell>
        </row>
      </sheetData>
      <sheetData sheetId="8">
        <row r="11">
          <cell r="D11">
            <v>2</v>
          </cell>
        </row>
      </sheetData>
      <sheetData sheetId="9">
        <row r="11">
          <cell r="D11">
            <v>2</v>
          </cell>
        </row>
      </sheetData>
      <sheetData sheetId="10">
        <row r="11">
          <cell r="D11">
            <v>0</v>
          </cell>
        </row>
      </sheetData>
      <sheetData sheetId="11">
        <row r="11">
          <cell r="D11">
            <v>1</v>
          </cell>
        </row>
      </sheetData>
      <sheetData sheetId="12">
        <row r="11">
          <cell r="D11">
            <v>0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1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>
        <row r="11">
          <cell r="D11">
            <v>9</v>
          </cell>
        </row>
      </sheetData>
      <sheetData sheetId="18">
        <row r="11">
          <cell r="M11">
            <v>0</v>
          </cell>
        </row>
      </sheetData>
      <sheetData sheetId="19">
        <row r="11">
          <cell r="M11">
            <v>0</v>
          </cell>
        </row>
      </sheetData>
      <sheetData sheetId="20">
        <row r="11">
          <cell r="M11">
            <v>0</v>
          </cell>
        </row>
      </sheetData>
      <sheetData sheetId="21">
        <row r="11">
          <cell r="M11">
            <v>0</v>
          </cell>
        </row>
      </sheetData>
      <sheetData sheetId="22">
        <row r="11">
          <cell r="M11">
            <v>0</v>
          </cell>
        </row>
      </sheetData>
      <sheetData sheetId="23">
        <row r="11">
          <cell r="M11">
            <v>0</v>
          </cell>
        </row>
      </sheetData>
      <sheetData sheetId="24">
        <row r="11">
          <cell r="M11">
            <v>0</v>
          </cell>
        </row>
      </sheetData>
      <sheetData sheetId="25">
        <row r="11">
          <cell r="D11">
            <v>0</v>
          </cell>
        </row>
      </sheetData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TSEM"/>
      <sheetName val="Derby"/>
      <sheetName val="Derbys"/>
      <sheetName val="Leics"/>
      <sheetName val="Leic'ter"/>
      <sheetName val="Lincs"/>
      <sheetName val="Nhants"/>
      <sheetName val="Nott'ham"/>
      <sheetName val="Notts"/>
      <sheetName val="9_M"/>
      <sheetName val="10_N"/>
      <sheetName val="11_O"/>
      <sheetName val="12_P"/>
      <sheetName val="13_Q"/>
      <sheetName val="14_R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0</v>
          </cell>
        </row>
      </sheetData>
      <sheetData sheetId="4">
        <row r="11">
          <cell r="D11">
            <v>7</v>
          </cell>
        </row>
      </sheetData>
      <sheetData sheetId="5">
        <row r="11">
          <cell r="D11">
            <v>2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5</v>
          </cell>
        </row>
      </sheetData>
      <sheetData sheetId="8">
        <row r="11">
          <cell r="D11">
            <v>5</v>
          </cell>
        </row>
      </sheetData>
      <sheetData sheetId="9">
        <row r="11">
          <cell r="D11">
            <v>0</v>
          </cell>
        </row>
      </sheetData>
      <sheetData sheetId="10">
        <row r="11">
          <cell r="D11">
            <v>3</v>
          </cell>
        </row>
      </sheetData>
      <sheetData sheetId="11">
        <row r="11">
          <cell r="D11">
            <v>0</v>
          </cell>
        </row>
      </sheetData>
      <sheetData sheetId="12">
        <row r="11">
          <cell r="D11">
            <v>0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0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TSNW"/>
      <sheetName val="Blackb'n"/>
      <sheetName val="Blackp'l"/>
      <sheetName val="Bolton"/>
      <sheetName val="Bury"/>
      <sheetName val="ChesEast"/>
      <sheetName val="ChesWest"/>
      <sheetName val="Cumbri"/>
      <sheetName val="Halton"/>
      <sheetName val="Knowsley"/>
      <sheetName val="Lancs"/>
      <sheetName val="Liverp'l"/>
      <sheetName val="Manch'er"/>
      <sheetName val="Oldham"/>
      <sheetName val="Rochdale"/>
      <sheetName val="Salford"/>
      <sheetName val="Sefton"/>
      <sheetName val="St_Helen"/>
      <sheetName val="Stockp't"/>
      <sheetName val="Tameside"/>
      <sheetName val="Trafford"/>
      <sheetName val="War'gton"/>
      <sheetName val="Wigan"/>
      <sheetName val="Wirral"/>
      <sheetName val="LA Detail Analysis Office use "/>
      <sheetName val="Analysis for Office Use only"/>
    </sheetNames>
    <sheetDataSet>
      <sheetData sheetId="0" refreshError="1"/>
      <sheetData sheetId="1">
        <row r="153">
          <cell r="C153">
            <v>30</v>
          </cell>
        </row>
      </sheetData>
      <sheetData sheetId="2" refreshError="1"/>
      <sheetData sheetId="3">
        <row r="11">
          <cell r="D11">
            <v>1</v>
          </cell>
        </row>
      </sheetData>
      <sheetData sheetId="4">
        <row r="11">
          <cell r="M11">
            <v>0</v>
          </cell>
        </row>
      </sheetData>
      <sheetData sheetId="5">
        <row r="11">
          <cell r="M11">
            <v>0</v>
          </cell>
        </row>
      </sheetData>
      <sheetData sheetId="6">
        <row r="11">
          <cell r="M11">
            <v>0</v>
          </cell>
        </row>
      </sheetData>
      <sheetData sheetId="7">
        <row r="11">
          <cell r="D11">
            <v>4</v>
          </cell>
        </row>
      </sheetData>
      <sheetData sheetId="8">
        <row r="11">
          <cell r="D11">
            <v>2</v>
          </cell>
        </row>
      </sheetData>
      <sheetData sheetId="9">
        <row r="11">
          <cell r="D11">
            <v>4</v>
          </cell>
        </row>
      </sheetData>
      <sheetData sheetId="10">
        <row r="11">
          <cell r="D11">
            <v>4</v>
          </cell>
        </row>
      </sheetData>
      <sheetData sheetId="11">
        <row r="11">
          <cell r="D11">
            <v>1</v>
          </cell>
        </row>
      </sheetData>
      <sheetData sheetId="12">
        <row r="11">
          <cell r="D11">
            <v>5</v>
          </cell>
        </row>
      </sheetData>
      <sheetData sheetId="13">
        <row r="11">
          <cell r="D11">
            <v>1</v>
          </cell>
        </row>
      </sheetData>
      <sheetData sheetId="14">
        <row r="11">
          <cell r="D11">
            <v>1</v>
          </cell>
        </row>
      </sheetData>
      <sheetData sheetId="15">
        <row r="11">
          <cell r="M11">
            <v>0</v>
          </cell>
        </row>
      </sheetData>
      <sheetData sheetId="16">
        <row r="11">
          <cell r="M11">
            <v>0</v>
          </cell>
        </row>
      </sheetData>
      <sheetData sheetId="17">
        <row r="11">
          <cell r="M11">
            <v>0</v>
          </cell>
        </row>
      </sheetData>
      <sheetData sheetId="18">
        <row r="11">
          <cell r="M11">
            <v>0</v>
          </cell>
        </row>
      </sheetData>
      <sheetData sheetId="19">
        <row r="11">
          <cell r="M11">
            <v>0</v>
          </cell>
        </row>
      </sheetData>
      <sheetData sheetId="20">
        <row r="11">
          <cell r="M11">
            <v>0</v>
          </cell>
        </row>
      </sheetData>
      <sheetData sheetId="21">
        <row r="11">
          <cell r="M11">
            <v>0</v>
          </cell>
        </row>
      </sheetData>
      <sheetData sheetId="22">
        <row r="11">
          <cell r="D11">
            <v>1</v>
          </cell>
        </row>
      </sheetData>
      <sheetData sheetId="23">
        <row r="11">
          <cell r="M11">
            <v>0</v>
          </cell>
        </row>
      </sheetData>
      <sheetData sheetId="24">
        <row r="11">
          <cell r="M11">
            <v>0</v>
          </cell>
        </row>
      </sheetData>
      <sheetData sheetId="25">
        <row r="11">
          <cell r="M11">
            <v>0</v>
          </cell>
        </row>
      </sheetData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TSSE"/>
      <sheetName val="Brac_For"/>
      <sheetName val="Brig&amp;Hov"/>
      <sheetName val="Buc&amp;Sur'y"/>
      <sheetName val="E_Susx"/>
      <sheetName val="Hants"/>
      <sheetName val="IofWight"/>
      <sheetName val="Kent"/>
      <sheetName val="Medway"/>
      <sheetName val="Milt_Key"/>
      <sheetName val="Oxfds"/>
      <sheetName val="Portsm'h"/>
      <sheetName val="Reading"/>
      <sheetName val="Slough"/>
      <sheetName val="Soton"/>
      <sheetName val="W_Berks"/>
      <sheetName val="W_Susx"/>
      <sheetName val="Win&amp;Maid"/>
      <sheetName val="Wok'gham"/>
      <sheetName val="19_W"/>
      <sheetName val="20_X"/>
      <sheetName val="21_Y"/>
      <sheetName val="22_Z"/>
      <sheetName val="23_AA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0</v>
          </cell>
        </row>
      </sheetData>
      <sheetData sheetId="4">
        <row r="11">
          <cell r="D11">
            <v>0</v>
          </cell>
        </row>
      </sheetData>
      <sheetData sheetId="5">
        <row r="11">
          <cell r="D11">
            <v>9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1</v>
          </cell>
        </row>
      </sheetData>
      <sheetData sheetId="8">
        <row r="11">
          <cell r="D11">
            <v>0</v>
          </cell>
        </row>
      </sheetData>
      <sheetData sheetId="9">
        <row r="11">
          <cell r="D11">
            <v>4</v>
          </cell>
        </row>
      </sheetData>
      <sheetData sheetId="10">
        <row r="11">
          <cell r="D11">
            <v>0</v>
          </cell>
        </row>
      </sheetData>
      <sheetData sheetId="11">
        <row r="11">
          <cell r="D11">
            <v>0</v>
          </cell>
        </row>
      </sheetData>
      <sheetData sheetId="12">
        <row r="11">
          <cell r="D11">
            <v>1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0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>
        <row r="11">
          <cell r="D11">
            <v>0</v>
          </cell>
        </row>
      </sheetData>
      <sheetData sheetId="18">
        <row r="11">
          <cell r="D11">
            <v>1</v>
          </cell>
        </row>
      </sheetData>
      <sheetData sheetId="19">
        <row r="11">
          <cell r="D11">
            <v>0</v>
          </cell>
        </row>
      </sheetData>
      <sheetData sheetId="20">
        <row r="11">
          <cell r="D11">
            <v>0</v>
          </cell>
        </row>
      </sheetData>
      <sheetData sheetId="21">
        <row r="11">
          <cell r="D11">
            <v>0</v>
          </cell>
        </row>
      </sheetData>
      <sheetData sheetId="22">
        <row r="11">
          <cell r="D11">
            <v>0</v>
          </cell>
        </row>
      </sheetData>
      <sheetData sheetId="23">
        <row r="11">
          <cell r="D11">
            <v>0</v>
          </cell>
        </row>
      </sheetData>
      <sheetData sheetId="24">
        <row r="11">
          <cell r="D11">
            <v>0</v>
          </cell>
        </row>
      </sheetData>
      <sheetData sheetId="25">
        <row r="11">
          <cell r="D11">
            <v>0</v>
          </cell>
        </row>
      </sheetData>
      <sheetData sheetId="26"/>
      <sheetData sheetId="2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Overview"/>
      <sheetName val="Unit Costs"/>
      <sheetName val="YAHTS"/>
      <sheetName val="Barnsley"/>
      <sheetName val="Donc'ter"/>
      <sheetName val="E_R_York"/>
      <sheetName val="King_u_H"/>
      <sheetName val="N_Lincs"/>
      <sheetName val="N_York"/>
      <sheetName val="NE_Lincs"/>
      <sheetName val="Roth'ham"/>
      <sheetName val="Sheff'ld"/>
      <sheetName val="W_York"/>
      <sheetName val="York"/>
      <sheetName val="12_P"/>
      <sheetName val="13_Q"/>
      <sheetName val="14_R"/>
      <sheetName val="LA Detail Analysis Office use "/>
      <sheetName val="Analysis for Office Use only"/>
    </sheetNames>
    <sheetDataSet>
      <sheetData sheetId="0"/>
      <sheetData sheetId="1">
        <row r="153">
          <cell r="C153">
            <v>30</v>
          </cell>
        </row>
      </sheetData>
      <sheetData sheetId="2"/>
      <sheetData sheetId="3">
        <row r="11">
          <cell r="D11">
            <v>2</v>
          </cell>
        </row>
      </sheetData>
      <sheetData sheetId="4">
        <row r="11">
          <cell r="D11">
            <v>0</v>
          </cell>
        </row>
      </sheetData>
      <sheetData sheetId="5">
        <row r="11">
          <cell r="D11">
            <v>14</v>
          </cell>
        </row>
      </sheetData>
      <sheetData sheetId="6">
        <row r="11">
          <cell r="D11">
            <v>0</v>
          </cell>
        </row>
      </sheetData>
      <sheetData sheetId="7">
        <row r="11">
          <cell r="D11">
            <v>0</v>
          </cell>
        </row>
      </sheetData>
      <sheetData sheetId="8">
        <row r="11">
          <cell r="D11">
            <v>7</v>
          </cell>
        </row>
      </sheetData>
      <sheetData sheetId="9">
        <row r="11">
          <cell r="D11">
            <v>2</v>
          </cell>
        </row>
      </sheetData>
      <sheetData sheetId="10">
        <row r="11">
          <cell r="D11">
            <v>1</v>
          </cell>
        </row>
      </sheetData>
      <sheetData sheetId="11">
        <row r="11">
          <cell r="D11">
            <v>0</v>
          </cell>
        </row>
      </sheetData>
      <sheetData sheetId="12">
        <row r="11">
          <cell r="D11">
            <v>9</v>
          </cell>
        </row>
      </sheetData>
      <sheetData sheetId="13">
        <row r="11">
          <cell r="D11">
            <v>0</v>
          </cell>
        </row>
      </sheetData>
      <sheetData sheetId="14">
        <row r="11">
          <cell r="D11">
            <v>0</v>
          </cell>
        </row>
      </sheetData>
      <sheetData sheetId="15">
        <row r="11">
          <cell r="D11">
            <v>0</v>
          </cell>
        </row>
      </sheetData>
      <sheetData sheetId="16">
        <row r="11">
          <cell r="D11">
            <v>0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43"/>
  <sheetViews>
    <sheetView showGridLines="0" tabSelected="1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46" sqref="B46:C46"/>
    </sheetView>
  </sheetViews>
  <sheetFormatPr defaultColWidth="30" defaultRowHeight="15" x14ac:dyDescent="0.2"/>
  <cols>
    <col min="1" max="1" width="1.77734375" style="1" customWidth="1"/>
    <col min="2" max="2" width="21.21875" style="16" customWidth="1"/>
    <col min="3" max="3" width="27.1093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6384" width="30" style="23"/>
  </cols>
  <sheetData>
    <row r="1" spans="1:9" ht="15.75" thickBot="1" x14ac:dyDescent="0.25">
      <c r="B1" s="349"/>
      <c r="C1" s="2"/>
      <c r="D1" s="22"/>
      <c r="E1" s="3"/>
      <c r="F1" s="22"/>
      <c r="G1" s="22"/>
      <c r="H1" s="22"/>
      <c r="I1" s="22"/>
    </row>
    <row r="2" spans="1:9" ht="15.75" customHeight="1" x14ac:dyDescent="0.2">
      <c r="A2" s="1">
        <v>1</v>
      </c>
      <c r="B2" s="350" t="s">
        <v>62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</row>
    <row r="3" spans="1:9" ht="15.75" customHeight="1" x14ac:dyDescent="0.2">
      <c r="B3" s="349"/>
      <c r="C3" s="36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</row>
    <row r="4" spans="1:9" ht="16.5" thickBot="1" x14ac:dyDescent="0.25">
      <c r="B4" s="291" t="s">
        <v>63</v>
      </c>
      <c r="C4" s="292"/>
      <c r="D4" s="299"/>
      <c r="E4" s="301"/>
      <c r="F4" s="280"/>
      <c r="G4" s="282"/>
      <c r="H4" s="282"/>
      <c r="I4" s="282"/>
    </row>
    <row r="5" spans="1:9" ht="15.75" thickBot="1" x14ac:dyDescent="0.25">
      <c r="A5" s="24"/>
      <c r="B5" s="351"/>
      <c r="C5" s="33"/>
      <c r="D5" s="34"/>
      <c r="E5" s="35"/>
      <c r="F5" s="35"/>
      <c r="G5" s="35"/>
      <c r="H5" s="35"/>
      <c r="I5" s="35"/>
    </row>
    <row r="6" spans="1:9" ht="15" customHeight="1" x14ac:dyDescent="0.2">
      <c r="A6" s="24"/>
      <c r="B6" s="266" t="s">
        <v>5</v>
      </c>
      <c r="C6" s="293"/>
      <c r="D6" s="238">
        <v>2964</v>
      </c>
      <c r="E6" s="295">
        <v>2954</v>
      </c>
      <c r="F6" s="238">
        <v>408</v>
      </c>
      <c r="G6" s="238">
        <v>531</v>
      </c>
      <c r="H6" s="238">
        <v>771</v>
      </c>
      <c r="I6" s="238">
        <v>1244</v>
      </c>
    </row>
    <row r="7" spans="1:9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</row>
    <row r="8" spans="1:9" ht="30" customHeight="1" x14ac:dyDescent="0.2">
      <c r="A8" s="165" t="s">
        <v>48</v>
      </c>
      <c r="B8" s="277" t="s">
        <v>106</v>
      </c>
      <c r="C8" s="278"/>
      <c r="D8" s="98">
        <v>198</v>
      </c>
      <c r="E8" s="99">
        <v>176</v>
      </c>
      <c r="F8" s="100">
        <v>20</v>
      </c>
      <c r="G8" s="100">
        <v>24</v>
      </c>
      <c r="H8" s="100">
        <v>51</v>
      </c>
      <c r="I8" s="100">
        <v>81</v>
      </c>
    </row>
    <row r="9" spans="1:9" ht="30" customHeight="1" x14ac:dyDescent="0.2">
      <c r="A9" s="165" t="s">
        <v>48</v>
      </c>
      <c r="B9" s="285" t="s">
        <v>107</v>
      </c>
      <c r="C9" s="286"/>
      <c r="D9" s="101">
        <v>502</v>
      </c>
      <c r="E9" s="102">
        <v>414</v>
      </c>
      <c r="F9" s="56">
        <v>49</v>
      </c>
      <c r="G9" s="56">
        <v>78</v>
      </c>
      <c r="H9" s="56">
        <v>92</v>
      </c>
      <c r="I9" s="56">
        <v>195</v>
      </c>
    </row>
    <row r="10" spans="1:9" ht="30" customHeight="1" x14ac:dyDescent="0.2">
      <c r="A10" s="165" t="s">
        <v>48</v>
      </c>
      <c r="B10" s="285" t="s">
        <v>108</v>
      </c>
      <c r="C10" s="286"/>
      <c r="D10" s="101">
        <v>10</v>
      </c>
      <c r="E10" s="103">
        <v>10</v>
      </c>
      <c r="F10" s="56">
        <v>0</v>
      </c>
      <c r="G10" s="56">
        <v>0</v>
      </c>
      <c r="H10" s="56">
        <v>4</v>
      </c>
      <c r="I10" s="56">
        <v>6</v>
      </c>
    </row>
    <row r="11" spans="1:9" ht="30" x14ac:dyDescent="0.2">
      <c r="A11" s="165" t="s">
        <v>48</v>
      </c>
      <c r="B11" s="285" t="s">
        <v>93</v>
      </c>
      <c r="C11" s="286"/>
      <c r="D11" s="101">
        <v>26</v>
      </c>
      <c r="E11" s="102">
        <v>22</v>
      </c>
      <c r="F11" s="56">
        <v>1</v>
      </c>
      <c r="G11" s="56">
        <v>2</v>
      </c>
      <c r="H11" s="56">
        <v>5</v>
      </c>
      <c r="I11" s="56">
        <v>14</v>
      </c>
    </row>
    <row r="12" spans="1:9" ht="30" customHeight="1" x14ac:dyDescent="0.2">
      <c r="A12" s="165" t="s">
        <v>48</v>
      </c>
      <c r="B12" s="285" t="s">
        <v>109</v>
      </c>
      <c r="C12" s="286"/>
      <c r="D12" s="101">
        <v>146</v>
      </c>
      <c r="E12" s="103">
        <v>141</v>
      </c>
      <c r="F12" s="56">
        <v>26</v>
      </c>
      <c r="G12" s="56">
        <v>15</v>
      </c>
      <c r="H12" s="56">
        <v>31</v>
      </c>
      <c r="I12" s="56">
        <v>69</v>
      </c>
    </row>
    <row r="13" spans="1:9" ht="30" customHeight="1" x14ac:dyDescent="0.2">
      <c r="A13" s="165" t="s">
        <v>48</v>
      </c>
      <c r="B13" s="285" t="s">
        <v>110</v>
      </c>
      <c r="C13" s="286"/>
      <c r="D13" s="101">
        <v>226</v>
      </c>
      <c r="E13" s="102">
        <v>233</v>
      </c>
      <c r="F13" s="56">
        <v>41</v>
      </c>
      <c r="G13" s="56">
        <v>37</v>
      </c>
      <c r="H13" s="56">
        <v>55</v>
      </c>
      <c r="I13" s="56">
        <v>100</v>
      </c>
    </row>
    <row r="14" spans="1:9" ht="30" customHeight="1" x14ac:dyDescent="0.2">
      <c r="A14" s="165" t="s">
        <v>48</v>
      </c>
      <c r="B14" s="285" t="s">
        <v>111</v>
      </c>
      <c r="C14" s="286"/>
      <c r="D14" s="101">
        <v>183</v>
      </c>
      <c r="E14" s="103">
        <v>196</v>
      </c>
      <c r="F14" s="56">
        <v>21</v>
      </c>
      <c r="G14" s="56">
        <v>12</v>
      </c>
      <c r="H14" s="56">
        <v>40</v>
      </c>
      <c r="I14" s="56">
        <v>123</v>
      </c>
    </row>
    <row r="15" spans="1:9" ht="30" customHeight="1" x14ac:dyDescent="0.2">
      <c r="A15" s="165" t="s">
        <v>48</v>
      </c>
      <c r="B15" s="285" t="s">
        <v>112</v>
      </c>
      <c r="C15" s="286"/>
      <c r="D15" s="101">
        <v>800</v>
      </c>
      <c r="E15" s="102">
        <v>838</v>
      </c>
      <c r="F15" s="56">
        <v>149</v>
      </c>
      <c r="G15" s="56">
        <v>150</v>
      </c>
      <c r="H15" s="56">
        <v>213</v>
      </c>
      <c r="I15" s="56">
        <v>326</v>
      </c>
    </row>
    <row r="16" spans="1:9" s="32" customFormat="1" ht="30" customHeight="1" x14ac:dyDescent="0.2">
      <c r="A16" s="165" t="s">
        <v>48</v>
      </c>
      <c r="B16" s="289" t="s">
        <v>113</v>
      </c>
      <c r="C16" s="290"/>
      <c r="D16" s="101">
        <v>81</v>
      </c>
      <c r="E16" s="102">
        <v>94</v>
      </c>
      <c r="F16" s="56">
        <v>12</v>
      </c>
      <c r="G16" s="56">
        <v>13</v>
      </c>
      <c r="H16" s="56">
        <v>22</v>
      </c>
      <c r="I16" s="56">
        <v>47</v>
      </c>
    </row>
    <row r="17" spans="1:9" ht="46.5" customHeight="1" thickBot="1" x14ac:dyDescent="0.25">
      <c r="A17" s="165" t="s">
        <v>48</v>
      </c>
      <c r="B17" s="287" t="s">
        <v>114</v>
      </c>
      <c r="C17" s="288"/>
      <c r="D17" s="104">
        <v>792</v>
      </c>
      <c r="E17" s="105">
        <v>830</v>
      </c>
      <c r="F17" s="57">
        <v>89</v>
      </c>
      <c r="G17" s="57">
        <v>200</v>
      </c>
      <c r="H17" s="57">
        <v>258</v>
      </c>
      <c r="I17" s="57">
        <v>283</v>
      </c>
    </row>
    <row r="18" spans="1:9" ht="15.75" thickBot="1" x14ac:dyDescent="0.25">
      <c r="A18" s="24"/>
      <c r="B18" s="349"/>
      <c r="C18" s="2"/>
      <c r="D18" s="22"/>
      <c r="E18" s="3"/>
      <c r="F18" s="22"/>
      <c r="G18" s="22"/>
      <c r="H18" s="22"/>
      <c r="I18" s="22"/>
    </row>
    <row r="19" spans="1:9" ht="15" customHeight="1" x14ac:dyDescent="0.2">
      <c r="A19" s="24"/>
      <c r="B19" s="266" t="s">
        <v>105</v>
      </c>
      <c r="C19" s="267"/>
      <c r="D19" s="234">
        <v>328</v>
      </c>
      <c r="E19" s="236">
        <v>309</v>
      </c>
      <c r="F19" s="259">
        <v>8</v>
      </c>
      <c r="G19" s="259">
        <v>23</v>
      </c>
      <c r="H19" s="259">
        <v>62</v>
      </c>
      <c r="I19" s="259">
        <v>216</v>
      </c>
    </row>
    <row r="20" spans="1:9" ht="15.75" customHeight="1" thickBot="1" x14ac:dyDescent="0.25">
      <c r="A20" s="24"/>
      <c r="B20" s="268"/>
      <c r="C20" s="269"/>
      <c r="D20" s="270"/>
      <c r="E20" s="271">
        <v>0</v>
      </c>
      <c r="F20" s="272"/>
      <c r="G20" s="272"/>
      <c r="H20" s="272"/>
      <c r="I20" s="272"/>
    </row>
    <row r="21" spans="1:9" ht="30" customHeight="1" x14ac:dyDescent="0.2">
      <c r="A21" s="165" t="s">
        <v>48</v>
      </c>
      <c r="B21" s="277" t="s">
        <v>10</v>
      </c>
      <c r="C21" s="278"/>
      <c r="D21" s="106">
        <v>9</v>
      </c>
      <c r="E21" s="107">
        <v>7</v>
      </c>
      <c r="F21" s="108">
        <v>0</v>
      </c>
      <c r="G21" s="109">
        <v>0</v>
      </c>
      <c r="H21" s="108">
        <v>0</v>
      </c>
      <c r="I21" s="110">
        <v>7</v>
      </c>
    </row>
    <row r="22" spans="1:9" ht="30" customHeight="1" x14ac:dyDescent="0.2">
      <c r="A22" s="165" t="s">
        <v>48</v>
      </c>
      <c r="B22" s="285" t="s">
        <v>15</v>
      </c>
      <c r="C22" s="286"/>
      <c r="D22" s="101">
        <v>23</v>
      </c>
      <c r="E22" s="111">
        <v>21</v>
      </c>
      <c r="F22" s="56">
        <v>0</v>
      </c>
      <c r="G22" s="112">
        <v>1</v>
      </c>
      <c r="H22" s="56">
        <v>10</v>
      </c>
      <c r="I22" s="113">
        <v>10</v>
      </c>
    </row>
    <row r="23" spans="1:9" ht="30" x14ac:dyDescent="0.2">
      <c r="A23" s="165" t="s">
        <v>48</v>
      </c>
      <c r="B23" s="285" t="s">
        <v>11</v>
      </c>
      <c r="C23" s="286"/>
      <c r="D23" s="101">
        <v>27</v>
      </c>
      <c r="E23" s="111">
        <v>25</v>
      </c>
      <c r="F23" s="56">
        <v>1</v>
      </c>
      <c r="G23" s="112">
        <v>0</v>
      </c>
      <c r="H23" s="56">
        <v>4</v>
      </c>
      <c r="I23" s="113">
        <v>20</v>
      </c>
    </row>
    <row r="24" spans="1:9" ht="30" customHeight="1" x14ac:dyDescent="0.2">
      <c r="A24" s="165" t="s">
        <v>48</v>
      </c>
      <c r="B24" s="285" t="s">
        <v>12</v>
      </c>
      <c r="C24" s="286"/>
      <c r="D24" s="101">
        <v>129</v>
      </c>
      <c r="E24" s="111">
        <v>132</v>
      </c>
      <c r="F24" s="56">
        <v>5</v>
      </c>
      <c r="G24" s="112">
        <v>2</v>
      </c>
      <c r="H24" s="56">
        <v>35</v>
      </c>
      <c r="I24" s="113">
        <v>90</v>
      </c>
    </row>
    <row r="25" spans="1:9" ht="30" customHeight="1" x14ac:dyDescent="0.2">
      <c r="A25" s="165" t="s">
        <v>48</v>
      </c>
      <c r="B25" s="285" t="s">
        <v>94</v>
      </c>
      <c r="C25" s="286"/>
      <c r="D25" s="101">
        <v>11</v>
      </c>
      <c r="E25" s="111">
        <v>9</v>
      </c>
      <c r="F25" s="56">
        <v>0</v>
      </c>
      <c r="G25" s="112">
        <v>0</v>
      </c>
      <c r="H25" s="56">
        <v>0</v>
      </c>
      <c r="I25" s="113">
        <v>9</v>
      </c>
    </row>
    <row r="26" spans="1:9" ht="30.75" customHeight="1" thickBot="1" x14ac:dyDescent="0.25">
      <c r="A26" s="165" t="s">
        <v>48</v>
      </c>
      <c r="B26" s="275" t="s">
        <v>13</v>
      </c>
      <c r="C26" s="276"/>
      <c r="D26" s="104">
        <v>129</v>
      </c>
      <c r="E26" s="114">
        <v>115</v>
      </c>
      <c r="F26" s="57">
        <v>2</v>
      </c>
      <c r="G26" s="115">
        <v>20</v>
      </c>
      <c r="H26" s="57">
        <v>13</v>
      </c>
      <c r="I26" s="116">
        <v>80</v>
      </c>
    </row>
    <row r="27" spans="1:9" ht="15.75" thickBot="1" x14ac:dyDescent="0.25">
      <c r="A27" s="24"/>
      <c r="B27" s="349"/>
      <c r="C27" s="2"/>
      <c r="D27" s="22"/>
      <c r="E27" s="3"/>
      <c r="F27" s="22"/>
      <c r="G27" s="22"/>
      <c r="H27" s="22"/>
      <c r="I27" s="22"/>
    </row>
    <row r="28" spans="1:9" ht="15" customHeight="1" x14ac:dyDescent="0.2">
      <c r="A28" s="24"/>
      <c r="B28" s="266" t="s">
        <v>117</v>
      </c>
      <c r="C28" s="267"/>
      <c r="D28" s="238">
        <v>189</v>
      </c>
      <c r="E28" s="236">
        <v>244</v>
      </c>
      <c r="F28" s="238">
        <v>4</v>
      </c>
      <c r="G28" s="259">
        <v>11</v>
      </c>
      <c r="H28" s="259">
        <v>26</v>
      </c>
      <c r="I28" s="259">
        <v>203</v>
      </c>
    </row>
    <row r="29" spans="1:9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</row>
    <row r="30" spans="1:9" ht="30" customHeight="1" x14ac:dyDescent="0.2">
      <c r="A30" s="165" t="s">
        <v>48</v>
      </c>
      <c r="B30" s="285" t="s">
        <v>109</v>
      </c>
      <c r="C30" s="286"/>
      <c r="D30" s="99">
        <v>7</v>
      </c>
      <c r="E30" s="117">
        <v>7</v>
      </c>
      <c r="F30" s="118">
        <v>0</v>
      </c>
      <c r="G30" s="108">
        <v>0</v>
      </c>
      <c r="H30" s="119">
        <v>1</v>
      </c>
      <c r="I30" s="120">
        <v>6</v>
      </c>
    </row>
    <row r="31" spans="1:9" ht="30" customHeight="1" x14ac:dyDescent="0.2">
      <c r="A31" s="165" t="s">
        <v>48</v>
      </c>
      <c r="B31" s="285" t="s">
        <v>110</v>
      </c>
      <c r="C31" s="286"/>
      <c r="D31" s="121">
        <v>17</v>
      </c>
      <c r="E31" s="122">
        <v>16</v>
      </c>
      <c r="F31" s="123">
        <v>0</v>
      </c>
      <c r="G31" s="56">
        <v>0</v>
      </c>
      <c r="H31" s="124">
        <v>1</v>
      </c>
      <c r="I31" s="125">
        <v>15</v>
      </c>
    </row>
    <row r="32" spans="1:9" ht="30" customHeight="1" x14ac:dyDescent="0.2">
      <c r="A32" s="165" t="s">
        <v>48</v>
      </c>
      <c r="B32" s="285" t="s">
        <v>111</v>
      </c>
      <c r="C32" s="286"/>
      <c r="D32" s="121">
        <v>13</v>
      </c>
      <c r="E32" s="122">
        <v>12</v>
      </c>
      <c r="F32" s="123">
        <v>0</v>
      </c>
      <c r="G32" s="56">
        <v>0</v>
      </c>
      <c r="H32" s="124">
        <v>3</v>
      </c>
      <c r="I32" s="125">
        <v>9</v>
      </c>
    </row>
    <row r="33" spans="1:10" ht="30" customHeight="1" x14ac:dyDescent="0.2">
      <c r="A33" s="165" t="s">
        <v>48</v>
      </c>
      <c r="B33" s="285" t="s">
        <v>112</v>
      </c>
      <c r="C33" s="286"/>
      <c r="D33" s="121">
        <v>86</v>
      </c>
      <c r="E33" s="122">
        <v>87</v>
      </c>
      <c r="F33" s="123">
        <v>0</v>
      </c>
      <c r="G33" s="56">
        <v>1</v>
      </c>
      <c r="H33" s="124">
        <v>9</v>
      </c>
      <c r="I33" s="125">
        <v>77</v>
      </c>
    </row>
    <row r="34" spans="1:10" ht="30" customHeight="1" x14ac:dyDescent="0.2">
      <c r="A34" s="165" t="s">
        <v>48</v>
      </c>
      <c r="B34" s="289" t="s">
        <v>113</v>
      </c>
      <c r="C34" s="290"/>
      <c r="D34" s="121">
        <v>9</v>
      </c>
      <c r="E34" s="122">
        <v>9</v>
      </c>
      <c r="F34" s="126">
        <v>1</v>
      </c>
      <c r="G34" s="127">
        <v>0</v>
      </c>
      <c r="H34" s="128">
        <v>3</v>
      </c>
      <c r="I34" s="129">
        <v>5</v>
      </c>
    </row>
    <row r="35" spans="1:10" ht="50.25" customHeight="1" thickBot="1" x14ac:dyDescent="0.25">
      <c r="A35" s="165" t="s">
        <v>48</v>
      </c>
      <c r="B35" s="287" t="s">
        <v>114</v>
      </c>
      <c r="C35" s="288"/>
      <c r="D35" s="130">
        <v>57</v>
      </c>
      <c r="E35" s="131">
        <v>113</v>
      </c>
      <c r="F35" s="132">
        <v>3</v>
      </c>
      <c r="G35" s="57">
        <v>10</v>
      </c>
      <c r="H35" s="133">
        <v>9</v>
      </c>
      <c r="I35" s="134">
        <v>91</v>
      </c>
    </row>
    <row r="36" spans="1:10" x14ac:dyDescent="0.2">
      <c r="A36" s="24"/>
      <c r="B36" s="349"/>
      <c r="C36" s="2"/>
      <c r="D36" s="22"/>
      <c r="E36" s="3"/>
      <c r="F36" s="22"/>
      <c r="G36" s="22"/>
      <c r="H36" s="22"/>
      <c r="I36" s="22"/>
    </row>
    <row r="37" spans="1:10" ht="18.75" thickBot="1" x14ac:dyDescent="0.25">
      <c r="A37" s="37"/>
      <c r="B37" s="352"/>
      <c r="C37" s="39"/>
      <c r="D37" s="40"/>
      <c r="E37" s="41"/>
      <c r="F37" s="40"/>
      <c r="G37" s="40"/>
      <c r="H37" s="40"/>
      <c r="I37" s="40"/>
      <c r="J37" s="42"/>
    </row>
    <row r="38" spans="1:10" ht="15" customHeight="1" x14ac:dyDescent="0.2">
      <c r="A38" s="37"/>
      <c r="B38" s="261" t="s">
        <v>18</v>
      </c>
      <c r="C38" s="262"/>
      <c r="D38" s="234">
        <v>3840</v>
      </c>
      <c r="E38" s="236">
        <v>3997</v>
      </c>
      <c r="F38" s="259">
        <v>687</v>
      </c>
      <c r="G38" s="259">
        <v>694</v>
      </c>
      <c r="H38" s="259">
        <v>1030</v>
      </c>
      <c r="I38" s="259">
        <v>1586</v>
      </c>
      <c r="J38" s="42"/>
    </row>
    <row r="39" spans="1:10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2"/>
    </row>
    <row r="40" spans="1:10" ht="30" x14ac:dyDescent="0.2">
      <c r="A40" s="166" t="s">
        <v>48</v>
      </c>
      <c r="B40" s="277" t="s">
        <v>115</v>
      </c>
      <c r="C40" s="278"/>
      <c r="D40" s="99">
        <v>3215</v>
      </c>
      <c r="E40" s="117">
        <v>3441</v>
      </c>
      <c r="F40" s="108">
        <v>598</v>
      </c>
      <c r="G40" s="108">
        <v>638</v>
      </c>
      <c r="H40" s="119">
        <v>873</v>
      </c>
      <c r="I40" s="119">
        <v>1332</v>
      </c>
      <c r="J40" s="42"/>
    </row>
    <row r="41" spans="1:10" ht="30.75" customHeight="1" thickBot="1" x14ac:dyDescent="0.25">
      <c r="A41" s="166" t="s">
        <v>48</v>
      </c>
      <c r="B41" s="275" t="s">
        <v>116</v>
      </c>
      <c r="C41" s="276"/>
      <c r="D41" s="130">
        <v>625</v>
      </c>
      <c r="E41" s="131">
        <v>556</v>
      </c>
      <c r="F41" s="57">
        <v>89</v>
      </c>
      <c r="G41" s="57">
        <v>56</v>
      </c>
      <c r="H41" s="133">
        <v>157</v>
      </c>
      <c r="I41" s="133">
        <v>254</v>
      </c>
      <c r="J41" s="42"/>
    </row>
    <row r="42" spans="1:10" ht="15.75" thickBot="1" x14ac:dyDescent="0.25">
      <c r="A42" s="37"/>
      <c r="B42" s="353"/>
      <c r="C42" s="39"/>
      <c r="D42" s="40"/>
      <c r="E42" s="41"/>
      <c r="F42" s="40"/>
      <c r="G42" s="40"/>
      <c r="H42" s="40"/>
      <c r="I42" s="40"/>
      <c r="J42" s="42"/>
    </row>
    <row r="43" spans="1:10" ht="15" customHeight="1" x14ac:dyDescent="0.2">
      <c r="A43" s="37"/>
      <c r="B43" s="261" t="s">
        <v>119</v>
      </c>
      <c r="C43" s="262"/>
      <c r="D43" s="234">
        <v>120</v>
      </c>
      <c r="E43" s="236">
        <v>350</v>
      </c>
      <c r="F43" s="259">
        <v>2</v>
      </c>
      <c r="G43" s="259">
        <v>3</v>
      </c>
      <c r="H43" s="259">
        <v>29</v>
      </c>
      <c r="I43" s="259">
        <v>316</v>
      </c>
      <c r="J43" s="42"/>
    </row>
    <row r="44" spans="1:10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2"/>
    </row>
    <row r="45" spans="1:10" ht="30" customHeight="1" x14ac:dyDescent="0.2">
      <c r="A45" s="166" t="s">
        <v>48</v>
      </c>
      <c r="B45" s="277" t="s">
        <v>115</v>
      </c>
      <c r="C45" s="278"/>
      <c r="D45" s="99">
        <v>98</v>
      </c>
      <c r="E45" s="117">
        <v>330</v>
      </c>
      <c r="F45" s="108">
        <v>0</v>
      </c>
      <c r="G45" s="108">
        <v>3</v>
      </c>
      <c r="H45" s="119">
        <v>26</v>
      </c>
      <c r="I45" s="119">
        <v>301</v>
      </c>
      <c r="J45" s="42"/>
    </row>
    <row r="46" spans="1:10" ht="30.75" customHeight="1" thickBot="1" x14ac:dyDescent="0.25">
      <c r="A46" s="166" t="s">
        <v>48</v>
      </c>
      <c r="B46" s="275" t="s">
        <v>116</v>
      </c>
      <c r="C46" s="276"/>
      <c r="D46" s="130">
        <v>22</v>
      </c>
      <c r="E46" s="131">
        <v>20</v>
      </c>
      <c r="F46" s="57">
        <v>2</v>
      </c>
      <c r="G46" s="57">
        <v>0</v>
      </c>
      <c r="H46" s="133">
        <v>3</v>
      </c>
      <c r="I46" s="133">
        <v>15</v>
      </c>
      <c r="J46" s="42"/>
    </row>
    <row r="47" spans="1:10" ht="15.75" thickBot="1" x14ac:dyDescent="0.25">
      <c r="A47" s="37"/>
      <c r="B47" s="353"/>
      <c r="C47" s="39"/>
      <c r="D47" s="40"/>
      <c r="E47" s="41"/>
      <c r="F47" s="40"/>
      <c r="G47" s="40"/>
      <c r="H47" s="40"/>
      <c r="I47" s="40"/>
      <c r="J47" s="42"/>
    </row>
    <row r="48" spans="1:10" ht="15" customHeight="1" x14ac:dyDescent="0.2">
      <c r="A48" s="37"/>
      <c r="B48" s="261" t="s">
        <v>118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2"/>
    </row>
    <row r="49" spans="1:10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2"/>
    </row>
    <row r="50" spans="1:10" ht="30" x14ac:dyDescent="0.2">
      <c r="A50" s="166" t="s">
        <v>48</v>
      </c>
      <c r="B50" s="277" t="s">
        <v>115</v>
      </c>
      <c r="C50" s="278"/>
      <c r="D50" s="99">
        <v>0</v>
      </c>
      <c r="E50" s="117">
        <v>0</v>
      </c>
      <c r="F50" s="108">
        <v>0</v>
      </c>
      <c r="G50" s="108">
        <v>0</v>
      </c>
      <c r="H50" s="119">
        <v>0</v>
      </c>
      <c r="I50" s="119">
        <v>0</v>
      </c>
      <c r="J50" s="42"/>
    </row>
    <row r="51" spans="1:10" ht="30.75" customHeight="1" thickBot="1" x14ac:dyDescent="0.25">
      <c r="A51" s="166" t="s">
        <v>48</v>
      </c>
      <c r="B51" s="275" t="s">
        <v>116</v>
      </c>
      <c r="C51" s="276"/>
      <c r="D51" s="130">
        <v>0</v>
      </c>
      <c r="E51" s="131">
        <v>0</v>
      </c>
      <c r="F51" s="57">
        <v>0</v>
      </c>
      <c r="G51" s="57">
        <v>0</v>
      </c>
      <c r="H51" s="133">
        <v>0</v>
      </c>
      <c r="I51" s="133">
        <v>0</v>
      </c>
      <c r="J51" s="42"/>
    </row>
    <row r="52" spans="1:10" s="26" customFormat="1" ht="15.75" thickBot="1" x14ac:dyDescent="0.25">
      <c r="A52" s="24"/>
      <c r="B52" s="354"/>
      <c r="C52" s="27"/>
      <c r="D52" s="25"/>
      <c r="E52" s="28"/>
      <c r="F52" s="25"/>
      <c r="G52" s="25"/>
      <c r="H52" s="25"/>
      <c r="I52" s="25"/>
    </row>
    <row r="53" spans="1:10" x14ac:dyDescent="0.2">
      <c r="B53" s="304" t="s">
        <v>54</v>
      </c>
      <c r="C53" s="305"/>
      <c r="D53" s="305"/>
      <c r="E53" s="305"/>
      <c r="F53" s="305"/>
      <c r="G53" s="305"/>
      <c r="H53" s="305"/>
      <c r="I53" s="305"/>
    </row>
    <row r="54" spans="1:10" ht="15.75" thickBot="1" x14ac:dyDescent="0.25">
      <c r="B54" s="306"/>
      <c r="C54" s="307"/>
      <c r="D54" s="307"/>
      <c r="E54" s="307"/>
      <c r="F54" s="307"/>
      <c r="G54" s="307"/>
      <c r="H54" s="307"/>
      <c r="I54" s="307"/>
    </row>
    <row r="55" spans="1:10" ht="30.75" thickBot="1" x14ac:dyDescent="0.25">
      <c r="A55" s="164" t="s">
        <v>48</v>
      </c>
      <c r="B55" s="302" t="s">
        <v>95</v>
      </c>
      <c r="C55" s="303"/>
      <c r="D55" s="135">
        <v>6</v>
      </c>
      <c r="E55" s="136">
        <v>6</v>
      </c>
      <c r="F55" s="137">
        <v>0</v>
      </c>
      <c r="G55" s="137">
        <v>0</v>
      </c>
      <c r="H55" s="138">
        <v>2</v>
      </c>
      <c r="I55" s="138">
        <v>4</v>
      </c>
    </row>
    <row r="56" spans="1:10" s="26" customFormat="1" ht="15.75" thickBot="1" x14ac:dyDescent="0.25">
      <c r="A56" s="24"/>
      <c r="B56" s="354"/>
      <c r="C56" s="27"/>
      <c r="D56" s="25"/>
      <c r="E56" s="28"/>
      <c r="F56" s="25"/>
      <c r="G56" s="25"/>
      <c r="H56" s="25"/>
      <c r="I56" s="25"/>
    </row>
    <row r="57" spans="1:10" ht="15" customHeight="1" x14ac:dyDescent="0.2">
      <c r="B57" s="304" t="s">
        <v>55</v>
      </c>
      <c r="C57" s="305"/>
      <c r="D57" s="234">
        <v>129</v>
      </c>
      <c r="E57" s="236">
        <v>145</v>
      </c>
      <c r="F57" s="234">
        <v>17</v>
      </c>
      <c r="G57" s="234">
        <v>51</v>
      </c>
      <c r="H57" s="234">
        <v>19</v>
      </c>
      <c r="I57" s="234">
        <v>58</v>
      </c>
    </row>
    <row r="58" spans="1:10" ht="38.2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59"/>
    </row>
    <row r="59" spans="1:10" ht="30" x14ac:dyDescent="0.2">
      <c r="A59" s="164" t="s">
        <v>48</v>
      </c>
      <c r="B59" s="355" t="s">
        <v>22</v>
      </c>
      <c r="C59" s="76" t="s">
        <v>23</v>
      </c>
      <c r="D59" s="101">
        <v>129</v>
      </c>
      <c r="E59" s="122">
        <v>129</v>
      </c>
      <c r="F59" s="56">
        <v>17</v>
      </c>
      <c r="G59" s="56">
        <v>51</v>
      </c>
      <c r="H59" s="124">
        <v>14</v>
      </c>
      <c r="I59" s="124">
        <v>47</v>
      </c>
    </row>
    <row r="60" spans="1:10" ht="30" customHeight="1" x14ac:dyDescent="0.2">
      <c r="A60" s="164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124">
        <v>0</v>
      </c>
      <c r="I60" s="124">
        <v>0</v>
      </c>
    </row>
    <row r="61" spans="1:10" ht="30" customHeight="1" x14ac:dyDescent="0.2">
      <c r="A61" s="164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124">
        <v>0</v>
      </c>
      <c r="I61" s="124">
        <v>0</v>
      </c>
    </row>
    <row r="62" spans="1:10" ht="30" x14ac:dyDescent="0.2">
      <c r="A62" s="164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124">
        <v>0</v>
      </c>
      <c r="I62" s="124">
        <v>0</v>
      </c>
    </row>
    <row r="63" spans="1:10" ht="30" x14ac:dyDescent="0.2">
      <c r="A63" s="164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124">
        <v>0</v>
      </c>
      <c r="I63" s="124">
        <v>0</v>
      </c>
    </row>
    <row r="64" spans="1:10" ht="30.75" thickBot="1" x14ac:dyDescent="0.25">
      <c r="A64" s="164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133">
        <v>0</v>
      </c>
      <c r="I64" s="133">
        <v>0</v>
      </c>
    </row>
    <row r="65" spans="1:10" ht="30" x14ac:dyDescent="0.2">
      <c r="A65" s="164" t="s">
        <v>48</v>
      </c>
      <c r="B65" s="222" t="s">
        <v>79</v>
      </c>
      <c r="C65" s="223"/>
      <c r="D65" s="140">
        <v>0</v>
      </c>
      <c r="E65" s="141">
        <v>13</v>
      </c>
      <c r="F65" s="142">
        <v>0</v>
      </c>
      <c r="G65" s="142">
        <v>0</v>
      </c>
      <c r="H65" s="143">
        <v>5</v>
      </c>
      <c r="I65" s="143">
        <v>8</v>
      </c>
    </row>
    <row r="66" spans="1:10" ht="30" x14ac:dyDescent="0.2">
      <c r="A66" s="164" t="s">
        <v>48</v>
      </c>
      <c r="B66" s="216" t="s">
        <v>80</v>
      </c>
      <c r="C66" s="217"/>
      <c r="D66" s="127">
        <v>0</v>
      </c>
      <c r="E66" s="122">
        <v>3</v>
      </c>
      <c r="F66" s="56">
        <v>0</v>
      </c>
      <c r="G66" s="56">
        <v>0</v>
      </c>
      <c r="H66" s="124">
        <v>0</v>
      </c>
      <c r="I66" s="124">
        <v>3</v>
      </c>
    </row>
    <row r="67" spans="1:10" ht="30" x14ac:dyDescent="0.2">
      <c r="A67" s="164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124">
        <v>0</v>
      </c>
      <c r="I67" s="124">
        <v>0</v>
      </c>
    </row>
    <row r="68" spans="1:10" ht="30" x14ac:dyDescent="0.2">
      <c r="A68" s="164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124">
        <v>0</v>
      </c>
      <c r="I68" s="124">
        <v>0</v>
      </c>
      <c r="J68" s="16" t="s">
        <v>48</v>
      </c>
    </row>
    <row r="69" spans="1:10" ht="30.75" thickBot="1" x14ac:dyDescent="0.25">
      <c r="A69" s="164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133">
        <v>0</v>
      </c>
      <c r="I69" s="133">
        <v>0</v>
      </c>
      <c r="J69" s="16" t="s">
        <v>48</v>
      </c>
    </row>
    <row r="70" spans="1:10" ht="15.75" thickBot="1" x14ac:dyDescent="0.25">
      <c r="B70" s="349"/>
      <c r="C70" s="2"/>
      <c r="D70" s="22"/>
      <c r="E70" s="3"/>
      <c r="F70" s="22"/>
      <c r="G70" s="22"/>
      <c r="H70" s="22"/>
      <c r="I70" s="22"/>
    </row>
    <row r="71" spans="1:10" ht="29.25" customHeight="1" x14ac:dyDescent="0.2">
      <c r="B71" s="253" t="s">
        <v>56</v>
      </c>
      <c r="C71" s="254"/>
      <c r="D71" s="234">
        <v>847</v>
      </c>
      <c r="E71" s="236">
        <v>712</v>
      </c>
      <c r="F71" s="234">
        <v>54</v>
      </c>
      <c r="G71" s="234">
        <v>146</v>
      </c>
      <c r="H71" s="234">
        <v>246</v>
      </c>
      <c r="I71" s="234">
        <v>266</v>
      </c>
    </row>
    <row r="72" spans="1:10" ht="29.2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</row>
    <row r="73" spans="1:10" ht="30" x14ac:dyDescent="0.2">
      <c r="A73" s="164" t="s">
        <v>48</v>
      </c>
      <c r="B73" s="167" t="s">
        <v>31</v>
      </c>
      <c r="C73" s="168" t="s">
        <v>24</v>
      </c>
      <c r="D73" s="100">
        <v>258</v>
      </c>
      <c r="E73" s="122">
        <v>228</v>
      </c>
      <c r="F73" s="56">
        <v>23</v>
      </c>
      <c r="G73" s="56">
        <v>54</v>
      </c>
      <c r="H73" s="124">
        <v>43</v>
      </c>
      <c r="I73" s="124">
        <v>108</v>
      </c>
    </row>
    <row r="74" spans="1:10" ht="30" customHeight="1" x14ac:dyDescent="0.2">
      <c r="A74" s="164" t="s">
        <v>48</v>
      </c>
      <c r="B74" s="216" t="s">
        <v>32</v>
      </c>
      <c r="C74" s="217"/>
      <c r="D74" s="139">
        <v>17</v>
      </c>
      <c r="E74" s="122">
        <v>18</v>
      </c>
      <c r="F74" s="56">
        <v>2</v>
      </c>
      <c r="G74" s="56">
        <v>10</v>
      </c>
      <c r="H74" s="124">
        <v>5</v>
      </c>
      <c r="I74" s="124">
        <v>1</v>
      </c>
    </row>
    <row r="75" spans="1:10" ht="30" customHeight="1" x14ac:dyDescent="0.2">
      <c r="A75" s="164" t="s">
        <v>48</v>
      </c>
      <c r="B75" s="216" t="s">
        <v>32</v>
      </c>
      <c r="C75" s="217"/>
      <c r="D75" s="146">
        <v>0</v>
      </c>
      <c r="E75" s="122">
        <v>0</v>
      </c>
      <c r="F75" s="56">
        <v>0</v>
      </c>
      <c r="G75" s="56">
        <v>0</v>
      </c>
      <c r="H75" s="124">
        <v>0</v>
      </c>
      <c r="I75" s="124">
        <v>0</v>
      </c>
    </row>
    <row r="76" spans="1:10" ht="30" x14ac:dyDescent="0.2">
      <c r="A76" s="164" t="s">
        <v>48</v>
      </c>
      <c r="B76" s="216" t="s">
        <v>84</v>
      </c>
      <c r="C76" s="217"/>
      <c r="D76" s="127">
        <v>5</v>
      </c>
      <c r="E76" s="122">
        <v>4</v>
      </c>
      <c r="F76" s="56">
        <v>2</v>
      </c>
      <c r="G76" s="56">
        <v>0</v>
      </c>
      <c r="H76" s="124">
        <v>1</v>
      </c>
      <c r="I76" s="124">
        <v>1</v>
      </c>
    </row>
    <row r="77" spans="1:10" ht="30" x14ac:dyDescent="0.2">
      <c r="A77" s="164" t="s">
        <v>48</v>
      </c>
      <c r="B77" s="216" t="s">
        <v>85</v>
      </c>
      <c r="C77" s="217"/>
      <c r="D77" s="127">
        <v>1</v>
      </c>
      <c r="E77" s="122">
        <v>0</v>
      </c>
      <c r="F77" s="56">
        <v>0</v>
      </c>
      <c r="G77" s="56">
        <v>0</v>
      </c>
      <c r="H77" s="124">
        <v>0</v>
      </c>
      <c r="I77" s="124">
        <v>0</v>
      </c>
    </row>
    <row r="78" spans="1:10" ht="30" x14ac:dyDescent="0.2">
      <c r="A78" s="164" t="s">
        <v>48</v>
      </c>
      <c r="B78" s="216" t="s">
        <v>86</v>
      </c>
      <c r="C78" s="217"/>
      <c r="D78" s="127">
        <v>1</v>
      </c>
      <c r="E78" s="122">
        <v>0</v>
      </c>
      <c r="F78" s="56">
        <v>0</v>
      </c>
      <c r="G78" s="56">
        <v>0</v>
      </c>
      <c r="H78" s="124">
        <v>0</v>
      </c>
      <c r="I78" s="124">
        <v>0</v>
      </c>
    </row>
    <row r="79" spans="1:10" ht="30" x14ac:dyDescent="0.2">
      <c r="A79" s="164" t="s">
        <v>48</v>
      </c>
      <c r="B79" s="216" t="s">
        <v>87</v>
      </c>
      <c r="C79" s="217"/>
      <c r="D79" s="127">
        <v>3</v>
      </c>
      <c r="E79" s="122">
        <v>2</v>
      </c>
      <c r="F79" s="56">
        <v>0</v>
      </c>
      <c r="G79" s="56">
        <v>0</v>
      </c>
      <c r="H79" s="124">
        <v>1</v>
      </c>
      <c r="I79" s="124">
        <v>1</v>
      </c>
    </row>
    <row r="80" spans="1:10" ht="30.75" thickBot="1" x14ac:dyDescent="0.25">
      <c r="A80" s="164" t="s">
        <v>48</v>
      </c>
      <c r="B80" s="224" t="s">
        <v>88</v>
      </c>
      <c r="C80" s="227"/>
      <c r="D80" s="104">
        <v>1</v>
      </c>
      <c r="E80" s="131">
        <v>1</v>
      </c>
      <c r="F80" s="57">
        <v>0</v>
      </c>
      <c r="G80" s="57">
        <v>0</v>
      </c>
      <c r="H80" s="133">
        <v>0</v>
      </c>
      <c r="I80" s="133">
        <v>1</v>
      </c>
    </row>
    <row r="81" spans="1:9" ht="30" x14ac:dyDescent="0.2">
      <c r="A81" s="164" t="s">
        <v>48</v>
      </c>
      <c r="B81" s="167" t="s">
        <v>89</v>
      </c>
      <c r="C81" s="169" t="s">
        <v>25</v>
      </c>
      <c r="D81" s="148">
        <v>197</v>
      </c>
      <c r="E81" s="141">
        <v>169</v>
      </c>
      <c r="F81" s="142">
        <v>10</v>
      </c>
      <c r="G81" s="142">
        <v>43</v>
      </c>
      <c r="H81" s="143">
        <v>43</v>
      </c>
      <c r="I81" s="143">
        <v>73</v>
      </c>
    </row>
    <row r="82" spans="1:9" ht="30" customHeight="1" x14ac:dyDescent="0.2">
      <c r="A82" s="164" t="s">
        <v>48</v>
      </c>
      <c r="B82" s="216" t="s">
        <v>90</v>
      </c>
      <c r="C82" s="217"/>
      <c r="D82" s="139">
        <v>2</v>
      </c>
      <c r="E82" s="122">
        <v>2</v>
      </c>
      <c r="F82" s="56">
        <v>0</v>
      </c>
      <c r="G82" s="56">
        <v>2</v>
      </c>
      <c r="H82" s="124">
        <v>0</v>
      </c>
      <c r="I82" s="124">
        <v>0</v>
      </c>
    </row>
    <row r="83" spans="1:9" ht="30" customHeight="1" x14ac:dyDescent="0.2">
      <c r="A83" s="164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124">
        <v>0</v>
      </c>
      <c r="I83" s="124">
        <v>0</v>
      </c>
    </row>
    <row r="84" spans="1:9" ht="30" x14ac:dyDescent="0.2">
      <c r="A84" s="164" t="s">
        <v>48</v>
      </c>
      <c r="B84" s="216" t="s">
        <v>68</v>
      </c>
      <c r="C84" s="217"/>
      <c r="D84" s="127">
        <v>9</v>
      </c>
      <c r="E84" s="122">
        <v>9</v>
      </c>
      <c r="F84" s="56">
        <v>1</v>
      </c>
      <c r="G84" s="56">
        <v>0</v>
      </c>
      <c r="H84" s="124">
        <v>4</v>
      </c>
      <c r="I84" s="124">
        <v>4</v>
      </c>
    </row>
    <row r="85" spans="1:9" ht="34.5" customHeight="1" x14ac:dyDescent="0.2">
      <c r="A85" s="164" t="s">
        <v>48</v>
      </c>
      <c r="B85" s="257" t="s">
        <v>66</v>
      </c>
      <c r="C85" s="258"/>
      <c r="D85" s="127">
        <v>0</v>
      </c>
      <c r="E85" s="122">
        <v>0</v>
      </c>
      <c r="F85" s="56">
        <v>0</v>
      </c>
      <c r="G85" s="56">
        <v>0</v>
      </c>
      <c r="H85" s="124">
        <v>0</v>
      </c>
      <c r="I85" s="124">
        <v>0</v>
      </c>
    </row>
    <row r="86" spans="1:9" ht="30" x14ac:dyDescent="0.2">
      <c r="A86" s="164" t="s">
        <v>48</v>
      </c>
      <c r="B86" s="216" t="s">
        <v>70</v>
      </c>
      <c r="C86" s="217"/>
      <c r="D86" s="127">
        <v>9</v>
      </c>
      <c r="E86" s="122">
        <v>9</v>
      </c>
      <c r="F86" s="56">
        <v>0</v>
      </c>
      <c r="G86" s="56">
        <v>1</v>
      </c>
      <c r="H86" s="124">
        <v>1</v>
      </c>
      <c r="I86" s="124">
        <v>7</v>
      </c>
    </row>
    <row r="87" spans="1:9" ht="30.75" thickBot="1" x14ac:dyDescent="0.25">
      <c r="A87" s="164" t="s">
        <v>48</v>
      </c>
      <c r="B87" s="224" t="s">
        <v>71</v>
      </c>
      <c r="C87" s="227"/>
      <c r="D87" s="57">
        <v>4</v>
      </c>
      <c r="E87" s="131">
        <v>4</v>
      </c>
      <c r="F87" s="57">
        <v>0</v>
      </c>
      <c r="G87" s="57">
        <v>1</v>
      </c>
      <c r="H87" s="133">
        <v>1</v>
      </c>
      <c r="I87" s="133">
        <v>2</v>
      </c>
    </row>
    <row r="88" spans="1:9" ht="30" x14ac:dyDescent="0.2">
      <c r="A88" s="164" t="s">
        <v>48</v>
      </c>
      <c r="B88" s="222" t="s">
        <v>72</v>
      </c>
      <c r="C88" s="223"/>
      <c r="D88" s="140">
        <v>14</v>
      </c>
      <c r="E88" s="141">
        <v>9</v>
      </c>
      <c r="F88" s="142">
        <v>1</v>
      </c>
      <c r="G88" s="142">
        <v>0</v>
      </c>
      <c r="H88" s="143">
        <v>6</v>
      </c>
      <c r="I88" s="143">
        <v>2</v>
      </c>
    </row>
    <row r="89" spans="1:9" ht="30" x14ac:dyDescent="0.2">
      <c r="A89" s="164" t="s">
        <v>48</v>
      </c>
      <c r="B89" s="216" t="s">
        <v>73</v>
      </c>
      <c r="C89" s="217"/>
      <c r="D89" s="127">
        <v>82</v>
      </c>
      <c r="E89" s="122">
        <v>66</v>
      </c>
      <c r="F89" s="56">
        <v>0</v>
      </c>
      <c r="G89" s="56">
        <v>5</v>
      </c>
      <c r="H89" s="124">
        <v>37</v>
      </c>
      <c r="I89" s="124">
        <v>24</v>
      </c>
    </row>
    <row r="90" spans="1:9" ht="30" x14ac:dyDescent="0.2">
      <c r="A90" s="164" t="s">
        <v>48</v>
      </c>
      <c r="B90" s="216" t="s">
        <v>74</v>
      </c>
      <c r="C90" s="217"/>
      <c r="D90" s="127">
        <v>82</v>
      </c>
      <c r="E90" s="122">
        <v>61</v>
      </c>
      <c r="F90" s="56">
        <v>1</v>
      </c>
      <c r="G90" s="56">
        <v>11</v>
      </c>
      <c r="H90" s="124">
        <v>35</v>
      </c>
      <c r="I90" s="124">
        <v>14</v>
      </c>
    </row>
    <row r="91" spans="1:9" ht="30" x14ac:dyDescent="0.2">
      <c r="A91" s="164" t="s">
        <v>48</v>
      </c>
      <c r="B91" s="216" t="s">
        <v>75</v>
      </c>
      <c r="C91" s="217"/>
      <c r="D91" s="56">
        <v>51</v>
      </c>
      <c r="E91" s="122">
        <v>40</v>
      </c>
      <c r="F91" s="56">
        <v>5</v>
      </c>
      <c r="G91" s="56">
        <v>2</v>
      </c>
      <c r="H91" s="124">
        <v>29</v>
      </c>
      <c r="I91" s="124">
        <v>4</v>
      </c>
    </row>
    <row r="92" spans="1:9" ht="30" customHeight="1" x14ac:dyDescent="0.2">
      <c r="A92" s="164" t="s">
        <v>48</v>
      </c>
      <c r="B92" s="216" t="s">
        <v>26</v>
      </c>
      <c r="C92" s="217"/>
      <c r="D92" s="139">
        <v>62</v>
      </c>
      <c r="E92" s="122">
        <v>42</v>
      </c>
      <c r="F92" s="56">
        <v>6</v>
      </c>
      <c r="G92" s="56">
        <v>5</v>
      </c>
      <c r="H92" s="124">
        <v>21</v>
      </c>
      <c r="I92" s="124">
        <v>10</v>
      </c>
    </row>
    <row r="93" spans="1:9" ht="30" customHeight="1" x14ac:dyDescent="0.2">
      <c r="A93" s="164" t="s">
        <v>48</v>
      </c>
      <c r="B93" s="216" t="s">
        <v>26</v>
      </c>
      <c r="C93" s="217"/>
      <c r="D93" s="139">
        <v>15</v>
      </c>
      <c r="E93" s="122">
        <v>15</v>
      </c>
      <c r="F93" s="56">
        <v>3</v>
      </c>
      <c r="G93" s="56">
        <v>9</v>
      </c>
      <c r="H93" s="124">
        <v>3</v>
      </c>
      <c r="I93" s="124">
        <v>0</v>
      </c>
    </row>
    <row r="94" spans="1:9" ht="30.75" customHeight="1" thickBot="1" x14ac:dyDescent="0.25">
      <c r="A94" s="164" t="s">
        <v>48</v>
      </c>
      <c r="B94" s="224" t="s">
        <v>27</v>
      </c>
      <c r="C94" s="227"/>
      <c r="D94" s="147">
        <v>34</v>
      </c>
      <c r="E94" s="131">
        <v>33</v>
      </c>
      <c r="F94" s="57">
        <v>0</v>
      </c>
      <c r="G94" s="57">
        <v>3</v>
      </c>
      <c r="H94" s="133">
        <v>16</v>
      </c>
      <c r="I94" s="133">
        <v>14</v>
      </c>
    </row>
    <row r="95" spans="1:9" ht="15.75" thickBot="1" x14ac:dyDescent="0.25">
      <c r="B95" s="349"/>
      <c r="C95" s="2"/>
      <c r="D95" s="22"/>
      <c r="E95" s="3"/>
      <c r="F95" s="22"/>
      <c r="G95" s="22"/>
      <c r="H95" s="22"/>
      <c r="I95" s="22"/>
    </row>
    <row r="96" spans="1:9" ht="15" customHeight="1" x14ac:dyDescent="0.2">
      <c r="B96" s="228" t="s">
        <v>30</v>
      </c>
      <c r="C96" s="229"/>
      <c r="D96" s="234">
        <v>2328.3000000000002</v>
      </c>
      <c r="E96" s="236">
        <v>2606</v>
      </c>
      <c r="F96" s="234">
        <v>492</v>
      </c>
      <c r="G96" s="234">
        <v>664</v>
      </c>
      <c r="H96" s="234">
        <v>701</v>
      </c>
      <c r="I96" s="234">
        <v>749</v>
      </c>
    </row>
    <row r="97" spans="1:9" ht="1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</row>
    <row r="98" spans="1:9" ht="48.75" customHeight="1" thickBot="1" x14ac:dyDescent="0.25">
      <c r="A98" s="164" t="s">
        <v>48</v>
      </c>
      <c r="B98" s="242" t="s">
        <v>57</v>
      </c>
      <c r="C98" s="243"/>
      <c r="D98" s="149">
        <v>1912</v>
      </c>
      <c r="E98" s="131">
        <v>2361</v>
      </c>
      <c r="F98" s="57">
        <v>523</v>
      </c>
      <c r="G98" s="57">
        <v>593</v>
      </c>
      <c r="H98" s="133">
        <v>616</v>
      </c>
      <c r="I98" s="133">
        <v>629</v>
      </c>
    </row>
    <row r="99" spans="1:9" ht="15" customHeight="1" x14ac:dyDescent="0.2">
      <c r="B99" s="244" t="s">
        <v>50</v>
      </c>
      <c r="C99" s="245"/>
      <c r="D99" s="234">
        <v>2165.3000000000002</v>
      </c>
      <c r="E99" s="249">
        <v>2434</v>
      </c>
      <c r="F99" s="240">
        <v>478</v>
      </c>
      <c r="G99" s="240">
        <v>621</v>
      </c>
      <c r="H99" s="240">
        <v>663</v>
      </c>
      <c r="I99" s="240">
        <v>672</v>
      </c>
    </row>
    <row r="100" spans="1:9" ht="15.75" customHeight="1" thickBot="1" x14ac:dyDescent="0.25">
      <c r="B100" s="246"/>
      <c r="C100" s="247"/>
      <c r="D100" s="248"/>
      <c r="E100" s="250"/>
      <c r="F100" s="241"/>
      <c r="G100" s="241"/>
      <c r="H100" s="241"/>
      <c r="I100" s="241"/>
    </row>
    <row r="101" spans="1:9" ht="30.75" thickBot="1" x14ac:dyDescent="0.25">
      <c r="A101" s="164" t="s">
        <v>48</v>
      </c>
      <c r="B101" s="19" t="s">
        <v>51</v>
      </c>
      <c r="C101" s="46"/>
      <c r="D101" s="55">
        <v>1641</v>
      </c>
      <c r="E101" s="51"/>
      <c r="F101" s="52"/>
      <c r="G101" s="52"/>
      <c r="H101" s="52"/>
      <c r="I101" s="52"/>
    </row>
    <row r="102" spans="1:9" ht="30" customHeight="1" x14ac:dyDescent="0.2">
      <c r="A102" s="164" t="s">
        <v>48</v>
      </c>
      <c r="B102" s="47" t="s">
        <v>58</v>
      </c>
      <c r="C102" s="48"/>
      <c r="D102" s="55">
        <v>1641</v>
      </c>
      <c r="E102" s="122">
        <v>1851</v>
      </c>
      <c r="F102" s="56">
        <v>411</v>
      </c>
      <c r="G102" s="56">
        <v>471</v>
      </c>
      <c r="H102" s="124">
        <v>516</v>
      </c>
      <c r="I102" s="124">
        <v>453</v>
      </c>
    </row>
    <row r="103" spans="1:9" ht="30" customHeight="1" x14ac:dyDescent="0.2">
      <c r="A103" s="164" t="s">
        <v>48</v>
      </c>
      <c r="B103" s="47" t="s">
        <v>59</v>
      </c>
      <c r="C103" s="48"/>
      <c r="D103" s="77">
        <v>114.35000000000001</v>
      </c>
      <c r="E103" s="122">
        <v>94</v>
      </c>
      <c r="F103" s="56">
        <v>10</v>
      </c>
      <c r="G103" s="56">
        <v>28</v>
      </c>
      <c r="H103" s="124">
        <v>27</v>
      </c>
      <c r="I103" s="124">
        <v>29</v>
      </c>
    </row>
    <row r="104" spans="1:9" ht="33.75" customHeight="1" thickBot="1" x14ac:dyDescent="0.25">
      <c r="A104" s="164" t="s">
        <v>48</v>
      </c>
      <c r="B104" s="49" t="s">
        <v>60</v>
      </c>
      <c r="C104" s="50"/>
      <c r="D104" s="78">
        <v>114.35000000000001</v>
      </c>
      <c r="E104" s="131">
        <v>105</v>
      </c>
      <c r="F104" s="56">
        <v>10</v>
      </c>
      <c r="G104" s="56">
        <v>28</v>
      </c>
      <c r="H104" s="124">
        <v>26</v>
      </c>
      <c r="I104" s="124">
        <v>41</v>
      </c>
    </row>
    <row r="105" spans="1:9" ht="30" x14ac:dyDescent="0.2">
      <c r="A105" s="164" t="s">
        <v>48</v>
      </c>
      <c r="B105" s="21" t="s">
        <v>29</v>
      </c>
      <c r="C105" s="46"/>
      <c r="D105" s="55">
        <v>171</v>
      </c>
      <c r="E105" s="53"/>
      <c r="F105" s="54"/>
      <c r="G105" s="54"/>
      <c r="H105" s="54"/>
      <c r="I105" s="54"/>
    </row>
    <row r="106" spans="1:9" ht="30.75" customHeight="1" x14ac:dyDescent="0.2">
      <c r="A106" s="164" t="s">
        <v>48</v>
      </c>
      <c r="B106" s="47" t="s">
        <v>58</v>
      </c>
      <c r="C106" s="48"/>
      <c r="D106" s="150">
        <v>171</v>
      </c>
      <c r="E106" s="122">
        <v>243</v>
      </c>
      <c r="F106" s="56">
        <v>36</v>
      </c>
      <c r="G106" s="56">
        <v>57</v>
      </c>
      <c r="H106" s="124">
        <v>52</v>
      </c>
      <c r="I106" s="124">
        <v>98</v>
      </c>
    </row>
    <row r="107" spans="1:9" ht="30" customHeight="1" x14ac:dyDescent="0.2">
      <c r="A107" s="164" t="s">
        <v>48</v>
      </c>
      <c r="B107" s="47" t="s">
        <v>59</v>
      </c>
      <c r="C107" s="48"/>
      <c r="D107" s="150">
        <v>62.300000000000004</v>
      </c>
      <c r="E107" s="122">
        <v>69</v>
      </c>
      <c r="F107" s="56">
        <v>5</v>
      </c>
      <c r="G107" s="56">
        <v>17</v>
      </c>
      <c r="H107" s="124">
        <v>21</v>
      </c>
      <c r="I107" s="124">
        <v>26</v>
      </c>
    </row>
    <row r="108" spans="1:9" ht="30.75" customHeight="1" thickBot="1" x14ac:dyDescent="0.25">
      <c r="A108" s="164" t="s">
        <v>48</v>
      </c>
      <c r="B108" s="49" t="s">
        <v>60</v>
      </c>
      <c r="C108" s="50"/>
      <c r="D108" s="151">
        <v>62.300000000000004</v>
      </c>
      <c r="E108" s="131">
        <v>72</v>
      </c>
      <c r="F108" s="56">
        <v>6</v>
      </c>
      <c r="G108" s="56">
        <v>20</v>
      </c>
      <c r="H108" s="124">
        <v>21</v>
      </c>
      <c r="I108" s="124">
        <v>25</v>
      </c>
    </row>
    <row r="109" spans="1:9" ht="15" customHeight="1" x14ac:dyDescent="0.2">
      <c r="B109" s="228" t="s">
        <v>61</v>
      </c>
      <c r="C109" s="229"/>
      <c r="D109" s="234">
        <v>163</v>
      </c>
      <c r="E109" s="236">
        <v>172</v>
      </c>
      <c r="F109" s="238">
        <v>14</v>
      </c>
      <c r="G109" s="238">
        <v>43</v>
      </c>
      <c r="H109" s="238">
        <v>38</v>
      </c>
      <c r="I109" s="238">
        <v>77</v>
      </c>
    </row>
    <row r="110" spans="1:9" ht="15" customHeight="1" x14ac:dyDescent="0.2">
      <c r="B110" s="230"/>
      <c r="C110" s="231"/>
      <c r="D110" s="235"/>
      <c r="E110" s="237">
        <v>0</v>
      </c>
      <c r="F110" s="239"/>
      <c r="G110" s="239"/>
      <c r="H110" s="239"/>
      <c r="I110" s="239"/>
    </row>
    <row r="111" spans="1:9" ht="30" x14ac:dyDescent="0.2">
      <c r="A111" s="164" t="s">
        <v>48</v>
      </c>
      <c r="B111" s="172" t="s">
        <v>31</v>
      </c>
      <c r="C111" s="206" t="s">
        <v>24</v>
      </c>
      <c r="D111" s="152">
        <v>53</v>
      </c>
      <c r="E111" s="153">
        <v>56</v>
      </c>
      <c r="F111" s="56">
        <v>6</v>
      </c>
      <c r="G111" s="56">
        <v>18</v>
      </c>
      <c r="H111" s="124">
        <v>11</v>
      </c>
      <c r="I111" s="124">
        <v>21</v>
      </c>
    </row>
    <row r="112" spans="1:9" ht="30" customHeight="1" x14ac:dyDescent="0.2">
      <c r="A112" s="164" t="s">
        <v>48</v>
      </c>
      <c r="B112" s="216" t="s">
        <v>32</v>
      </c>
      <c r="C112" s="226"/>
      <c r="D112" s="152">
        <v>7</v>
      </c>
      <c r="E112" s="111">
        <v>8</v>
      </c>
      <c r="F112" s="56">
        <v>1</v>
      </c>
      <c r="G112" s="56">
        <v>2</v>
      </c>
      <c r="H112" s="124">
        <v>1</v>
      </c>
      <c r="I112" s="124">
        <v>4</v>
      </c>
    </row>
    <row r="113" spans="1:9" ht="30" customHeight="1" x14ac:dyDescent="0.2">
      <c r="A113" s="164" t="s">
        <v>48</v>
      </c>
      <c r="B113" s="216" t="s">
        <v>32</v>
      </c>
      <c r="C113" s="226"/>
      <c r="D113" s="152">
        <v>0</v>
      </c>
      <c r="E113" s="111">
        <v>0</v>
      </c>
      <c r="F113" s="56">
        <v>0</v>
      </c>
      <c r="G113" s="56">
        <v>0</v>
      </c>
      <c r="H113" s="124">
        <v>0</v>
      </c>
      <c r="I113" s="124">
        <v>0</v>
      </c>
    </row>
    <row r="114" spans="1:9" ht="30" x14ac:dyDescent="0.2">
      <c r="A114" s="164" t="s">
        <v>48</v>
      </c>
      <c r="B114" s="12" t="s">
        <v>33</v>
      </c>
      <c r="C114" s="44"/>
      <c r="D114" s="152">
        <v>3</v>
      </c>
      <c r="E114" s="111">
        <v>2</v>
      </c>
      <c r="F114" s="56">
        <v>0</v>
      </c>
      <c r="G114" s="56">
        <v>0</v>
      </c>
      <c r="H114" s="124">
        <v>0</v>
      </c>
      <c r="I114" s="124">
        <v>2</v>
      </c>
    </row>
    <row r="115" spans="1:9" ht="30" x14ac:dyDescent="0.2">
      <c r="A115" s="164" t="s">
        <v>48</v>
      </c>
      <c r="B115" s="12" t="s">
        <v>34</v>
      </c>
      <c r="C115" s="44"/>
      <c r="D115" s="152">
        <v>0</v>
      </c>
      <c r="E115" s="111">
        <v>0</v>
      </c>
      <c r="F115" s="56">
        <v>0</v>
      </c>
      <c r="G115" s="56">
        <v>0</v>
      </c>
      <c r="H115" s="124">
        <v>0</v>
      </c>
      <c r="I115" s="124">
        <v>0</v>
      </c>
    </row>
    <row r="116" spans="1:9" ht="30" x14ac:dyDescent="0.2">
      <c r="A116" s="164" t="s">
        <v>48</v>
      </c>
      <c r="B116" s="12" t="s">
        <v>35</v>
      </c>
      <c r="C116" s="44"/>
      <c r="D116" s="152">
        <v>0</v>
      </c>
      <c r="E116" s="111">
        <v>0</v>
      </c>
      <c r="F116" s="56">
        <v>0</v>
      </c>
      <c r="G116" s="56">
        <v>0</v>
      </c>
      <c r="H116" s="124">
        <v>0</v>
      </c>
      <c r="I116" s="124">
        <v>0</v>
      </c>
    </row>
    <row r="117" spans="1:9" ht="30" x14ac:dyDescent="0.2">
      <c r="A117" s="164" t="s">
        <v>48</v>
      </c>
      <c r="B117" s="12" t="s">
        <v>47</v>
      </c>
      <c r="C117" s="74"/>
      <c r="D117" s="152">
        <v>0</v>
      </c>
      <c r="E117" s="111">
        <v>0</v>
      </c>
      <c r="F117" s="56">
        <v>0</v>
      </c>
      <c r="G117" s="56">
        <v>0</v>
      </c>
      <c r="H117" s="124">
        <v>0</v>
      </c>
      <c r="I117" s="124">
        <v>0</v>
      </c>
    </row>
    <row r="118" spans="1:9" ht="30" x14ac:dyDescent="0.2">
      <c r="A118" s="164" t="s">
        <v>48</v>
      </c>
      <c r="B118" s="12" t="s">
        <v>36</v>
      </c>
      <c r="C118" s="75"/>
      <c r="D118" s="152">
        <v>0</v>
      </c>
      <c r="E118" s="111">
        <v>0</v>
      </c>
      <c r="F118" s="56">
        <v>0</v>
      </c>
      <c r="G118" s="56">
        <v>0</v>
      </c>
      <c r="H118" s="124">
        <v>0</v>
      </c>
      <c r="I118" s="124">
        <v>0</v>
      </c>
    </row>
    <row r="119" spans="1:9" ht="30" x14ac:dyDescent="0.2">
      <c r="A119" s="164" t="s">
        <v>48</v>
      </c>
      <c r="B119" s="172" t="s">
        <v>37</v>
      </c>
      <c r="C119" s="173" t="s">
        <v>25</v>
      </c>
      <c r="D119" s="152">
        <v>40</v>
      </c>
      <c r="E119" s="111">
        <v>35</v>
      </c>
      <c r="F119" s="56">
        <v>1</v>
      </c>
      <c r="G119" s="56">
        <v>9</v>
      </c>
      <c r="H119" s="124">
        <v>11</v>
      </c>
      <c r="I119" s="124">
        <v>14</v>
      </c>
    </row>
    <row r="120" spans="1:9" ht="30" customHeight="1" x14ac:dyDescent="0.2">
      <c r="A120" s="164" t="s">
        <v>48</v>
      </c>
      <c r="B120" s="216" t="s">
        <v>38</v>
      </c>
      <c r="C120" s="226"/>
      <c r="D120" s="152">
        <v>0</v>
      </c>
      <c r="E120" s="111">
        <v>14</v>
      </c>
      <c r="F120" s="56">
        <v>0</v>
      </c>
      <c r="G120" s="56">
        <v>0</v>
      </c>
      <c r="H120" s="124">
        <v>0</v>
      </c>
      <c r="I120" s="124">
        <v>14</v>
      </c>
    </row>
    <row r="121" spans="1:9" ht="30" customHeight="1" x14ac:dyDescent="0.2">
      <c r="A121" s="164" t="s">
        <v>48</v>
      </c>
      <c r="B121" s="216" t="s">
        <v>38</v>
      </c>
      <c r="C121" s="226"/>
      <c r="D121" s="152">
        <v>0</v>
      </c>
      <c r="E121" s="111">
        <v>0</v>
      </c>
      <c r="F121" s="56">
        <v>0</v>
      </c>
      <c r="G121" s="56">
        <v>0</v>
      </c>
      <c r="H121" s="124">
        <v>0</v>
      </c>
      <c r="I121" s="124">
        <v>0</v>
      </c>
    </row>
    <row r="122" spans="1:9" ht="39" x14ac:dyDescent="0.2">
      <c r="A122" s="164" t="s">
        <v>48</v>
      </c>
      <c r="B122" s="12" t="s">
        <v>39</v>
      </c>
      <c r="C122" s="74"/>
      <c r="D122" s="152">
        <v>2</v>
      </c>
      <c r="E122" s="111">
        <v>8</v>
      </c>
      <c r="F122" s="56">
        <v>2</v>
      </c>
      <c r="G122" s="56">
        <v>2</v>
      </c>
      <c r="H122" s="124">
        <v>1</v>
      </c>
      <c r="I122" s="124">
        <v>3</v>
      </c>
    </row>
    <row r="123" spans="1:9" ht="49.5" x14ac:dyDescent="0.2">
      <c r="A123" s="164" t="s">
        <v>48</v>
      </c>
      <c r="B123" s="20" t="s">
        <v>40</v>
      </c>
      <c r="C123" s="74"/>
      <c r="D123" s="152">
        <v>0</v>
      </c>
      <c r="E123" s="111">
        <v>0</v>
      </c>
      <c r="F123" s="56">
        <v>0</v>
      </c>
      <c r="G123" s="56">
        <v>0</v>
      </c>
      <c r="H123" s="124">
        <v>0</v>
      </c>
      <c r="I123" s="124">
        <v>0</v>
      </c>
    </row>
    <row r="124" spans="1:9" ht="30" x14ac:dyDescent="0.2">
      <c r="A124" s="164" t="s">
        <v>48</v>
      </c>
      <c r="B124" s="12" t="s">
        <v>41</v>
      </c>
      <c r="C124" s="44"/>
      <c r="D124" s="152">
        <v>0</v>
      </c>
      <c r="E124" s="111">
        <v>0</v>
      </c>
      <c r="F124" s="56">
        <v>0</v>
      </c>
      <c r="G124" s="56">
        <v>0</v>
      </c>
      <c r="H124" s="124">
        <v>0</v>
      </c>
      <c r="I124" s="124">
        <v>0</v>
      </c>
    </row>
    <row r="125" spans="1:9" ht="30" x14ac:dyDescent="0.2">
      <c r="A125" s="164" t="s">
        <v>48</v>
      </c>
      <c r="B125" s="12" t="s">
        <v>42</v>
      </c>
      <c r="C125" s="44"/>
      <c r="D125" s="152">
        <v>0</v>
      </c>
      <c r="E125" s="111">
        <v>0</v>
      </c>
      <c r="F125" s="56">
        <v>0</v>
      </c>
      <c r="G125" s="56">
        <v>0</v>
      </c>
      <c r="H125" s="124">
        <v>0</v>
      </c>
      <c r="I125" s="124">
        <v>0</v>
      </c>
    </row>
    <row r="126" spans="1:9" ht="30" x14ac:dyDescent="0.2">
      <c r="A126" s="164" t="s">
        <v>48</v>
      </c>
      <c r="B126" s="12" t="s">
        <v>43</v>
      </c>
      <c r="C126" s="44"/>
      <c r="D126" s="152">
        <v>2</v>
      </c>
      <c r="E126" s="111">
        <v>2</v>
      </c>
      <c r="F126" s="56">
        <v>0</v>
      </c>
      <c r="G126" s="56">
        <v>1</v>
      </c>
      <c r="H126" s="124">
        <v>0</v>
      </c>
      <c r="I126" s="124">
        <v>1</v>
      </c>
    </row>
    <row r="127" spans="1:9" ht="30" x14ac:dyDescent="0.2">
      <c r="A127" s="164" t="s">
        <v>48</v>
      </c>
      <c r="B127" s="12" t="s">
        <v>44</v>
      </c>
      <c r="C127" s="44"/>
      <c r="D127" s="152">
        <v>17</v>
      </c>
      <c r="E127" s="111">
        <v>14</v>
      </c>
      <c r="F127" s="56">
        <v>1</v>
      </c>
      <c r="G127" s="56">
        <v>2</v>
      </c>
      <c r="H127" s="124">
        <v>6</v>
      </c>
      <c r="I127" s="124">
        <v>5</v>
      </c>
    </row>
    <row r="128" spans="1:9" ht="30" x14ac:dyDescent="0.2">
      <c r="A128" s="164" t="s">
        <v>48</v>
      </c>
      <c r="B128" s="12" t="s">
        <v>45</v>
      </c>
      <c r="C128" s="44"/>
      <c r="D128" s="152">
        <v>8</v>
      </c>
      <c r="E128" s="111">
        <v>8</v>
      </c>
      <c r="F128" s="56">
        <v>0</v>
      </c>
      <c r="G128" s="56">
        <v>1</v>
      </c>
      <c r="H128" s="124">
        <v>3</v>
      </c>
      <c r="I128" s="124">
        <v>4</v>
      </c>
    </row>
    <row r="129" spans="1:9" ht="30" x14ac:dyDescent="0.2">
      <c r="A129" s="164" t="s">
        <v>48</v>
      </c>
      <c r="B129" s="12" t="s">
        <v>46</v>
      </c>
      <c r="C129" s="44"/>
      <c r="D129" s="152">
        <v>14</v>
      </c>
      <c r="E129" s="111">
        <v>15</v>
      </c>
      <c r="F129" s="56">
        <v>2</v>
      </c>
      <c r="G129" s="56">
        <v>5</v>
      </c>
      <c r="H129" s="124">
        <v>3</v>
      </c>
      <c r="I129" s="124">
        <v>5</v>
      </c>
    </row>
    <row r="130" spans="1:9" ht="30" customHeight="1" x14ac:dyDescent="0.2">
      <c r="A130" s="164" t="s">
        <v>48</v>
      </c>
      <c r="B130" s="216" t="s">
        <v>26</v>
      </c>
      <c r="C130" s="226"/>
      <c r="D130" s="152">
        <v>17</v>
      </c>
      <c r="E130" s="111">
        <v>10</v>
      </c>
      <c r="F130" s="56">
        <v>1</v>
      </c>
      <c r="G130" s="56">
        <v>3</v>
      </c>
      <c r="H130" s="124">
        <v>2</v>
      </c>
      <c r="I130" s="124">
        <v>4</v>
      </c>
    </row>
    <row r="131" spans="1:9" ht="30" customHeight="1" x14ac:dyDescent="0.2">
      <c r="A131" s="164" t="s">
        <v>48</v>
      </c>
      <c r="B131" s="216" t="s">
        <v>26</v>
      </c>
      <c r="C131" s="226"/>
      <c r="D131" s="152">
        <v>0</v>
      </c>
      <c r="E131" s="111">
        <v>0</v>
      </c>
      <c r="F131" s="56">
        <v>0</v>
      </c>
      <c r="G131" s="56">
        <v>0</v>
      </c>
      <c r="H131" s="124">
        <v>0</v>
      </c>
      <c r="I131" s="124">
        <v>0</v>
      </c>
    </row>
    <row r="132" spans="1:9" ht="30.75" customHeight="1" thickBot="1" x14ac:dyDescent="0.25">
      <c r="A132" s="164" t="s">
        <v>48</v>
      </c>
      <c r="B132" s="224" t="s">
        <v>27</v>
      </c>
      <c r="C132" s="225"/>
      <c r="D132" s="154">
        <v>0</v>
      </c>
      <c r="E132" s="114">
        <v>0</v>
      </c>
      <c r="F132" s="57">
        <v>0</v>
      </c>
      <c r="G132" s="57">
        <v>0</v>
      </c>
      <c r="H132" s="133">
        <v>0</v>
      </c>
      <c r="I132" s="133">
        <v>0</v>
      </c>
    </row>
    <row r="133" spans="1:9" x14ac:dyDescent="0.2">
      <c r="C133" s="23"/>
      <c r="E133" s="23"/>
    </row>
    <row r="134" spans="1:9" x14ac:dyDescent="0.2">
      <c r="C134" s="23"/>
      <c r="E134" s="23"/>
    </row>
    <row r="135" spans="1:9" x14ac:dyDescent="0.2">
      <c r="C135" s="23"/>
      <c r="E135" s="23"/>
    </row>
    <row r="136" spans="1:9" x14ac:dyDescent="0.2">
      <c r="C136" s="23"/>
      <c r="E136" s="23"/>
    </row>
    <row r="137" spans="1:9" x14ac:dyDescent="0.2">
      <c r="C137" s="23"/>
      <c r="E137" s="23"/>
    </row>
    <row r="138" spans="1:9" x14ac:dyDescent="0.2">
      <c r="C138" s="23"/>
      <c r="E138" s="23"/>
    </row>
    <row r="139" spans="1:9" x14ac:dyDescent="0.2">
      <c r="C139" s="23"/>
      <c r="E139" s="23"/>
    </row>
    <row r="140" spans="1:9" x14ac:dyDescent="0.2">
      <c r="C140" s="23"/>
      <c r="E140" s="23"/>
    </row>
    <row r="141" spans="1:9" x14ac:dyDescent="0.2">
      <c r="C141" s="23"/>
      <c r="E141" s="23"/>
    </row>
    <row r="142" spans="1:9" x14ac:dyDescent="0.2">
      <c r="C142" s="23"/>
      <c r="E142" s="23"/>
    </row>
    <row r="143" spans="1:9" x14ac:dyDescent="0.2">
      <c r="C143" s="23"/>
      <c r="E143" s="23"/>
    </row>
  </sheetData>
  <mergeCells count="152">
    <mergeCell ref="B41:C41"/>
    <mergeCell ref="B40:C40"/>
    <mergeCell ref="B55:C55"/>
    <mergeCell ref="B64:C64"/>
    <mergeCell ref="B63:C63"/>
    <mergeCell ref="B62:C62"/>
    <mergeCell ref="B67:C67"/>
    <mergeCell ref="B66:C66"/>
    <mergeCell ref="B65:C65"/>
    <mergeCell ref="B53:I54"/>
    <mergeCell ref="B57:C58"/>
    <mergeCell ref="D57:D58"/>
    <mergeCell ref="E57:E58"/>
    <mergeCell ref="F57:F58"/>
    <mergeCell ref="G57:G58"/>
    <mergeCell ref="H57:H58"/>
    <mergeCell ref="I57:I58"/>
    <mergeCell ref="F48:F49"/>
    <mergeCell ref="G48:G49"/>
    <mergeCell ref="H48:H49"/>
    <mergeCell ref="I48:I49"/>
    <mergeCell ref="B51:C51"/>
    <mergeCell ref="B50:C50"/>
    <mergeCell ref="I6:I7"/>
    <mergeCell ref="F43:F44"/>
    <mergeCell ref="G43:G44"/>
    <mergeCell ref="H43:H44"/>
    <mergeCell ref="I3:I4"/>
    <mergeCell ref="B4:C4"/>
    <mergeCell ref="B6:C7"/>
    <mergeCell ref="D6:D7"/>
    <mergeCell ref="E6:E7"/>
    <mergeCell ref="F6:F7"/>
    <mergeCell ref="G6:G7"/>
    <mergeCell ref="H6:H7"/>
    <mergeCell ref="D2:D4"/>
    <mergeCell ref="E3:E4"/>
    <mergeCell ref="B35:C35"/>
    <mergeCell ref="B34:C34"/>
    <mergeCell ref="B33:C33"/>
    <mergeCell ref="B32:C32"/>
    <mergeCell ref="B31:C31"/>
    <mergeCell ref="B30:C30"/>
    <mergeCell ref="B26:C26"/>
    <mergeCell ref="B25:C25"/>
    <mergeCell ref="B24:C24"/>
    <mergeCell ref="B23:C23"/>
    <mergeCell ref="F3:F4"/>
    <mergeCell ref="G3:G4"/>
    <mergeCell ref="H3:H4"/>
    <mergeCell ref="B28:C29"/>
    <mergeCell ref="D28:D29"/>
    <mergeCell ref="E28:E29"/>
    <mergeCell ref="F28:F29"/>
    <mergeCell ref="G28:G29"/>
    <mergeCell ref="H28:H29"/>
    <mergeCell ref="B22:C22"/>
    <mergeCell ref="B21:C21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I43:I44"/>
    <mergeCell ref="B43:C44"/>
    <mergeCell ref="D43:D44"/>
    <mergeCell ref="E43:E44"/>
    <mergeCell ref="B48:C49"/>
    <mergeCell ref="D48:D49"/>
    <mergeCell ref="E48:E49"/>
    <mergeCell ref="B19:C20"/>
    <mergeCell ref="D19:D20"/>
    <mergeCell ref="E19:E20"/>
    <mergeCell ref="F19:F20"/>
    <mergeCell ref="G19:G20"/>
    <mergeCell ref="H19:H20"/>
    <mergeCell ref="I19:I20"/>
    <mergeCell ref="B38:C39"/>
    <mergeCell ref="D38:D39"/>
    <mergeCell ref="E38:E39"/>
    <mergeCell ref="F38:F39"/>
    <mergeCell ref="G38:G39"/>
    <mergeCell ref="H38:H39"/>
    <mergeCell ref="I38:I39"/>
    <mergeCell ref="I28:I29"/>
    <mergeCell ref="B46:C46"/>
    <mergeCell ref="B45:C45"/>
    <mergeCell ref="D96:D97"/>
    <mergeCell ref="E96:E97"/>
    <mergeCell ref="F96:F97"/>
    <mergeCell ref="G96:G97"/>
    <mergeCell ref="H96:H97"/>
    <mergeCell ref="I96:I97"/>
    <mergeCell ref="B71:C72"/>
    <mergeCell ref="D71:D72"/>
    <mergeCell ref="E71:E72"/>
    <mergeCell ref="F71:F72"/>
    <mergeCell ref="G71:G72"/>
    <mergeCell ref="H71:H72"/>
    <mergeCell ref="I71:I72"/>
    <mergeCell ref="B80:C80"/>
    <mergeCell ref="B79:C79"/>
    <mergeCell ref="B78:C78"/>
    <mergeCell ref="B77:C77"/>
    <mergeCell ref="B76:C76"/>
    <mergeCell ref="B87:C87"/>
    <mergeCell ref="B86:C86"/>
    <mergeCell ref="B85:C85"/>
    <mergeCell ref="B84:C84"/>
    <mergeCell ref="B91:C91"/>
    <mergeCell ref="B90:C90"/>
    <mergeCell ref="D109:D110"/>
    <mergeCell ref="E109:E110"/>
    <mergeCell ref="F109:F110"/>
    <mergeCell ref="G109:G110"/>
    <mergeCell ref="H109:H110"/>
    <mergeCell ref="I109:I110"/>
    <mergeCell ref="I99:I100"/>
    <mergeCell ref="B98:C98"/>
    <mergeCell ref="B99:C100"/>
    <mergeCell ref="D99:D100"/>
    <mergeCell ref="E99:E100"/>
    <mergeCell ref="F99:F100"/>
    <mergeCell ref="G99:G100"/>
    <mergeCell ref="H99:H100"/>
    <mergeCell ref="B132:C132"/>
    <mergeCell ref="B131:C131"/>
    <mergeCell ref="B130:C130"/>
    <mergeCell ref="B121:C121"/>
    <mergeCell ref="B120:C120"/>
    <mergeCell ref="B113:C113"/>
    <mergeCell ref="B112:C112"/>
    <mergeCell ref="B94:C94"/>
    <mergeCell ref="B93:C93"/>
    <mergeCell ref="B109:C110"/>
    <mergeCell ref="B96:C97"/>
    <mergeCell ref="B92:C92"/>
    <mergeCell ref="B83:C83"/>
    <mergeCell ref="B82:C82"/>
    <mergeCell ref="B75:C75"/>
    <mergeCell ref="B74:C74"/>
    <mergeCell ref="B69:C69"/>
    <mergeCell ref="B68:C68"/>
    <mergeCell ref="B61:C61"/>
    <mergeCell ref="B60:C60"/>
    <mergeCell ref="B89:C89"/>
    <mergeCell ref="B88:C88"/>
  </mergeCells>
  <conditionalFormatting sqref="D106:D108">
    <cfRule type="cellIs" dxfId="20" priority="9" operator="equal">
      <formula>0</formula>
    </cfRule>
  </conditionalFormatting>
  <conditionalFormatting sqref="C3 D2">
    <cfRule type="expression" dxfId="19" priority="48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3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1"/>
  <sheetViews>
    <sheetView showGridLines="0" zoomScaleNormal="100" workbookViewId="0">
      <pane ySplit="5" topLeftCell="A6" activePane="bottomLeft" state="frozenSplit"/>
      <selection activeCell="B37" sqref="B37"/>
      <selection pane="bottomLef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6384" width="30" style="23"/>
  </cols>
  <sheetData>
    <row r="1" spans="1:10" ht="15.75" x14ac:dyDescent="0.2">
      <c r="C1" s="90"/>
      <c r="D1" s="4"/>
      <c r="E1" s="7"/>
      <c r="F1" s="22"/>
      <c r="G1" s="22"/>
      <c r="H1" s="22"/>
      <c r="I1" s="22"/>
      <c r="J1" s="58"/>
    </row>
    <row r="2" spans="1:10" ht="16.5" thickBot="1" x14ac:dyDescent="0.25">
      <c r="B2" s="6" t="s">
        <v>103</v>
      </c>
      <c r="C2" s="4"/>
      <c r="D2" s="4"/>
      <c r="E2" s="5"/>
      <c r="F2" s="22"/>
      <c r="G2" s="8"/>
      <c r="H2" s="8"/>
      <c r="I2" s="4"/>
      <c r="J2" s="58"/>
    </row>
    <row r="3" spans="1:10" ht="15.75" x14ac:dyDescent="0.2">
      <c r="A3" s="1">
        <v>1</v>
      </c>
      <c r="B3"/>
      <c r="C3"/>
      <c r="D3" s="297" t="s">
        <v>53</v>
      </c>
      <c r="E3" s="9" t="s">
        <v>0</v>
      </c>
      <c r="F3" s="10" t="s">
        <v>1</v>
      </c>
      <c r="G3" s="10" t="s">
        <v>2</v>
      </c>
      <c r="H3" s="10" t="s">
        <v>3</v>
      </c>
      <c r="I3" s="10" t="s">
        <v>4</v>
      </c>
      <c r="J3" s="58"/>
    </row>
    <row r="4" spans="1:10" ht="15.75" x14ac:dyDescent="0.2">
      <c r="B4" s="2"/>
      <c r="C4" s="90"/>
      <c r="D4" s="298"/>
      <c r="E4" s="300" t="s">
        <v>21</v>
      </c>
      <c r="F4" s="279" t="s">
        <v>21</v>
      </c>
      <c r="G4" s="281" t="s">
        <v>21</v>
      </c>
      <c r="H4" s="281" t="s">
        <v>21</v>
      </c>
      <c r="I4" s="281" t="s">
        <v>21</v>
      </c>
      <c r="J4" s="58"/>
    </row>
    <row r="5" spans="1:10" ht="16.5" thickBot="1" x14ac:dyDescent="0.25">
      <c r="B5" s="291" t="s">
        <v>49</v>
      </c>
      <c r="C5" s="292"/>
      <c r="D5" s="299"/>
      <c r="E5" s="301"/>
      <c r="F5" s="280"/>
      <c r="G5" s="282"/>
      <c r="H5" s="319"/>
      <c r="I5" s="282"/>
      <c r="J5" s="58"/>
    </row>
    <row r="6" spans="1:10" ht="15.75" thickBot="1" x14ac:dyDescent="0.25">
      <c r="A6" s="24"/>
      <c r="B6" s="33"/>
      <c r="C6" s="33"/>
      <c r="D6" s="34"/>
      <c r="E6" s="35"/>
      <c r="F6" s="35"/>
      <c r="G6" s="35"/>
      <c r="H6" s="189"/>
      <c r="I6" s="35"/>
      <c r="J6" s="86"/>
    </row>
    <row r="7" spans="1:10" x14ac:dyDescent="0.2">
      <c r="A7" s="24"/>
      <c r="B7" s="266" t="s">
        <v>5</v>
      </c>
      <c r="C7" s="293"/>
      <c r="D7" s="238">
        <v>276</v>
      </c>
      <c r="E7" s="295">
        <v>264</v>
      </c>
      <c r="F7" s="238">
        <v>19</v>
      </c>
      <c r="G7" s="238">
        <v>29</v>
      </c>
      <c r="H7" s="318">
        <v>19</v>
      </c>
      <c r="I7" s="238">
        <v>29</v>
      </c>
      <c r="J7" s="58"/>
    </row>
    <row r="8" spans="1:10" ht="15.75" thickBot="1" x14ac:dyDescent="0.25">
      <c r="A8" s="24"/>
      <c r="B8" s="268"/>
      <c r="C8" s="294"/>
      <c r="D8" s="283"/>
      <c r="E8" s="296"/>
      <c r="F8" s="284"/>
      <c r="G8" s="284"/>
      <c r="H8" s="284"/>
      <c r="I8" s="284"/>
      <c r="J8" s="58"/>
    </row>
    <row r="9" spans="1:10" ht="30" x14ac:dyDescent="0.2">
      <c r="A9" s="165" t="s">
        <v>48</v>
      </c>
      <c r="B9" s="312" t="s">
        <v>14</v>
      </c>
      <c r="C9" s="313"/>
      <c r="D9" s="98">
        <v>16</v>
      </c>
      <c r="E9" s="99">
        <v>11</v>
      </c>
      <c r="F9" s="100">
        <v>1</v>
      </c>
      <c r="G9" s="100">
        <v>2</v>
      </c>
      <c r="H9" s="91">
        <v>1</v>
      </c>
      <c r="I9" s="91">
        <v>2</v>
      </c>
      <c r="J9" s="31"/>
    </row>
    <row r="10" spans="1:10" ht="30" x14ac:dyDescent="0.2">
      <c r="A10" s="165" t="s">
        <v>48</v>
      </c>
      <c r="B10" s="310" t="s">
        <v>8</v>
      </c>
      <c r="C10" s="311"/>
      <c r="D10" s="101">
        <v>40</v>
      </c>
      <c r="E10" s="102">
        <v>36</v>
      </c>
      <c r="F10" s="56">
        <v>5</v>
      </c>
      <c r="G10" s="56">
        <v>6</v>
      </c>
      <c r="H10" s="17">
        <v>5</v>
      </c>
      <c r="I10" s="17">
        <v>6</v>
      </c>
      <c r="J10" s="31"/>
    </row>
    <row r="11" spans="1:10" ht="30" x14ac:dyDescent="0.2">
      <c r="A11" s="165" t="s">
        <v>48</v>
      </c>
      <c r="B11" s="310" t="s">
        <v>9</v>
      </c>
      <c r="C11" s="311"/>
      <c r="D11" s="101">
        <v>0</v>
      </c>
      <c r="E11" s="103">
        <v>1</v>
      </c>
      <c r="F11" s="56">
        <v>0</v>
      </c>
      <c r="G11" s="56">
        <v>0</v>
      </c>
      <c r="H11" s="17">
        <v>0</v>
      </c>
      <c r="I11" s="17">
        <v>0</v>
      </c>
      <c r="J11" s="31"/>
    </row>
    <row r="12" spans="1:10" ht="30" x14ac:dyDescent="0.2">
      <c r="A12" s="165" t="s">
        <v>48</v>
      </c>
      <c r="B12" s="285" t="s">
        <v>93</v>
      </c>
      <c r="C12" s="286"/>
      <c r="D12" s="101">
        <v>5</v>
      </c>
      <c r="E12" s="102">
        <v>5</v>
      </c>
      <c r="F12" s="56">
        <v>0</v>
      </c>
      <c r="G12" s="56">
        <v>0</v>
      </c>
      <c r="H12" s="17">
        <v>0</v>
      </c>
      <c r="I12" s="17">
        <v>0</v>
      </c>
      <c r="J12" s="31"/>
    </row>
    <row r="13" spans="1:10" ht="30" x14ac:dyDescent="0.2">
      <c r="A13" s="165" t="s">
        <v>48</v>
      </c>
      <c r="B13" s="310" t="s">
        <v>10</v>
      </c>
      <c r="C13" s="311"/>
      <c r="D13" s="101">
        <v>18</v>
      </c>
      <c r="E13" s="103">
        <v>19</v>
      </c>
      <c r="F13" s="56">
        <v>0</v>
      </c>
      <c r="G13" s="56">
        <v>1</v>
      </c>
      <c r="H13" s="17">
        <v>0</v>
      </c>
      <c r="I13" s="17">
        <v>1</v>
      </c>
      <c r="J13" s="31"/>
    </row>
    <row r="14" spans="1:10" ht="30" x14ac:dyDescent="0.2">
      <c r="A14" s="165" t="s">
        <v>48</v>
      </c>
      <c r="B14" s="310" t="s">
        <v>15</v>
      </c>
      <c r="C14" s="311"/>
      <c r="D14" s="101">
        <v>13</v>
      </c>
      <c r="E14" s="102">
        <v>18</v>
      </c>
      <c r="F14" s="56">
        <v>1</v>
      </c>
      <c r="G14" s="56">
        <v>2</v>
      </c>
      <c r="H14" s="17">
        <v>1</v>
      </c>
      <c r="I14" s="17">
        <v>2</v>
      </c>
      <c r="J14" s="31"/>
    </row>
    <row r="15" spans="1:10" ht="30" x14ac:dyDescent="0.2">
      <c r="A15" s="165" t="s">
        <v>48</v>
      </c>
      <c r="B15" s="310" t="s">
        <v>11</v>
      </c>
      <c r="C15" s="311"/>
      <c r="D15" s="101">
        <v>17</v>
      </c>
      <c r="E15" s="103">
        <v>19</v>
      </c>
      <c r="F15" s="56">
        <v>2</v>
      </c>
      <c r="G15" s="56">
        <v>0</v>
      </c>
      <c r="H15" s="17">
        <v>2</v>
      </c>
      <c r="I15" s="17">
        <v>0</v>
      </c>
      <c r="J15" s="31"/>
    </row>
    <row r="16" spans="1:10" ht="30" x14ac:dyDescent="0.2">
      <c r="A16" s="165" t="s">
        <v>48</v>
      </c>
      <c r="B16" s="310" t="s">
        <v>12</v>
      </c>
      <c r="C16" s="311"/>
      <c r="D16" s="101">
        <v>44</v>
      </c>
      <c r="E16" s="102">
        <v>36</v>
      </c>
      <c r="F16" s="56">
        <v>2</v>
      </c>
      <c r="G16" s="56">
        <v>2</v>
      </c>
      <c r="H16" s="17">
        <v>2</v>
      </c>
      <c r="I16" s="17">
        <v>2</v>
      </c>
      <c r="J16" s="31"/>
    </row>
    <row r="17" spans="1:10" s="32" customFormat="1" ht="30" x14ac:dyDescent="0.2">
      <c r="A17" s="165" t="s">
        <v>48</v>
      </c>
      <c r="B17" s="289" t="s">
        <v>94</v>
      </c>
      <c r="C17" s="290"/>
      <c r="D17" s="101">
        <v>13</v>
      </c>
      <c r="E17" s="102">
        <v>13</v>
      </c>
      <c r="F17" s="56">
        <v>0</v>
      </c>
      <c r="G17" s="56">
        <v>0</v>
      </c>
      <c r="H17" s="17">
        <v>0</v>
      </c>
      <c r="I17" s="17">
        <v>0</v>
      </c>
      <c r="J17" s="31"/>
    </row>
    <row r="18" spans="1:10" ht="30.75" thickBot="1" x14ac:dyDescent="0.25">
      <c r="A18" s="165" t="s">
        <v>48</v>
      </c>
      <c r="B18" s="316" t="s">
        <v>13</v>
      </c>
      <c r="C18" s="317"/>
      <c r="D18" s="104">
        <v>110</v>
      </c>
      <c r="E18" s="105">
        <v>106</v>
      </c>
      <c r="F18" s="57">
        <v>8</v>
      </c>
      <c r="G18" s="57">
        <v>16</v>
      </c>
      <c r="H18" s="18">
        <v>8</v>
      </c>
      <c r="I18" s="18">
        <v>16</v>
      </c>
      <c r="J18" s="31"/>
    </row>
    <row r="19" spans="1:10" ht="15.75" thickBot="1" x14ac:dyDescent="0.25">
      <c r="A19" s="24"/>
      <c r="B19" s="2"/>
      <c r="C19" s="2"/>
      <c r="D19" s="22"/>
      <c r="E19" s="3"/>
      <c r="F19" s="22"/>
      <c r="G19" s="22"/>
      <c r="H19" s="22"/>
      <c r="I19" s="22"/>
      <c r="J19" s="31"/>
    </row>
    <row r="20" spans="1:10" x14ac:dyDescent="0.2">
      <c r="A20" s="24"/>
      <c r="B20" s="266" t="s">
        <v>6</v>
      </c>
      <c r="C20" s="267"/>
      <c r="D20" s="234">
        <v>115</v>
      </c>
      <c r="E20" s="234">
        <v>100</v>
      </c>
      <c r="F20" s="238">
        <v>0</v>
      </c>
      <c r="G20" s="259">
        <v>11</v>
      </c>
      <c r="H20" s="259">
        <v>0</v>
      </c>
      <c r="I20" s="259">
        <v>11</v>
      </c>
      <c r="J20" s="31"/>
    </row>
    <row r="21" spans="1:10" ht="15.75" thickBot="1" x14ac:dyDescent="0.25">
      <c r="A21" s="24"/>
      <c r="B21" s="268"/>
      <c r="C21" s="269"/>
      <c r="D21" s="270"/>
      <c r="E21" s="252">
        <v>0</v>
      </c>
      <c r="F21" s="284"/>
      <c r="G21" s="272"/>
      <c r="H21" s="272"/>
      <c r="I21" s="272"/>
      <c r="J21" s="31"/>
    </row>
    <row r="22" spans="1:10" ht="30" x14ac:dyDescent="0.2">
      <c r="A22" s="165" t="s">
        <v>48</v>
      </c>
      <c r="B22" s="277" t="s">
        <v>10</v>
      </c>
      <c r="C22" s="278"/>
      <c r="D22" s="106">
        <v>7</v>
      </c>
      <c r="E22" s="107">
        <v>5</v>
      </c>
      <c r="F22" s="108">
        <v>0</v>
      </c>
      <c r="G22" s="109">
        <v>0</v>
      </c>
      <c r="H22" s="60">
        <v>0</v>
      </c>
      <c r="I22" s="61">
        <v>0</v>
      </c>
      <c r="J22" s="31"/>
    </row>
    <row r="23" spans="1:10" ht="30" x14ac:dyDescent="0.2">
      <c r="A23" s="165" t="s">
        <v>48</v>
      </c>
      <c r="B23" s="285" t="s">
        <v>15</v>
      </c>
      <c r="C23" s="286"/>
      <c r="D23" s="101">
        <v>5</v>
      </c>
      <c r="E23" s="111">
        <v>3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11</v>
      </c>
      <c r="C24" s="286"/>
      <c r="D24" s="101">
        <v>8</v>
      </c>
      <c r="E24" s="111">
        <v>7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12</v>
      </c>
      <c r="C25" s="286"/>
      <c r="D25" s="101">
        <v>32</v>
      </c>
      <c r="E25" s="111">
        <v>31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" x14ac:dyDescent="0.2">
      <c r="A26" s="165" t="s">
        <v>48</v>
      </c>
      <c r="B26" s="285" t="s">
        <v>94</v>
      </c>
      <c r="C26" s="286"/>
      <c r="D26" s="101">
        <v>5</v>
      </c>
      <c r="E26" s="111">
        <v>3</v>
      </c>
      <c r="F26" s="56">
        <v>0</v>
      </c>
      <c r="G26" s="112">
        <v>0</v>
      </c>
      <c r="H26" s="17">
        <v>0</v>
      </c>
      <c r="I26" s="62">
        <v>0</v>
      </c>
      <c r="J26" s="31"/>
    </row>
    <row r="27" spans="1:10" ht="30.75" thickBot="1" x14ac:dyDescent="0.25">
      <c r="A27" s="165" t="s">
        <v>48</v>
      </c>
      <c r="B27" s="275" t="s">
        <v>13</v>
      </c>
      <c r="C27" s="276"/>
      <c r="D27" s="104">
        <v>58</v>
      </c>
      <c r="E27" s="114">
        <v>51</v>
      </c>
      <c r="F27" s="57">
        <v>0</v>
      </c>
      <c r="G27" s="115">
        <v>11</v>
      </c>
      <c r="H27" s="18">
        <v>0</v>
      </c>
      <c r="I27" s="63">
        <v>11</v>
      </c>
      <c r="J27" s="31"/>
    </row>
    <row r="28" spans="1:10" ht="15.75" thickBot="1" x14ac:dyDescent="0.25">
      <c r="A28" s="24"/>
      <c r="B28" s="2"/>
      <c r="C28" s="2"/>
      <c r="D28" s="22"/>
      <c r="E28" s="3"/>
      <c r="F28" s="22"/>
      <c r="G28" s="22"/>
      <c r="H28" s="22"/>
      <c r="I28" s="22"/>
      <c r="J28" s="31"/>
    </row>
    <row r="29" spans="1:10" x14ac:dyDescent="0.2">
      <c r="A29" s="24"/>
      <c r="B29" s="266" t="s">
        <v>7</v>
      </c>
      <c r="C29" s="267"/>
      <c r="D29" s="238">
        <v>0</v>
      </c>
      <c r="E29" s="236">
        <v>0</v>
      </c>
      <c r="F29" s="238">
        <v>0</v>
      </c>
      <c r="G29" s="259">
        <v>0</v>
      </c>
      <c r="H29" s="259">
        <v>0</v>
      </c>
      <c r="I29" s="259">
        <v>0</v>
      </c>
      <c r="J29" s="31"/>
    </row>
    <row r="30" spans="1:10" ht="15.75" thickBot="1" x14ac:dyDescent="0.25">
      <c r="A30" s="24"/>
      <c r="B30" s="268"/>
      <c r="C30" s="269"/>
      <c r="D30" s="283"/>
      <c r="E30" s="251">
        <v>0</v>
      </c>
      <c r="F30" s="284"/>
      <c r="G30" s="260"/>
      <c r="H30" s="260"/>
      <c r="I30" s="260"/>
      <c r="J30" s="31"/>
    </row>
    <row r="31" spans="1:10" ht="30" x14ac:dyDescent="0.2">
      <c r="A31" s="165" t="s">
        <v>48</v>
      </c>
      <c r="B31" s="277" t="s">
        <v>10</v>
      </c>
      <c r="C31" s="278"/>
      <c r="D31" s="99">
        <v>0</v>
      </c>
      <c r="E31" s="117">
        <v>0</v>
      </c>
      <c r="F31" s="118">
        <v>0</v>
      </c>
      <c r="G31" s="108">
        <v>0</v>
      </c>
      <c r="H31" s="64">
        <v>0</v>
      </c>
      <c r="I31" s="65">
        <v>0</v>
      </c>
      <c r="J31" s="31"/>
    </row>
    <row r="32" spans="1:10" ht="30" x14ac:dyDescent="0.2">
      <c r="A32" s="165" t="s">
        <v>48</v>
      </c>
      <c r="B32" s="285" t="s">
        <v>15</v>
      </c>
      <c r="C32" s="286"/>
      <c r="D32" s="121">
        <v>0</v>
      </c>
      <c r="E32" s="122">
        <v>0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11</v>
      </c>
      <c r="C33" s="286"/>
      <c r="D33" s="121">
        <v>0</v>
      </c>
      <c r="E33" s="122">
        <v>0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5" t="s">
        <v>12</v>
      </c>
      <c r="C34" s="286"/>
      <c r="D34" s="121">
        <v>0</v>
      </c>
      <c r="E34" s="122">
        <v>0</v>
      </c>
      <c r="F34" s="123">
        <v>0</v>
      </c>
      <c r="G34" s="56">
        <v>0</v>
      </c>
      <c r="H34" s="66">
        <v>0</v>
      </c>
      <c r="I34" s="67">
        <v>0</v>
      </c>
      <c r="J34" s="31"/>
    </row>
    <row r="35" spans="1:11" ht="30" x14ac:dyDescent="0.2">
      <c r="A35" s="165" t="s">
        <v>48</v>
      </c>
      <c r="B35" s="289" t="s">
        <v>94</v>
      </c>
      <c r="C35" s="290"/>
      <c r="D35" s="121">
        <v>0</v>
      </c>
      <c r="E35" s="122">
        <v>0</v>
      </c>
      <c r="F35" s="126">
        <v>0</v>
      </c>
      <c r="G35" s="127">
        <v>0</v>
      </c>
      <c r="H35" s="68">
        <v>0</v>
      </c>
      <c r="I35" s="69">
        <v>0</v>
      </c>
      <c r="J35" s="31"/>
    </row>
    <row r="36" spans="1:11" ht="30.75" thickBot="1" x14ac:dyDescent="0.25">
      <c r="A36" s="165" t="s">
        <v>48</v>
      </c>
      <c r="B36" s="275" t="s">
        <v>13</v>
      </c>
      <c r="C36" s="276"/>
      <c r="D36" s="130">
        <v>0</v>
      </c>
      <c r="E36" s="131">
        <v>0</v>
      </c>
      <c r="F36" s="132">
        <v>0</v>
      </c>
      <c r="G36" s="57">
        <v>0</v>
      </c>
      <c r="H36" s="70">
        <v>0</v>
      </c>
      <c r="I36" s="71">
        <v>0</v>
      </c>
      <c r="J36" s="31"/>
    </row>
    <row r="37" spans="1:11" x14ac:dyDescent="0.2">
      <c r="A37" s="24"/>
      <c r="B37" s="2"/>
      <c r="C37" s="2"/>
      <c r="D37" s="22"/>
      <c r="E37" s="3"/>
      <c r="F37" s="22"/>
      <c r="G37" s="22"/>
      <c r="H37" s="22"/>
      <c r="I37" s="22"/>
      <c r="J37" s="31"/>
    </row>
    <row r="38" spans="1:11" ht="18.75" thickBot="1" x14ac:dyDescent="0.25">
      <c r="A38" s="37"/>
      <c r="B38" s="38" t="s">
        <v>28</v>
      </c>
      <c r="C38" s="39"/>
      <c r="D38" s="40"/>
      <c r="E38" s="41"/>
      <c r="F38" s="40"/>
      <c r="G38" s="40"/>
      <c r="H38" s="40"/>
      <c r="I38" s="40"/>
      <c r="J38" s="40"/>
      <c r="K38" s="32"/>
    </row>
    <row r="39" spans="1:11" x14ac:dyDescent="0.2">
      <c r="A39" s="37"/>
      <c r="B39" s="261" t="s">
        <v>18</v>
      </c>
      <c r="C39" s="262"/>
      <c r="D39" s="234">
        <v>459</v>
      </c>
      <c r="E39" s="236">
        <v>457</v>
      </c>
      <c r="F39" s="259">
        <v>29</v>
      </c>
      <c r="G39" s="259">
        <v>49</v>
      </c>
      <c r="H39" s="259">
        <v>29</v>
      </c>
      <c r="I39" s="259">
        <v>49</v>
      </c>
      <c r="J39" s="40"/>
      <c r="K39" s="32"/>
    </row>
    <row r="40" spans="1:11" ht="15.75" thickBot="1" x14ac:dyDescent="0.25">
      <c r="A40" s="37"/>
      <c r="B40" s="263"/>
      <c r="C40" s="264"/>
      <c r="D40" s="273"/>
      <c r="E40" s="274"/>
      <c r="F40" s="260"/>
      <c r="G40" s="260"/>
      <c r="H40" s="260"/>
      <c r="I40" s="260"/>
      <c r="J40" s="40"/>
      <c r="K40" s="32"/>
    </row>
    <row r="41" spans="1:11" ht="30" x14ac:dyDescent="0.2">
      <c r="A41" s="166" t="s">
        <v>48</v>
      </c>
      <c r="B41" s="277" t="s">
        <v>16</v>
      </c>
      <c r="C41" s="278"/>
      <c r="D41" s="99">
        <v>366</v>
      </c>
      <c r="E41" s="117">
        <v>376</v>
      </c>
      <c r="F41" s="108">
        <v>29</v>
      </c>
      <c r="G41" s="108">
        <v>44</v>
      </c>
      <c r="H41" s="64">
        <v>29</v>
      </c>
      <c r="I41" s="64">
        <v>44</v>
      </c>
      <c r="J41" s="40"/>
      <c r="K41" s="32"/>
    </row>
    <row r="42" spans="1:11" ht="30.75" thickBot="1" x14ac:dyDescent="0.25">
      <c r="A42" s="166" t="s">
        <v>48</v>
      </c>
      <c r="B42" s="275" t="s">
        <v>17</v>
      </c>
      <c r="C42" s="276"/>
      <c r="D42" s="130">
        <v>93</v>
      </c>
      <c r="E42" s="131">
        <v>81</v>
      </c>
      <c r="F42" s="57">
        <v>0</v>
      </c>
      <c r="G42" s="57">
        <v>5</v>
      </c>
      <c r="H42" s="70">
        <v>0</v>
      </c>
      <c r="I42" s="70">
        <v>5</v>
      </c>
      <c r="J42" s="40"/>
      <c r="K42" s="32"/>
    </row>
    <row r="43" spans="1:11" ht="15.75" thickBot="1" x14ac:dyDescent="0.25">
      <c r="A43" s="37"/>
      <c r="B43" s="39"/>
      <c r="C43" s="39"/>
      <c r="D43" s="40"/>
      <c r="E43" s="41"/>
      <c r="F43" s="40"/>
      <c r="G43" s="40"/>
      <c r="H43" s="40"/>
      <c r="I43" s="40"/>
      <c r="J43" s="40"/>
      <c r="K43" s="32"/>
    </row>
    <row r="44" spans="1:11" x14ac:dyDescent="0.2">
      <c r="A44" s="37"/>
      <c r="B44" s="261" t="s">
        <v>19</v>
      </c>
      <c r="C44" s="262"/>
      <c r="D44" s="234">
        <v>81</v>
      </c>
      <c r="E44" s="236">
        <v>79</v>
      </c>
      <c r="F44" s="259">
        <v>2</v>
      </c>
      <c r="G44" s="259">
        <v>3</v>
      </c>
      <c r="H44" s="259">
        <v>2</v>
      </c>
      <c r="I44" s="259">
        <v>3</v>
      </c>
      <c r="J44" s="40"/>
      <c r="K44" s="32"/>
    </row>
    <row r="45" spans="1:11" ht="15.75" thickBot="1" x14ac:dyDescent="0.25">
      <c r="A45" s="37"/>
      <c r="B45" s="263"/>
      <c r="C45" s="264"/>
      <c r="D45" s="265"/>
      <c r="E45" s="251">
        <v>0</v>
      </c>
      <c r="F45" s="260"/>
      <c r="G45" s="260"/>
      <c r="H45" s="260"/>
      <c r="I45" s="260"/>
      <c r="J45" s="40"/>
      <c r="K45" s="32"/>
    </row>
    <row r="46" spans="1:11" ht="30" x14ac:dyDescent="0.2">
      <c r="A46" s="166" t="s">
        <v>48</v>
      </c>
      <c r="B46" s="277" t="s">
        <v>16</v>
      </c>
      <c r="C46" s="278"/>
      <c r="D46" s="99">
        <v>64</v>
      </c>
      <c r="E46" s="117">
        <v>64</v>
      </c>
      <c r="F46" s="108">
        <v>0</v>
      </c>
      <c r="G46" s="108">
        <v>3</v>
      </c>
      <c r="H46" s="64">
        <v>0</v>
      </c>
      <c r="I46" s="64">
        <v>3</v>
      </c>
      <c r="J46" s="40"/>
      <c r="K46" s="32"/>
    </row>
    <row r="47" spans="1:11" ht="30.75" thickBot="1" x14ac:dyDescent="0.25">
      <c r="A47" s="166" t="s">
        <v>48</v>
      </c>
      <c r="B47" s="275" t="s">
        <v>17</v>
      </c>
      <c r="C47" s="276"/>
      <c r="D47" s="130">
        <v>17</v>
      </c>
      <c r="E47" s="131">
        <v>15</v>
      </c>
      <c r="F47" s="57">
        <v>2</v>
      </c>
      <c r="G47" s="57">
        <v>0</v>
      </c>
      <c r="H47" s="70">
        <v>2</v>
      </c>
      <c r="I47" s="70">
        <v>0</v>
      </c>
      <c r="J47" s="40"/>
      <c r="K47" s="32"/>
    </row>
    <row r="48" spans="1:11" ht="15.75" thickBot="1" x14ac:dyDescent="0.25">
      <c r="A48" s="37"/>
      <c r="B48" s="39"/>
      <c r="C48" s="39"/>
      <c r="D48" s="40"/>
      <c r="E48" s="41"/>
      <c r="F48" s="40"/>
      <c r="G48" s="40"/>
      <c r="H48" s="40"/>
      <c r="I48" s="40"/>
      <c r="J48" s="40"/>
      <c r="K48" s="32"/>
    </row>
    <row r="49" spans="1:11" x14ac:dyDescent="0.2">
      <c r="A49" s="37"/>
      <c r="B49" s="261" t="s">
        <v>20</v>
      </c>
      <c r="C49" s="262"/>
      <c r="D49" s="234">
        <v>0</v>
      </c>
      <c r="E49" s="236">
        <v>0</v>
      </c>
      <c r="F49" s="259">
        <v>0</v>
      </c>
      <c r="G49" s="259">
        <v>0</v>
      </c>
      <c r="H49" s="259">
        <v>0</v>
      </c>
      <c r="I49" s="259">
        <v>0</v>
      </c>
      <c r="J49" s="40"/>
      <c r="K49" s="32"/>
    </row>
    <row r="50" spans="1:11" ht="15.75" thickBot="1" x14ac:dyDescent="0.25">
      <c r="A50" s="37"/>
      <c r="B50" s="263"/>
      <c r="C50" s="264"/>
      <c r="D50" s="265"/>
      <c r="E50" s="251">
        <v>0</v>
      </c>
      <c r="F50" s="260"/>
      <c r="G50" s="260"/>
      <c r="H50" s="260"/>
      <c r="I50" s="260"/>
      <c r="J50" s="40"/>
      <c r="K50" s="32"/>
    </row>
    <row r="51" spans="1:11" ht="30" x14ac:dyDescent="0.2">
      <c r="A51" s="166" t="s">
        <v>48</v>
      </c>
      <c r="B51" s="277" t="s">
        <v>16</v>
      </c>
      <c r="C51" s="278"/>
      <c r="D51" s="99">
        <v>0</v>
      </c>
      <c r="E51" s="117">
        <v>0</v>
      </c>
      <c r="F51" s="108">
        <v>0</v>
      </c>
      <c r="G51" s="108">
        <v>0</v>
      </c>
      <c r="H51" s="64">
        <v>0</v>
      </c>
      <c r="I51" s="64">
        <v>0</v>
      </c>
      <c r="J51" s="40"/>
      <c r="K51" s="32"/>
    </row>
    <row r="52" spans="1:11" ht="30.75" thickBot="1" x14ac:dyDescent="0.25">
      <c r="A52" s="166" t="s">
        <v>48</v>
      </c>
      <c r="B52" s="275" t="s">
        <v>17</v>
      </c>
      <c r="C52" s="276"/>
      <c r="D52" s="130">
        <v>0</v>
      </c>
      <c r="E52" s="131">
        <v>0</v>
      </c>
      <c r="F52" s="57">
        <v>0</v>
      </c>
      <c r="G52" s="57">
        <v>0</v>
      </c>
      <c r="H52" s="70">
        <v>0</v>
      </c>
      <c r="I52" s="70">
        <v>0</v>
      </c>
      <c r="J52" s="40"/>
      <c r="K52" s="32"/>
    </row>
    <row r="53" spans="1:11" s="26" customFormat="1" ht="15.75" thickBot="1" x14ac:dyDescent="0.25">
      <c r="A53" s="24"/>
      <c r="B53" s="27"/>
      <c r="C53" s="27"/>
      <c r="D53" s="25"/>
      <c r="E53" s="28"/>
      <c r="F53" s="25"/>
      <c r="G53" s="25"/>
      <c r="H53" s="25"/>
      <c r="I53" s="25"/>
      <c r="J53" s="25"/>
    </row>
    <row r="54" spans="1:11" ht="15.75" customHeight="1" x14ac:dyDescent="0.2">
      <c r="B54" s="304" t="s">
        <v>54</v>
      </c>
      <c r="C54" s="305"/>
      <c r="D54" s="305"/>
      <c r="E54" s="305"/>
      <c r="F54" s="305"/>
      <c r="G54" s="305"/>
      <c r="H54" s="305"/>
      <c r="I54" s="314"/>
      <c r="J54" s="179"/>
    </row>
    <row r="55" spans="1:11" ht="16.5" thickBot="1" x14ac:dyDescent="0.25">
      <c r="B55" s="308"/>
      <c r="C55" s="309"/>
      <c r="D55" s="309"/>
      <c r="E55" s="309"/>
      <c r="F55" s="309"/>
      <c r="G55" s="309"/>
      <c r="H55" s="309"/>
      <c r="I55" s="315"/>
      <c r="J55" s="179"/>
    </row>
    <row r="56" spans="1:11" ht="30.75" thickBot="1" x14ac:dyDescent="0.25">
      <c r="A56" s="165" t="s">
        <v>48</v>
      </c>
      <c r="B56" s="321" t="s">
        <v>95</v>
      </c>
      <c r="C56" s="322"/>
      <c r="D56" s="176">
        <v>1</v>
      </c>
      <c r="E56" s="177">
        <v>1</v>
      </c>
      <c r="F56" s="175">
        <v>0</v>
      </c>
      <c r="G56" s="175">
        <v>0</v>
      </c>
      <c r="H56" s="162">
        <v>1</v>
      </c>
      <c r="I56" s="159">
        <v>0</v>
      </c>
      <c r="J56" s="174"/>
    </row>
    <row r="57" spans="1:11" s="26" customFormat="1" ht="15.75" thickBot="1" x14ac:dyDescent="0.25">
      <c r="A57" s="24"/>
      <c r="B57" s="27"/>
      <c r="C57" s="27"/>
      <c r="D57" s="25"/>
      <c r="E57" s="28"/>
      <c r="F57" s="25"/>
      <c r="G57" s="25"/>
      <c r="H57" s="29"/>
      <c r="I57" s="25"/>
      <c r="J57" s="80"/>
    </row>
    <row r="58" spans="1:11" x14ac:dyDescent="0.2">
      <c r="B58" s="304" t="s">
        <v>55</v>
      </c>
      <c r="C58" s="305"/>
      <c r="D58" s="234">
        <v>4</v>
      </c>
      <c r="E58" s="236">
        <v>1</v>
      </c>
      <c r="F58" s="234">
        <v>0</v>
      </c>
      <c r="G58" s="234">
        <v>0</v>
      </c>
      <c r="H58" s="320">
        <v>0</v>
      </c>
      <c r="I58" s="234">
        <v>1</v>
      </c>
      <c r="J58" s="174"/>
    </row>
    <row r="59" spans="1:11" ht="15.75" thickBot="1" x14ac:dyDescent="0.25">
      <c r="B59" s="308"/>
      <c r="C59" s="309"/>
      <c r="D59" s="248"/>
      <c r="E59" s="251"/>
      <c r="F59" s="252"/>
      <c r="G59" s="252"/>
      <c r="H59" s="252"/>
      <c r="I59" s="252"/>
      <c r="J59" s="25"/>
    </row>
    <row r="60" spans="1:11" ht="30" x14ac:dyDescent="0.2">
      <c r="A60" s="165" t="s">
        <v>48</v>
      </c>
      <c r="B60" s="11" t="s">
        <v>22</v>
      </c>
      <c r="C60" s="43" t="s">
        <v>23</v>
      </c>
      <c r="D60" s="101">
        <v>4</v>
      </c>
      <c r="E60" s="122">
        <v>1</v>
      </c>
      <c r="F60" s="56">
        <v>0</v>
      </c>
      <c r="G60" s="56">
        <v>0</v>
      </c>
      <c r="H60" s="66">
        <v>0</v>
      </c>
      <c r="I60" s="66">
        <v>1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/>
      <c r="I61" s="66">
        <v>0</v>
      </c>
      <c r="J61" s="25"/>
    </row>
    <row r="62" spans="1:11" ht="30" x14ac:dyDescent="0.2">
      <c r="A62" s="165" t="s">
        <v>48</v>
      </c>
      <c r="B62" s="216" t="s">
        <v>65</v>
      </c>
      <c r="C62" s="217"/>
      <c r="D62" s="139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25"/>
    </row>
    <row r="63" spans="1:11" ht="30" x14ac:dyDescent="0.2">
      <c r="A63" s="165" t="s">
        <v>48</v>
      </c>
      <c r="B63" s="216" t="s">
        <v>76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25"/>
    </row>
    <row r="64" spans="1:11" ht="30" x14ac:dyDescent="0.2">
      <c r="A64" s="165" t="s">
        <v>48</v>
      </c>
      <c r="B64" s="216" t="s">
        <v>77</v>
      </c>
      <c r="C64" s="217"/>
      <c r="D64" s="127">
        <v>0</v>
      </c>
      <c r="E64" s="122">
        <v>0</v>
      </c>
      <c r="F64" s="56">
        <v>0</v>
      </c>
      <c r="G64" s="56">
        <v>0</v>
      </c>
      <c r="H64" s="66">
        <v>0</v>
      </c>
      <c r="I64" s="66">
        <v>0</v>
      </c>
      <c r="J64" s="25"/>
    </row>
    <row r="65" spans="1:11" ht="30.75" thickBot="1" x14ac:dyDescent="0.25">
      <c r="A65" s="165" t="s">
        <v>48</v>
      </c>
      <c r="B65" s="224" t="s">
        <v>78</v>
      </c>
      <c r="C65" s="227"/>
      <c r="D65" s="57">
        <v>0</v>
      </c>
      <c r="E65" s="131">
        <v>0</v>
      </c>
      <c r="F65" s="57">
        <v>0</v>
      </c>
      <c r="G65" s="57">
        <v>0</v>
      </c>
      <c r="H65" s="70">
        <v>0</v>
      </c>
      <c r="I65" s="70">
        <v>0</v>
      </c>
      <c r="J65" s="25"/>
    </row>
    <row r="66" spans="1:11" ht="30" x14ac:dyDescent="0.2">
      <c r="A66" s="165" t="s">
        <v>48</v>
      </c>
      <c r="B66" s="222" t="s">
        <v>79</v>
      </c>
      <c r="C66" s="223"/>
      <c r="D66" s="140">
        <v>0</v>
      </c>
      <c r="E66" s="141">
        <v>0</v>
      </c>
      <c r="F66" s="142">
        <v>0</v>
      </c>
      <c r="G66" s="142">
        <v>0</v>
      </c>
      <c r="H66" s="73">
        <v>0</v>
      </c>
      <c r="I66" s="73">
        <v>0</v>
      </c>
      <c r="J66" s="25"/>
    </row>
    <row r="67" spans="1:11" ht="30" x14ac:dyDescent="0.2">
      <c r="A67" s="165" t="s">
        <v>48</v>
      </c>
      <c r="B67" s="216" t="s">
        <v>80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25"/>
    </row>
    <row r="68" spans="1:11" ht="30" x14ac:dyDescent="0.2">
      <c r="A68" s="165" t="s">
        <v>48</v>
      </c>
      <c r="B68" s="216" t="s">
        <v>81</v>
      </c>
      <c r="C68" s="217"/>
      <c r="D68" s="127">
        <v>0</v>
      </c>
      <c r="E68" s="122">
        <v>0</v>
      </c>
      <c r="F68" s="56">
        <v>0</v>
      </c>
      <c r="G68" s="56">
        <v>0</v>
      </c>
      <c r="H68" s="66">
        <v>0</v>
      </c>
      <c r="I68" s="66">
        <v>0</v>
      </c>
      <c r="J68" s="25"/>
    </row>
    <row r="69" spans="1:11" ht="30" x14ac:dyDescent="0.2">
      <c r="A69" s="165" t="s">
        <v>48</v>
      </c>
      <c r="B69" s="220" t="s">
        <v>64</v>
      </c>
      <c r="C69" s="221"/>
      <c r="D69" s="144">
        <v>0</v>
      </c>
      <c r="E69" s="122">
        <v>0</v>
      </c>
      <c r="F69" s="56">
        <v>0</v>
      </c>
      <c r="G69" s="56">
        <v>0</v>
      </c>
      <c r="H69" s="68">
        <v>0</v>
      </c>
      <c r="I69" s="68">
        <v>0</v>
      </c>
      <c r="J69" s="25"/>
      <c r="K69" s="16" t="s">
        <v>48</v>
      </c>
    </row>
    <row r="70" spans="1:11" ht="30.75" thickBot="1" x14ac:dyDescent="0.25">
      <c r="A70" s="165" t="s">
        <v>48</v>
      </c>
      <c r="B70" s="218" t="s">
        <v>64</v>
      </c>
      <c r="C70" s="219"/>
      <c r="D70" s="145">
        <v>0</v>
      </c>
      <c r="E70" s="131">
        <v>0</v>
      </c>
      <c r="F70" s="57">
        <v>0</v>
      </c>
      <c r="G70" s="57">
        <v>0</v>
      </c>
      <c r="H70" s="70">
        <v>0</v>
      </c>
      <c r="I70" s="71">
        <v>0</v>
      </c>
      <c r="J70" s="29"/>
      <c r="K70" s="16" t="s">
        <v>48</v>
      </c>
    </row>
    <row r="71" spans="1:11" ht="15.75" thickBot="1" x14ac:dyDescent="0.25">
      <c r="B71" s="2"/>
      <c r="C71" s="2"/>
      <c r="D71" s="22"/>
      <c r="E71" s="3"/>
      <c r="F71" s="22"/>
      <c r="G71" s="22"/>
      <c r="H71" s="22"/>
      <c r="I71" s="22"/>
      <c r="J71" s="22"/>
    </row>
    <row r="72" spans="1:11" x14ac:dyDescent="0.2">
      <c r="B72" s="253" t="s">
        <v>56</v>
      </c>
      <c r="C72" s="254"/>
      <c r="D72" s="234">
        <v>79</v>
      </c>
      <c r="E72" s="236">
        <v>5</v>
      </c>
      <c r="F72" s="234">
        <v>0</v>
      </c>
      <c r="G72" s="234">
        <v>0</v>
      </c>
      <c r="H72" s="234">
        <v>2</v>
      </c>
      <c r="I72" s="234">
        <v>3</v>
      </c>
      <c r="J72" s="31"/>
    </row>
    <row r="73" spans="1:11" ht="15.75" thickBot="1" x14ac:dyDescent="0.25">
      <c r="B73" s="255"/>
      <c r="C73" s="256"/>
      <c r="D73" s="248"/>
      <c r="E73" s="251">
        <v>0</v>
      </c>
      <c r="F73" s="252"/>
      <c r="G73" s="252"/>
      <c r="H73" s="252"/>
      <c r="I73" s="252"/>
      <c r="J73" s="31"/>
    </row>
    <row r="74" spans="1:11" ht="30" x14ac:dyDescent="0.2">
      <c r="A74" s="165" t="s">
        <v>48</v>
      </c>
      <c r="B74" s="167" t="s">
        <v>82</v>
      </c>
      <c r="C74" s="170" t="s">
        <v>24</v>
      </c>
      <c r="D74" s="100">
        <v>30</v>
      </c>
      <c r="E74" s="122">
        <v>4</v>
      </c>
      <c r="F74" s="56">
        <v>0</v>
      </c>
      <c r="G74" s="56">
        <v>0</v>
      </c>
      <c r="H74" s="66">
        <v>2</v>
      </c>
      <c r="I74" s="66">
        <v>2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39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83</v>
      </c>
      <c r="C76" s="217"/>
      <c r="D76" s="146">
        <v>0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84</v>
      </c>
      <c r="C77" s="217"/>
      <c r="D77" s="127">
        <v>1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85</v>
      </c>
      <c r="C78" s="217"/>
      <c r="D78" s="127">
        <v>1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86</v>
      </c>
      <c r="C79" s="217"/>
      <c r="D79" s="127">
        <v>1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" x14ac:dyDescent="0.2">
      <c r="A80" s="165" t="s">
        <v>48</v>
      </c>
      <c r="B80" s="216" t="s">
        <v>87</v>
      </c>
      <c r="C80" s="217"/>
      <c r="D80" s="127">
        <v>1</v>
      </c>
      <c r="E80" s="122">
        <v>0</v>
      </c>
      <c r="F80" s="56">
        <v>0</v>
      </c>
      <c r="G80" s="56">
        <v>0</v>
      </c>
      <c r="H80" s="66">
        <v>0</v>
      </c>
      <c r="I80" s="66">
        <v>0</v>
      </c>
      <c r="J80" s="31"/>
    </row>
    <row r="81" spans="1:10" ht="30.75" thickBot="1" x14ac:dyDescent="0.25">
      <c r="A81" s="165" t="s">
        <v>48</v>
      </c>
      <c r="B81" s="224" t="s">
        <v>88</v>
      </c>
      <c r="C81" s="227"/>
      <c r="D81" s="104">
        <v>0</v>
      </c>
      <c r="E81" s="131">
        <v>0</v>
      </c>
      <c r="F81" s="57">
        <v>0</v>
      </c>
      <c r="G81" s="57">
        <v>0</v>
      </c>
      <c r="H81" s="70">
        <v>0</v>
      </c>
      <c r="I81" s="70">
        <v>0</v>
      </c>
      <c r="J81" s="31"/>
    </row>
    <row r="82" spans="1:10" ht="30" x14ac:dyDescent="0.2">
      <c r="A82" s="165" t="s">
        <v>48</v>
      </c>
      <c r="B82" s="167" t="s">
        <v>89</v>
      </c>
      <c r="C82" s="171" t="s">
        <v>25</v>
      </c>
      <c r="D82" s="155">
        <v>27</v>
      </c>
      <c r="E82" s="141">
        <v>1</v>
      </c>
      <c r="F82" s="142">
        <v>0</v>
      </c>
      <c r="G82" s="142">
        <v>0</v>
      </c>
      <c r="H82" s="73">
        <v>0</v>
      </c>
      <c r="I82" s="73">
        <v>1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16" t="s">
        <v>90</v>
      </c>
      <c r="C84" s="217"/>
      <c r="D84" s="139">
        <v>0</v>
      </c>
      <c r="E84" s="122">
        <v>0</v>
      </c>
      <c r="F84" s="56">
        <v>0</v>
      </c>
      <c r="G84" s="56">
        <v>0</v>
      </c>
      <c r="H84" s="66">
        <v>0</v>
      </c>
      <c r="I84" s="66">
        <v>0</v>
      </c>
      <c r="J84" s="31"/>
    </row>
    <row r="85" spans="1:10" ht="30" x14ac:dyDescent="0.2">
      <c r="A85" s="165" t="s">
        <v>48</v>
      </c>
      <c r="B85" s="257" t="s">
        <v>69</v>
      </c>
      <c r="C85" s="258"/>
      <c r="D85" s="127">
        <v>2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4.5" customHeight="1" x14ac:dyDescent="0.2">
      <c r="A86" s="165" t="s">
        <v>48</v>
      </c>
      <c r="B86" s="257" t="s">
        <v>67</v>
      </c>
      <c r="C86" s="258"/>
      <c r="D86" s="127">
        <v>0</v>
      </c>
      <c r="E86" s="122">
        <v>0</v>
      </c>
      <c r="F86" s="56">
        <v>0</v>
      </c>
      <c r="G86" s="56">
        <v>0</v>
      </c>
      <c r="H86" s="66">
        <v>0</v>
      </c>
      <c r="I86" s="66">
        <v>0</v>
      </c>
      <c r="J86" s="31"/>
    </row>
    <row r="87" spans="1:10" ht="30" x14ac:dyDescent="0.2">
      <c r="A87" s="165" t="s">
        <v>48</v>
      </c>
      <c r="B87" s="216" t="s">
        <v>70</v>
      </c>
      <c r="C87" s="217"/>
      <c r="D87" s="127">
        <v>0</v>
      </c>
      <c r="E87" s="122">
        <v>0</v>
      </c>
      <c r="F87" s="56">
        <v>0</v>
      </c>
      <c r="G87" s="56">
        <v>0</v>
      </c>
      <c r="H87" s="66">
        <v>0</v>
      </c>
      <c r="I87" s="66">
        <v>0</v>
      </c>
      <c r="J87" s="31"/>
    </row>
    <row r="88" spans="1:10" ht="30.75" thickBot="1" x14ac:dyDescent="0.25">
      <c r="A88" s="165" t="s">
        <v>48</v>
      </c>
      <c r="B88" s="224" t="s">
        <v>71</v>
      </c>
      <c r="C88" s="227"/>
      <c r="D88" s="57">
        <v>0</v>
      </c>
      <c r="E88" s="131">
        <v>0</v>
      </c>
      <c r="F88" s="57">
        <v>0</v>
      </c>
      <c r="G88" s="57">
        <v>0</v>
      </c>
      <c r="H88" s="70">
        <v>0</v>
      </c>
      <c r="I88" s="70">
        <v>0</v>
      </c>
      <c r="J88" s="31"/>
    </row>
    <row r="89" spans="1:10" ht="30" x14ac:dyDescent="0.2">
      <c r="A89" s="165" t="s">
        <v>48</v>
      </c>
      <c r="B89" s="222" t="s">
        <v>72</v>
      </c>
      <c r="C89" s="223"/>
      <c r="D89" s="140">
        <v>0</v>
      </c>
      <c r="E89" s="141">
        <v>0</v>
      </c>
      <c r="F89" s="142">
        <v>0</v>
      </c>
      <c r="G89" s="142">
        <v>0</v>
      </c>
      <c r="H89" s="73">
        <v>0</v>
      </c>
      <c r="I89" s="73">
        <v>0</v>
      </c>
      <c r="J89" s="31"/>
    </row>
    <row r="90" spans="1:10" ht="30" x14ac:dyDescent="0.2">
      <c r="A90" s="165" t="s">
        <v>48</v>
      </c>
      <c r="B90" s="216" t="s">
        <v>73</v>
      </c>
      <c r="C90" s="217"/>
      <c r="D90" s="127">
        <v>7</v>
      </c>
      <c r="E90" s="122">
        <v>0</v>
      </c>
      <c r="F90" s="56">
        <v>0</v>
      </c>
      <c r="G90" s="56">
        <v>0</v>
      </c>
      <c r="H90" s="66">
        <v>0</v>
      </c>
      <c r="I90" s="66">
        <v>0</v>
      </c>
      <c r="J90" s="31"/>
    </row>
    <row r="91" spans="1:10" ht="30" x14ac:dyDescent="0.2">
      <c r="A91" s="165" t="s">
        <v>48</v>
      </c>
      <c r="B91" s="216" t="s">
        <v>74</v>
      </c>
      <c r="C91" s="217"/>
      <c r="D91" s="127">
        <v>8</v>
      </c>
      <c r="E91" s="122">
        <v>0</v>
      </c>
      <c r="F91" s="56">
        <v>0</v>
      </c>
      <c r="G91" s="56">
        <v>0</v>
      </c>
      <c r="H91" s="66">
        <v>0</v>
      </c>
      <c r="I91" s="66">
        <v>0</v>
      </c>
      <c r="J91" s="31"/>
    </row>
    <row r="92" spans="1:10" ht="30" x14ac:dyDescent="0.2">
      <c r="A92" s="165" t="s">
        <v>48</v>
      </c>
      <c r="B92" s="216" t="s">
        <v>75</v>
      </c>
      <c r="C92" s="217"/>
      <c r="D92" s="56">
        <v>1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0</v>
      </c>
      <c r="E93" s="122">
        <v>0</v>
      </c>
      <c r="F93" s="56">
        <v>0</v>
      </c>
      <c r="G93" s="56">
        <v>0</v>
      </c>
      <c r="H93" s="66">
        <v>0</v>
      </c>
      <c r="I93" s="66">
        <v>0</v>
      </c>
      <c r="J93" s="31"/>
    </row>
    <row r="94" spans="1:10" ht="30" x14ac:dyDescent="0.2">
      <c r="A94" s="165" t="s">
        <v>48</v>
      </c>
      <c r="B94" s="216" t="s">
        <v>91</v>
      </c>
      <c r="C94" s="217"/>
      <c r="D94" s="139">
        <v>0</v>
      </c>
      <c r="E94" s="122">
        <v>0</v>
      </c>
      <c r="F94" s="56">
        <v>0</v>
      </c>
      <c r="G94" s="56">
        <v>0</v>
      </c>
      <c r="H94" s="68">
        <v>0</v>
      </c>
      <c r="I94" s="68">
        <v>0</v>
      </c>
      <c r="J94" s="31"/>
    </row>
    <row r="95" spans="1:10" ht="30.75" thickBot="1" x14ac:dyDescent="0.25">
      <c r="A95" s="165" t="s">
        <v>48</v>
      </c>
      <c r="B95" s="224" t="s">
        <v>92</v>
      </c>
      <c r="C95" s="227"/>
      <c r="D95" s="147">
        <v>0</v>
      </c>
      <c r="E95" s="131">
        <v>0</v>
      </c>
      <c r="F95" s="57">
        <v>0</v>
      </c>
      <c r="G95" s="57">
        <v>0</v>
      </c>
      <c r="H95" s="70">
        <v>0</v>
      </c>
      <c r="I95" s="70">
        <v>0</v>
      </c>
      <c r="J95" s="80"/>
    </row>
    <row r="96" spans="1:10" ht="15.75" thickBot="1" x14ac:dyDescent="0.25">
      <c r="B96" s="2"/>
      <c r="C96" s="2"/>
      <c r="D96" s="22"/>
      <c r="E96" s="3"/>
      <c r="F96" s="22"/>
      <c r="G96" s="22"/>
      <c r="H96" s="22"/>
      <c r="I96" s="22"/>
      <c r="J96" s="80"/>
    </row>
    <row r="97" spans="1:10" x14ac:dyDescent="0.2">
      <c r="B97" s="228" t="s">
        <v>30</v>
      </c>
      <c r="C97" s="229"/>
      <c r="D97" s="234">
        <v>275</v>
      </c>
      <c r="E97" s="236">
        <v>173</v>
      </c>
      <c r="F97" s="234">
        <v>0</v>
      </c>
      <c r="G97" s="234">
        <v>0</v>
      </c>
      <c r="H97" s="234">
        <v>74</v>
      </c>
      <c r="I97" s="234">
        <v>99</v>
      </c>
      <c r="J97" s="22"/>
    </row>
    <row r="98" spans="1:10" ht="15.75" thickBot="1" x14ac:dyDescent="0.25">
      <c r="B98" s="232"/>
      <c r="C98" s="233"/>
      <c r="D98" s="248"/>
      <c r="E98" s="251">
        <v>0</v>
      </c>
      <c r="F98" s="252"/>
      <c r="G98" s="252"/>
      <c r="H98" s="252"/>
      <c r="I98" s="252"/>
      <c r="J98" s="22"/>
    </row>
    <row r="99" spans="1:10" ht="30.75" thickBot="1" x14ac:dyDescent="0.25">
      <c r="A99" s="165" t="s">
        <v>48</v>
      </c>
      <c r="B99" s="242" t="s">
        <v>57</v>
      </c>
      <c r="C99" s="243"/>
      <c r="D99" s="149">
        <v>0</v>
      </c>
      <c r="E99" s="131">
        <v>161</v>
      </c>
      <c r="F99" s="57">
        <v>0</v>
      </c>
      <c r="G99" s="57">
        <v>0</v>
      </c>
      <c r="H99" s="70">
        <v>76</v>
      </c>
      <c r="I99" s="70">
        <v>85</v>
      </c>
      <c r="J99" s="13">
        <f>IF(B99="Total Feed Consignments inc. 3rd Country Consignments (Deminimus)",SUM($F$99:$I$99),0)</f>
        <v>0</v>
      </c>
    </row>
    <row r="100" spans="1:10" x14ac:dyDescent="0.2">
      <c r="A100" s="165"/>
      <c r="B100" s="244" t="s">
        <v>50</v>
      </c>
      <c r="C100" s="245"/>
      <c r="D100" s="234">
        <v>253</v>
      </c>
      <c r="E100" s="249">
        <v>164</v>
      </c>
      <c r="F100" s="240">
        <v>0</v>
      </c>
      <c r="G100" s="240">
        <v>0</v>
      </c>
      <c r="H100" s="240">
        <v>71</v>
      </c>
      <c r="I100" s="240">
        <v>93</v>
      </c>
      <c r="J100" s="22"/>
    </row>
    <row r="101" spans="1:10" ht="15.75" thickBot="1" x14ac:dyDescent="0.25">
      <c r="A101" s="165"/>
      <c r="B101" s="246"/>
      <c r="C101" s="247"/>
      <c r="D101" s="248"/>
      <c r="E101" s="250"/>
      <c r="F101" s="241"/>
      <c r="G101" s="241"/>
      <c r="H101" s="241"/>
      <c r="I101" s="241"/>
      <c r="J101" s="22"/>
    </row>
    <row r="102" spans="1:10" ht="30.75" thickBot="1" x14ac:dyDescent="0.25">
      <c r="A102" s="165" t="s">
        <v>48</v>
      </c>
      <c r="B102" s="19" t="s">
        <v>51</v>
      </c>
      <c r="C102" s="46" t="s">
        <v>52</v>
      </c>
      <c r="D102" s="81">
        <v>210</v>
      </c>
      <c r="E102" s="184"/>
      <c r="F102" s="185"/>
      <c r="G102" s="185"/>
      <c r="H102" s="185"/>
      <c r="I102" s="185"/>
      <c r="J102" s="14"/>
    </row>
    <row r="103" spans="1:10" ht="30" x14ac:dyDescent="0.2">
      <c r="A103" s="165" t="s">
        <v>48</v>
      </c>
      <c r="B103" s="47" t="s">
        <v>58</v>
      </c>
      <c r="C103" s="48"/>
      <c r="D103" s="190">
        <v>210</v>
      </c>
      <c r="E103" s="153">
        <v>114</v>
      </c>
      <c r="F103" s="142">
        <v>0</v>
      </c>
      <c r="G103" s="142">
        <v>0</v>
      </c>
      <c r="H103" s="73">
        <v>56</v>
      </c>
      <c r="I103" s="73">
        <v>58</v>
      </c>
      <c r="J103" s="22"/>
    </row>
    <row r="104" spans="1:10" ht="30" x14ac:dyDescent="0.2">
      <c r="A104" s="165" t="s">
        <v>48</v>
      </c>
      <c r="B104" s="47" t="s">
        <v>59</v>
      </c>
      <c r="C104" s="48"/>
      <c r="D104" s="77">
        <v>10.5</v>
      </c>
      <c r="E104" s="111">
        <v>6</v>
      </c>
      <c r="F104" s="56">
        <v>0</v>
      </c>
      <c r="G104" s="56">
        <v>0</v>
      </c>
      <c r="H104" s="66">
        <v>1</v>
      </c>
      <c r="I104" s="66">
        <v>5</v>
      </c>
      <c r="J104" s="22"/>
    </row>
    <row r="105" spans="1:10" ht="30.75" thickBot="1" x14ac:dyDescent="0.25">
      <c r="A105" s="165" t="s">
        <v>48</v>
      </c>
      <c r="B105" s="49" t="s">
        <v>60</v>
      </c>
      <c r="C105" s="50"/>
      <c r="D105" s="205">
        <v>10.5</v>
      </c>
      <c r="E105" s="114">
        <v>5</v>
      </c>
      <c r="F105" s="56">
        <v>0</v>
      </c>
      <c r="G105" s="56">
        <v>0</v>
      </c>
      <c r="H105" s="66">
        <v>1</v>
      </c>
      <c r="I105" s="66">
        <v>4</v>
      </c>
      <c r="J105" s="22"/>
    </row>
    <row r="106" spans="1:10" ht="30.75" thickBot="1" x14ac:dyDescent="0.25">
      <c r="A106" s="165" t="s">
        <v>48</v>
      </c>
      <c r="B106" s="21" t="s">
        <v>29</v>
      </c>
      <c r="C106" s="46" t="s">
        <v>52</v>
      </c>
      <c r="D106" s="81">
        <v>10</v>
      </c>
      <c r="E106" s="186"/>
      <c r="F106" s="185"/>
      <c r="G106" s="185"/>
      <c r="H106" s="185"/>
      <c r="I106" s="185"/>
      <c r="J106" s="14"/>
    </row>
    <row r="107" spans="1:10" ht="30" x14ac:dyDescent="0.2">
      <c r="A107" s="165" t="s">
        <v>48</v>
      </c>
      <c r="B107" s="47" t="s">
        <v>58</v>
      </c>
      <c r="C107" s="48"/>
      <c r="D107" s="192">
        <v>10</v>
      </c>
      <c r="E107" s="153">
        <v>27</v>
      </c>
      <c r="F107" s="142">
        <v>0</v>
      </c>
      <c r="G107" s="142">
        <v>0</v>
      </c>
      <c r="H107" s="73">
        <v>9</v>
      </c>
      <c r="I107" s="73">
        <v>18</v>
      </c>
      <c r="J107" s="22"/>
    </row>
    <row r="108" spans="1:10" ht="30" x14ac:dyDescent="0.2">
      <c r="A108" s="165" t="s">
        <v>48</v>
      </c>
      <c r="B108" s="47" t="s">
        <v>59</v>
      </c>
      <c r="C108" s="48"/>
      <c r="D108" s="77">
        <v>6</v>
      </c>
      <c r="E108" s="111">
        <v>6</v>
      </c>
      <c r="F108" s="56">
        <v>0</v>
      </c>
      <c r="G108" s="56">
        <v>0</v>
      </c>
      <c r="H108" s="66">
        <v>2</v>
      </c>
      <c r="I108" s="66">
        <v>4</v>
      </c>
      <c r="J108" s="22"/>
    </row>
    <row r="109" spans="1:10" ht="30.75" thickBot="1" x14ac:dyDescent="0.25">
      <c r="A109" s="165" t="s">
        <v>48</v>
      </c>
      <c r="B109" s="49" t="s">
        <v>60</v>
      </c>
      <c r="C109" s="200"/>
      <c r="D109" s="191">
        <v>6</v>
      </c>
      <c r="E109" s="114">
        <v>6</v>
      </c>
      <c r="F109" s="56">
        <v>0</v>
      </c>
      <c r="G109" s="56">
        <v>0</v>
      </c>
      <c r="H109" s="66">
        <v>2</v>
      </c>
      <c r="I109" s="66">
        <v>4</v>
      </c>
      <c r="J109" s="22"/>
    </row>
    <row r="110" spans="1:10" x14ac:dyDescent="0.2">
      <c r="A110" s="165"/>
      <c r="B110" s="228" t="s">
        <v>61</v>
      </c>
      <c r="C110" s="325"/>
      <c r="D110" s="323">
        <v>22</v>
      </c>
      <c r="E110" s="236">
        <v>9</v>
      </c>
      <c r="F110" s="238">
        <v>0</v>
      </c>
      <c r="G110" s="238">
        <v>0</v>
      </c>
      <c r="H110" s="238">
        <v>3</v>
      </c>
      <c r="I110" s="238">
        <v>6</v>
      </c>
      <c r="J110" s="22"/>
    </row>
    <row r="111" spans="1:10" ht="15.75" thickBot="1" x14ac:dyDescent="0.25">
      <c r="A111" s="165"/>
      <c r="B111" s="232"/>
      <c r="C111" s="326"/>
      <c r="D111" s="324"/>
      <c r="E111" s="251">
        <v>0</v>
      </c>
      <c r="F111" s="284"/>
      <c r="G111" s="284"/>
      <c r="H111" s="284"/>
      <c r="I111" s="284"/>
      <c r="J111" s="22"/>
    </row>
    <row r="112" spans="1:10" ht="30" x14ac:dyDescent="0.2">
      <c r="A112" s="165" t="s">
        <v>48</v>
      </c>
      <c r="B112" s="187" t="s">
        <v>82</v>
      </c>
      <c r="C112" s="202" t="s">
        <v>24</v>
      </c>
      <c r="D112" s="110">
        <v>12</v>
      </c>
      <c r="E112" s="153">
        <v>8</v>
      </c>
      <c r="F112" s="142">
        <v>0</v>
      </c>
      <c r="G112" s="142">
        <v>0</v>
      </c>
      <c r="H112" s="73">
        <v>2</v>
      </c>
      <c r="I112" s="73">
        <v>6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83</v>
      </c>
      <c r="C114" s="217"/>
      <c r="D114" s="113">
        <v>0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84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85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86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87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216" t="s">
        <v>88</v>
      </c>
      <c r="C119" s="217"/>
      <c r="D119" s="113">
        <v>0</v>
      </c>
      <c r="E119" s="111">
        <v>0</v>
      </c>
      <c r="F119" s="56">
        <v>0</v>
      </c>
      <c r="G119" s="56">
        <v>0</v>
      </c>
      <c r="H119" s="66">
        <v>0</v>
      </c>
      <c r="I119" s="66">
        <v>0</v>
      </c>
      <c r="J119" s="22"/>
    </row>
    <row r="120" spans="1:10" ht="30" x14ac:dyDescent="0.2">
      <c r="A120" s="165" t="s">
        <v>48</v>
      </c>
      <c r="B120" s="172" t="s">
        <v>89</v>
      </c>
      <c r="C120" s="203" t="s">
        <v>25</v>
      </c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16" t="s">
        <v>90</v>
      </c>
      <c r="C122" s="217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0" x14ac:dyDescent="0.2">
      <c r="A123" s="165" t="s">
        <v>48</v>
      </c>
      <c r="B123" s="257" t="s">
        <v>69</v>
      </c>
      <c r="C123" s="258"/>
      <c r="D123" s="113">
        <v>2</v>
      </c>
      <c r="E123" s="111">
        <v>1</v>
      </c>
      <c r="F123" s="56">
        <v>0</v>
      </c>
      <c r="G123" s="56">
        <v>0</v>
      </c>
      <c r="H123" s="66">
        <v>1</v>
      </c>
      <c r="I123" s="66">
        <v>0</v>
      </c>
      <c r="J123" s="22"/>
    </row>
    <row r="124" spans="1:10" ht="34.5" customHeight="1" x14ac:dyDescent="0.2">
      <c r="A124" s="165" t="s">
        <v>48</v>
      </c>
      <c r="B124" s="257" t="s">
        <v>67</v>
      </c>
      <c r="C124" s="258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70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71</v>
      </c>
      <c r="C126" s="217"/>
      <c r="D126" s="113">
        <v>0</v>
      </c>
      <c r="E126" s="111">
        <v>0</v>
      </c>
      <c r="F126" s="56">
        <v>0</v>
      </c>
      <c r="G126" s="56">
        <v>0</v>
      </c>
      <c r="H126" s="66">
        <v>0</v>
      </c>
      <c r="I126" s="66">
        <v>0</v>
      </c>
      <c r="J126" s="22"/>
    </row>
    <row r="127" spans="1:10" ht="30" x14ac:dyDescent="0.2">
      <c r="A127" s="165" t="s">
        <v>48</v>
      </c>
      <c r="B127" s="216" t="s">
        <v>72</v>
      </c>
      <c r="C127" s="217"/>
      <c r="D127" s="113">
        <v>0</v>
      </c>
      <c r="E127" s="111">
        <v>0</v>
      </c>
      <c r="F127" s="56">
        <v>0</v>
      </c>
      <c r="G127" s="56">
        <v>0</v>
      </c>
      <c r="H127" s="66">
        <v>0</v>
      </c>
      <c r="I127" s="66">
        <v>0</v>
      </c>
      <c r="J127" s="22"/>
    </row>
    <row r="128" spans="1:10" ht="30" x14ac:dyDescent="0.2">
      <c r="A128" s="165" t="s">
        <v>48</v>
      </c>
      <c r="B128" s="216" t="s">
        <v>73</v>
      </c>
      <c r="C128" s="217"/>
      <c r="D128" s="113">
        <v>4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0" ht="30" x14ac:dyDescent="0.2">
      <c r="A129" s="165" t="s">
        <v>48</v>
      </c>
      <c r="B129" s="216" t="s">
        <v>74</v>
      </c>
      <c r="C129" s="217"/>
      <c r="D129" s="113">
        <v>0</v>
      </c>
      <c r="E129" s="111">
        <v>0</v>
      </c>
      <c r="F129" s="56">
        <v>0</v>
      </c>
      <c r="G129" s="56">
        <v>0</v>
      </c>
      <c r="H129" s="66">
        <v>0</v>
      </c>
      <c r="I129" s="66">
        <v>0</v>
      </c>
      <c r="J129" s="22"/>
    </row>
    <row r="130" spans="1:10" ht="30" x14ac:dyDescent="0.2">
      <c r="A130" s="165" t="s">
        <v>48</v>
      </c>
      <c r="B130" s="216" t="s">
        <v>75</v>
      </c>
      <c r="C130" s="217"/>
      <c r="D130" s="113">
        <v>2</v>
      </c>
      <c r="E130" s="111">
        <v>0</v>
      </c>
      <c r="F130" s="56">
        <v>0</v>
      </c>
      <c r="G130" s="56">
        <v>0</v>
      </c>
      <c r="H130" s="66">
        <v>0</v>
      </c>
      <c r="I130" s="66">
        <v>0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13">
        <v>2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0" ht="30" x14ac:dyDescent="0.2">
      <c r="A132" s="165" t="s">
        <v>48</v>
      </c>
      <c r="B132" s="216" t="s">
        <v>91</v>
      </c>
      <c r="C132" s="217"/>
      <c r="D132" s="113">
        <v>0</v>
      </c>
      <c r="E132" s="111">
        <v>0</v>
      </c>
      <c r="F132" s="56">
        <v>0</v>
      </c>
      <c r="G132" s="56">
        <v>0</v>
      </c>
      <c r="H132" s="66">
        <v>0</v>
      </c>
      <c r="I132" s="66">
        <v>0</v>
      </c>
      <c r="J132" s="22"/>
    </row>
    <row r="133" spans="1:10" ht="30.75" thickBot="1" x14ac:dyDescent="0.25">
      <c r="A133" s="165" t="s">
        <v>48</v>
      </c>
      <c r="B133" s="224" t="s">
        <v>92</v>
      </c>
      <c r="C133" s="227"/>
      <c r="D133" s="116">
        <v>0</v>
      </c>
      <c r="E133" s="114">
        <v>0</v>
      </c>
      <c r="F133" s="57">
        <v>0</v>
      </c>
      <c r="G133" s="57">
        <v>0</v>
      </c>
      <c r="H133" s="70">
        <v>0</v>
      </c>
      <c r="I133" s="70">
        <v>0</v>
      </c>
      <c r="J133" s="22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  <row r="141" spans="1:10" x14ac:dyDescent="0.2">
      <c r="C141" s="23"/>
      <c r="E141" s="23"/>
    </row>
  </sheetData>
  <mergeCells count="165">
    <mergeCell ref="B118:C118"/>
    <mergeCell ref="B117:C117"/>
    <mergeCell ref="B116:C116"/>
    <mergeCell ref="B115:C115"/>
    <mergeCell ref="B54:I55"/>
    <mergeCell ref="B130:C130"/>
    <mergeCell ref="B129:C129"/>
    <mergeCell ref="B128:C128"/>
    <mergeCell ref="B127:C127"/>
    <mergeCell ref="B126:C126"/>
    <mergeCell ref="B125:C125"/>
    <mergeCell ref="B124:C124"/>
    <mergeCell ref="B123:C123"/>
    <mergeCell ref="B119:C119"/>
    <mergeCell ref="B84:C84"/>
    <mergeCell ref="B83:C83"/>
    <mergeCell ref="B76:C76"/>
    <mergeCell ref="B75:C75"/>
    <mergeCell ref="B95:C95"/>
    <mergeCell ref="B94:C94"/>
    <mergeCell ref="B93:C93"/>
    <mergeCell ref="B122:C122"/>
    <mergeCell ref="B121:C121"/>
    <mergeCell ref="B114:C114"/>
    <mergeCell ref="B133:C133"/>
    <mergeCell ref="B132:C132"/>
    <mergeCell ref="B131:C131"/>
    <mergeCell ref="B18:C18"/>
    <mergeCell ref="B17:C17"/>
    <mergeCell ref="B16:C16"/>
    <mergeCell ref="B15:C15"/>
    <mergeCell ref="B14:C14"/>
    <mergeCell ref="B13:C13"/>
    <mergeCell ref="B27:C27"/>
    <mergeCell ref="B26:C26"/>
    <mergeCell ref="B25:C25"/>
    <mergeCell ref="B24:C24"/>
    <mergeCell ref="B23:C23"/>
    <mergeCell ref="B22:C22"/>
    <mergeCell ref="B52:C52"/>
    <mergeCell ref="B51:C51"/>
    <mergeCell ref="B47:C47"/>
    <mergeCell ref="B46:C46"/>
    <mergeCell ref="B42:C42"/>
    <mergeCell ref="B41:C41"/>
    <mergeCell ref="B36:C36"/>
    <mergeCell ref="B35:C35"/>
    <mergeCell ref="B34:C34"/>
    <mergeCell ref="B113:C113"/>
    <mergeCell ref="B88:C88"/>
    <mergeCell ref="B87:C87"/>
    <mergeCell ref="B86:C86"/>
    <mergeCell ref="B85:C85"/>
    <mergeCell ref="B81:C81"/>
    <mergeCell ref="B80:C80"/>
    <mergeCell ref="B79:C79"/>
    <mergeCell ref="B78:C78"/>
    <mergeCell ref="G110:G111"/>
    <mergeCell ref="H110:H111"/>
    <mergeCell ref="I110:I111"/>
    <mergeCell ref="H100:H101"/>
    <mergeCell ref="I100:I101"/>
    <mergeCell ref="B99:C99"/>
    <mergeCell ref="B100:C101"/>
    <mergeCell ref="D100:D101"/>
    <mergeCell ref="E100:E101"/>
    <mergeCell ref="F100:F101"/>
    <mergeCell ref="G100:G101"/>
    <mergeCell ref="B110:C111"/>
    <mergeCell ref="D110:D111"/>
    <mergeCell ref="E110:E111"/>
    <mergeCell ref="F110:F111"/>
    <mergeCell ref="G97:G98"/>
    <mergeCell ref="H97:H98"/>
    <mergeCell ref="I97:I98"/>
    <mergeCell ref="B97:C98"/>
    <mergeCell ref="D97:D98"/>
    <mergeCell ref="E97:E98"/>
    <mergeCell ref="F97:F98"/>
    <mergeCell ref="I72:I73"/>
    <mergeCell ref="B72:C73"/>
    <mergeCell ref="D72:D73"/>
    <mergeCell ref="E72:E73"/>
    <mergeCell ref="F72:F73"/>
    <mergeCell ref="G72:G73"/>
    <mergeCell ref="H72:H73"/>
    <mergeCell ref="B77:C77"/>
    <mergeCell ref="B92:C92"/>
    <mergeCell ref="B91:C91"/>
    <mergeCell ref="B90:C90"/>
    <mergeCell ref="B89:C89"/>
    <mergeCell ref="B61:C61"/>
    <mergeCell ref="B62:C62"/>
    <mergeCell ref="B69:C69"/>
    <mergeCell ref="B70:C70"/>
    <mergeCell ref="B68:C68"/>
    <mergeCell ref="B67:C67"/>
    <mergeCell ref="B66:C66"/>
    <mergeCell ref="B65:C65"/>
    <mergeCell ref="B64:C64"/>
    <mergeCell ref="B63:C63"/>
    <mergeCell ref="B49:C50"/>
    <mergeCell ref="D49:D50"/>
    <mergeCell ref="E49:E50"/>
    <mergeCell ref="F49:F50"/>
    <mergeCell ref="G49:G50"/>
    <mergeCell ref="H49:H50"/>
    <mergeCell ref="I49:I50"/>
    <mergeCell ref="E58:E59"/>
    <mergeCell ref="F58:F59"/>
    <mergeCell ref="B56:C56"/>
    <mergeCell ref="G58:G59"/>
    <mergeCell ref="H58:H59"/>
    <mergeCell ref="I58:I59"/>
    <mergeCell ref="B58:C59"/>
    <mergeCell ref="D58:D59"/>
    <mergeCell ref="B44:C45"/>
    <mergeCell ref="D44:D45"/>
    <mergeCell ref="E44:E45"/>
    <mergeCell ref="F44:F45"/>
    <mergeCell ref="G44:G45"/>
    <mergeCell ref="F39:F40"/>
    <mergeCell ref="G39:G40"/>
    <mergeCell ref="H39:H40"/>
    <mergeCell ref="I39:I40"/>
    <mergeCell ref="H44:H45"/>
    <mergeCell ref="I44:I45"/>
    <mergeCell ref="H29:H30"/>
    <mergeCell ref="I29:I30"/>
    <mergeCell ref="H20:H21"/>
    <mergeCell ref="I20:I21"/>
    <mergeCell ref="B20:C21"/>
    <mergeCell ref="D20:D21"/>
    <mergeCell ref="B39:C40"/>
    <mergeCell ref="D39:D40"/>
    <mergeCell ref="E39:E40"/>
    <mergeCell ref="B33:C33"/>
    <mergeCell ref="B32:C32"/>
    <mergeCell ref="B31:C31"/>
    <mergeCell ref="B5:C5"/>
    <mergeCell ref="B7:C8"/>
    <mergeCell ref="D7:D8"/>
    <mergeCell ref="E7:E8"/>
    <mergeCell ref="B29:C30"/>
    <mergeCell ref="D29:D30"/>
    <mergeCell ref="E29:E30"/>
    <mergeCell ref="F29:F30"/>
    <mergeCell ref="G29:G30"/>
    <mergeCell ref="B12:C12"/>
    <mergeCell ref="B11:C11"/>
    <mergeCell ref="B10:C10"/>
    <mergeCell ref="B9:C9"/>
    <mergeCell ref="H7:H8"/>
    <mergeCell ref="I7:I8"/>
    <mergeCell ref="D3:D5"/>
    <mergeCell ref="E4:E5"/>
    <mergeCell ref="F4:F5"/>
    <mergeCell ref="G4:G5"/>
    <mergeCell ref="H4:H5"/>
    <mergeCell ref="I4:I5"/>
    <mergeCell ref="E20:E21"/>
    <mergeCell ref="F20:F21"/>
    <mergeCell ref="G20:G21"/>
    <mergeCell ref="F7:F8"/>
    <mergeCell ref="G7:G8"/>
  </mergeCells>
  <conditionalFormatting sqref="E2">
    <cfRule type="expression" dxfId="4" priority="44">
      <formula>$B$2="Alehm"</formula>
    </cfRule>
  </conditionalFormatting>
  <conditionalFormatting sqref="C4 C2:D2 D3">
    <cfRule type="expression" dxfId="3" priority="45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0"/>
  <sheetViews>
    <sheetView showGridLines="0" zoomScaleNormal="100" workbookViewId="0">
      <pane xSplit="3" ySplit="5" topLeftCell="D24" activePane="bottomRight" state="frozenSplit"/>
      <selection activeCell="B37" sqref="B37"/>
      <selection pane="topRight" activeCell="B37" sqref="B37"/>
      <selection pane="bottomLeft" activeCell="B37" sqref="B37"/>
      <selection pane="bottomRight" activeCell="B41" sqref="B41:C41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30" customWidth="1"/>
    <col min="6" max="9" width="10.77734375" style="23" customWidth="1"/>
    <col min="10" max="10" width="1.77734375" style="23" customWidth="1"/>
    <col min="11" max="11" width="18.6640625" style="23" customWidth="1"/>
    <col min="12" max="12" width="1.77734375" style="23" customWidth="1"/>
    <col min="13" max="16384" width="30" style="23"/>
  </cols>
  <sheetData>
    <row r="1" spans="1:12" ht="15.75" thickBot="1" x14ac:dyDescent="0.25">
      <c r="B1" s="2"/>
      <c r="C1" s="2"/>
      <c r="D1" s="22"/>
      <c r="E1" s="22"/>
      <c r="F1" s="22"/>
      <c r="G1" s="22"/>
      <c r="H1" s="22"/>
      <c r="I1" s="22"/>
      <c r="J1"/>
      <c r="K1"/>
    </row>
    <row r="2" spans="1:12" ht="15.75" x14ac:dyDescent="0.2">
      <c r="A2" s="1">
        <v>1</v>
      </c>
      <c r="B2" s="79" t="s">
        <v>104</v>
      </c>
      <c r="C2"/>
      <c r="D2" s="297" t="s">
        <v>53</v>
      </c>
      <c r="E2" s="95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/>
      <c r="K2"/>
    </row>
    <row r="3" spans="1:12" ht="15.75" customHeight="1" x14ac:dyDescent="0.2">
      <c r="B3" s="2"/>
      <c r="C3" s="90"/>
      <c r="D3" s="298"/>
      <c r="E3" s="347" t="s">
        <v>21</v>
      </c>
      <c r="F3" s="279" t="s">
        <v>21</v>
      </c>
      <c r="G3" s="345" t="s">
        <v>21</v>
      </c>
      <c r="H3" s="281" t="s">
        <v>21</v>
      </c>
      <c r="I3" s="281" t="s">
        <v>21</v>
      </c>
      <c r="J3"/>
      <c r="K3"/>
    </row>
    <row r="4" spans="1:12" ht="16.5" thickBot="1" x14ac:dyDescent="0.25">
      <c r="B4" s="291" t="s">
        <v>49</v>
      </c>
      <c r="C4" s="292"/>
      <c r="D4" s="299"/>
      <c r="E4" s="348"/>
      <c r="F4" s="280"/>
      <c r="G4" s="346"/>
      <c r="H4" s="282"/>
      <c r="I4" s="282"/>
      <c r="J4"/>
      <c r="K4"/>
    </row>
    <row r="5" spans="1:12" ht="15.75" thickBot="1" x14ac:dyDescent="0.25">
      <c r="A5" s="24"/>
      <c r="B5" s="33"/>
      <c r="C5" s="33"/>
      <c r="D5" s="34"/>
      <c r="E5" s="34"/>
      <c r="F5" s="35"/>
      <c r="G5" s="35"/>
      <c r="H5" s="35"/>
      <c r="I5" s="35"/>
      <c r="J5"/>
      <c r="K5"/>
      <c r="L5" s="181"/>
    </row>
    <row r="6" spans="1:12" ht="15" customHeight="1" x14ac:dyDescent="0.2">
      <c r="A6" s="24"/>
      <c r="B6" s="266" t="s">
        <v>5</v>
      </c>
      <c r="C6" s="293"/>
      <c r="D6" s="238">
        <v>406</v>
      </c>
      <c r="E6" s="238">
        <v>403</v>
      </c>
      <c r="F6" s="238">
        <v>90</v>
      </c>
      <c r="G6" s="238">
        <v>72</v>
      </c>
      <c r="H6" s="238">
        <v>81</v>
      </c>
      <c r="I6" s="238">
        <v>160</v>
      </c>
      <c r="J6"/>
      <c r="K6"/>
    </row>
    <row r="7" spans="1:12" ht="15.75" customHeight="1" thickBot="1" x14ac:dyDescent="0.25">
      <c r="A7" s="24"/>
      <c r="B7" s="268"/>
      <c r="C7" s="294"/>
      <c r="D7" s="283"/>
      <c r="E7" s="284"/>
      <c r="F7" s="284"/>
      <c r="G7" s="284"/>
      <c r="H7" s="284"/>
      <c r="I7" s="284"/>
      <c r="J7"/>
      <c r="K7"/>
    </row>
    <row r="8" spans="1:12" ht="30" x14ac:dyDescent="0.2">
      <c r="A8" s="165" t="s">
        <v>48</v>
      </c>
      <c r="B8" s="312" t="s">
        <v>14</v>
      </c>
      <c r="C8" s="313"/>
      <c r="D8" s="98">
        <v>35</v>
      </c>
      <c r="E8" s="98">
        <v>36</v>
      </c>
      <c r="F8" s="100">
        <v>3</v>
      </c>
      <c r="G8" s="100">
        <v>5</v>
      </c>
      <c r="H8" s="100">
        <v>12</v>
      </c>
      <c r="I8" s="100">
        <v>16</v>
      </c>
      <c r="J8"/>
      <c r="K8"/>
    </row>
    <row r="9" spans="1:12" ht="30" x14ac:dyDescent="0.2">
      <c r="A9" s="165" t="s">
        <v>48</v>
      </c>
      <c r="B9" s="310" t="s">
        <v>8</v>
      </c>
      <c r="C9" s="311"/>
      <c r="D9" s="101">
        <v>92</v>
      </c>
      <c r="E9" s="101">
        <v>78</v>
      </c>
      <c r="F9" s="56">
        <v>8</v>
      </c>
      <c r="G9" s="56">
        <v>18</v>
      </c>
      <c r="H9" s="56">
        <v>14</v>
      </c>
      <c r="I9" s="56">
        <v>38</v>
      </c>
      <c r="J9"/>
      <c r="K9"/>
    </row>
    <row r="10" spans="1:12" ht="30" x14ac:dyDescent="0.2">
      <c r="A10" s="165" t="s">
        <v>48</v>
      </c>
      <c r="B10" s="310" t="s">
        <v>9</v>
      </c>
      <c r="C10" s="311"/>
      <c r="D10" s="101">
        <v>0</v>
      </c>
      <c r="E10" s="101">
        <v>1</v>
      </c>
      <c r="F10" s="56">
        <v>0</v>
      </c>
      <c r="G10" s="56">
        <v>0</v>
      </c>
      <c r="H10" s="56">
        <v>0</v>
      </c>
      <c r="I10" s="56">
        <v>1</v>
      </c>
      <c r="J10"/>
      <c r="K10"/>
    </row>
    <row r="11" spans="1:12" ht="30" x14ac:dyDescent="0.2">
      <c r="A11" s="165" t="s">
        <v>48</v>
      </c>
      <c r="B11" s="285" t="s">
        <v>93</v>
      </c>
      <c r="C11" s="286"/>
      <c r="D11" s="101">
        <v>0</v>
      </c>
      <c r="E11" s="101">
        <v>0</v>
      </c>
      <c r="F11" s="56">
        <v>0</v>
      </c>
      <c r="G11" s="56">
        <v>0</v>
      </c>
      <c r="H11" s="56">
        <v>0</v>
      </c>
      <c r="I11" s="56">
        <v>0</v>
      </c>
      <c r="J11"/>
      <c r="K11"/>
    </row>
    <row r="12" spans="1:12" ht="30" x14ac:dyDescent="0.2">
      <c r="A12" s="165" t="s">
        <v>48</v>
      </c>
      <c r="B12" s="310" t="s">
        <v>10</v>
      </c>
      <c r="C12" s="311"/>
      <c r="D12" s="101">
        <v>33</v>
      </c>
      <c r="E12" s="101">
        <v>34</v>
      </c>
      <c r="F12" s="56">
        <v>8</v>
      </c>
      <c r="G12" s="56">
        <v>6</v>
      </c>
      <c r="H12" s="56">
        <v>5</v>
      </c>
      <c r="I12" s="56">
        <v>15</v>
      </c>
      <c r="J12"/>
      <c r="K12"/>
    </row>
    <row r="13" spans="1:12" ht="30" x14ac:dyDescent="0.2">
      <c r="A13" s="165" t="s">
        <v>48</v>
      </c>
      <c r="B13" s="310" t="s">
        <v>15</v>
      </c>
      <c r="C13" s="311"/>
      <c r="D13" s="101">
        <v>62</v>
      </c>
      <c r="E13" s="101">
        <v>62</v>
      </c>
      <c r="F13" s="56">
        <v>17</v>
      </c>
      <c r="G13" s="56">
        <v>13</v>
      </c>
      <c r="H13" s="56">
        <v>11</v>
      </c>
      <c r="I13" s="56">
        <v>21</v>
      </c>
      <c r="J13"/>
      <c r="K13"/>
    </row>
    <row r="14" spans="1:12" ht="30" x14ac:dyDescent="0.2">
      <c r="A14" s="165" t="s">
        <v>48</v>
      </c>
      <c r="B14" s="310" t="s">
        <v>11</v>
      </c>
      <c r="C14" s="311"/>
      <c r="D14" s="101">
        <v>28</v>
      </c>
      <c r="E14" s="101">
        <v>29</v>
      </c>
      <c r="F14" s="56">
        <v>3</v>
      </c>
      <c r="G14" s="56">
        <v>1</v>
      </c>
      <c r="H14" s="56">
        <v>3</v>
      </c>
      <c r="I14" s="56">
        <v>22</v>
      </c>
      <c r="J14"/>
      <c r="K14"/>
    </row>
    <row r="15" spans="1:12" ht="30" x14ac:dyDescent="0.2">
      <c r="A15" s="165" t="s">
        <v>48</v>
      </c>
      <c r="B15" s="310" t="s">
        <v>12</v>
      </c>
      <c r="C15" s="311"/>
      <c r="D15" s="101">
        <v>77</v>
      </c>
      <c r="E15" s="101">
        <v>80</v>
      </c>
      <c r="F15" s="56">
        <v>31</v>
      </c>
      <c r="G15" s="56">
        <v>18</v>
      </c>
      <c r="H15" s="56">
        <v>9</v>
      </c>
      <c r="I15" s="56">
        <v>22</v>
      </c>
      <c r="J15"/>
      <c r="K15"/>
    </row>
    <row r="16" spans="1:12" s="32" customFormat="1" ht="30" x14ac:dyDescent="0.2">
      <c r="A16" s="165" t="s">
        <v>48</v>
      </c>
      <c r="B16" s="289" t="s">
        <v>94</v>
      </c>
      <c r="C16" s="290"/>
      <c r="D16" s="101">
        <v>14</v>
      </c>
      <c r="E16" s="101">
        <v>14</v>
      </c>
      <c r="F16" s="56">
        <v>5</v>
      </c>
      <c r="G16" s="56">
        <v>4</v>
      </c>
      <c r="H16" s="56">
        <v>2</v>
      </c>
      <c r="I16" s="56">
        <v>3</v>
      </c>
      <c r="J16"/>
      <c r="K16"/>
    </row>
    <row r="17" spans="1:11" ht="30.75" thickBot="1" x14ac:dyDescent="0.25">
      <c r="A17" s="165" t="s">
        <v>48</v>
      </c>
      <c r="B17" s="316" t="s">
        <v>13</v>
      </c>
      <c r="C17" s="317"/>
      <c r="D17" s="104">
        <v>65</v>
      </c>
      <c r="E17" s="104">
        <v>69</v>
      </c>
      <c r="F17" s="57">
        <v>15</v>
      </c>
      <c r="G17" s="57">
        <v>7</v>
      </c>
      <c r="H17" s="57">
        <v>25</v>
      </c>
      <c r="I17" s="57">
        <v>22</v>
      </c>
      <c r="J17"/>
      <c r="K17"/>
    </row>
    <row r="18" spans="1:11" ht="15.75" thickBot="1" x14ac:dyDescent="0.25">
      <c r="A18" s="24"/>
      <c r="B18" s="2"/>
      <c r="C18" s="2"/>
      <c r="D18" s="22"/>
      <c r="E18" s="22"/>
      <c r="F18" s="22"/>
      <c r="G18" s="22"/>
      <c r="H18" s="22"/>
      <c r="I18" s="22"/>
      <c r="J18"/>
      <c r="K18"/>
    </row>
    <row r="19" spans="1:11" ht="15" customHeight="1" x14ac:dyDescent="0.2">
      <c r="A19" s="24"/>
      <c r="B19" s="266" t="s">
        <v>6</v>
      </c>
      <c r="C19" s="267"/>
      <c r="D19" s="234">
        <v>0</v>
      </c>
      <c r="E19" s="234">
        <v>0</v>
      </c>
      <c r="F19" s="238">
        <v>0</v>
      </c>
      <c r="G19" s="238">
        <v>0</v>
      </c>
      <c r="H19" s="238">
        <v>0</v>
      </c>
      <c r="I19" s="259">
        <v>0</v>
      </c>
      <c r="J19"/>
      <c r="K19"/>
    </row>
    <row r="20" spans="1:11" ht="15.75" customHeight="1" thickBot="1" x14ac:dyDescent="0.25">
      <c r="A20" s="24"/>
      <c r="B20" s="268"/>
      <c r="C20" s="269"/>
      <c r="D20" s="270"/>
      <c r="E20" s="252"/>
      <c r="F20" s="284"/>
      <c r="G20" s="284"/>
      <c r="H20" s="284"/>
      <c r="I20" s="272"/>
      <c r="J20"/>
      <c r="K20"/>
    </row>
    <row r="21" spans="1:11" ht="30" x14ac:dyDescent="0.2">
      <c r="A21" s="165" t="s">
        <v>48</v>
      </c>
      <c r="B21" s="277" t="s">
        <v>10</v>
      </c>
      <c r="C21" s="278"/>
      <c r="D21" s="106">
        <v>0</v>
      </c>
      <c r="E21" s="106">
        <v>0</v>
      </c>
      <c r="F21" s="108">
        <v>0</v>
      </c>
      <c r="G21" s="108">
        <v>0</v>
      </c>
      <c r="H21" s="108">
        <v>0</v>
      </c>
      <c r="I21" s="110">
        <v>0</v>
      </c>
      <c r="J21"/>
      <c r="K21"/>
    </row>
    <row r="22" spans="1:11" ht="30" x14ac:dyDescent="0.2">
      <c r="A22" s="165" t="s">
        <v>48</v>
      </c>
      <c r="B22" s="285" t="s">
        <v>15</v>
      </c>
      <c r="C22" s="286"/>
      <c r="D22" s="101">
        <v>0</v>
      </c>
      <c r="E22" s="101">
        <v>0</v>
      </c>
      <c r="F22" s="56">
        <v>0</v>
      </c>
      <c r="G22" s="56">
        <v>0</v>
      </c>
      <c r="H22" s="56">
        <v>0</v>
      </c>
      <c r="I22" s="113">
        <v>0</v>
      </c>
      <c r="J22"/>
      <c r="K22"/>
    </row>
    <row r="23" spans="1:11" ht="30" x14ac:dyDescent="0.2">
      <c r="A23" s="165" t="s">
        <v>48</v>
      </c>
      <c r="B23" s="285" t="s">
        <v>11</v>
      </c>
      <c r="C23" s="286"/>
      <c r="D23" s="101">
        <v>0</v>
      </c>
      <c r="E23" s="101">
        <v>0</v>
      </c>
      <c r="F23" s="56">
        <v>0</v>
      </c>
      <c r="G23" s="56">
        <v>0</v>
      </c>
      <c r="H23" s="56">
        <v>0</v>
      </c>
      <c r="I23" s="113">
        <v>0</v>
      </c>
      <c r="J23"/>
      <c r="K23"/>
    </row>
    <row r="24" spans="1:11" ht="30" x14ac:dyDescent="0.2">
      <c r="A24" s="165" t="s">
        <v>48</v>
      </c>
      <c r="B24" s="285" t="s">
        <v>12</v>
      </c>
      <c r="C24" s="286"/>
      <c r="D24" s="101">
        <v>0</v>
      </c>
      <c r="E24" s="101">
        <v>0</v>
      </c>
      <c r="F24" s="56">
        <v>0</v>
      </c>
      <c r="G24" s="56">
        <v>0</v>
      </c>
      <c r="H24" s="56">
        <v>0</v>
      </c>
      <c r="I24" s="113">
        <v>0</v>
      </c>
      <c r="J24"/>
      <c r="K24"/>
    </row>
    <row r="25" spans="1:11" ht="30" x14ac:dyDescent="0.2">
      <c r="A25" s="165" t="s">
        <v>48</v>
      </c>
      <c r="B25" s="285" t="s">
        <v>94</v>
      </c>
      <c r="C25" s="286"/>
      <c r="D25" s="101">
        <v>0</v>
      </c>
      <c r="E25" s="101">
        <v>0</v>
      </c>
      <c r="F25" s="56">
        <v>0</v>
      </c>
      <c r="G25" s="56">
        <v>0</v>
      </c>
      <c r="H25" s="56">
        <v>0</v>
      </c>
      <c r="I25" s="113">
        <v>0</v>
      </c>
      <c r="J25"/>
      <c r="K25"/>
    </row>
    <row r="26" spans="1:11" ht="30.75" thickBot="1" x14ac:dyDescent="0.25">
      <c r="A26" s="165" t="s">
        <v>48</v>
      </c>
      <c r="B26" s="275" t="s">
        <v>13</v>
      </c>
      <c r="C26" s="276"/>
      <c r="D26" s="104">
        <v>0</v>
      </c>
      <c r="E26" s="104">
        <v>0</v>
      </c>
      <c r="F26" s="57">
        <v>0</v>
      </c>
      <c r="G26" s="57">
        <v>0</v>
      </c>
      <c r="H26" s="57">
        <v>0</v>
      </c>
      <c r="I26" s="116">
        <v>0</v>
      </c>
      <c r="J26"/>
      <c r="K26"/>
    </row>
    <row r="27" spans="1:11" ht="15.75" thickBot="1" x14ac:dyDescent="0.25">
      <c r="A27" s="24"/>
      <c r="B27" s="2"/>
      <c r="C27" s="2"/>
      <c r="D27" s="22"/>
      <c r="E27" s="22"/>
      <c r="F27" s="22"/>
      <c r="G27" s="22"/>
      <c r="H27" s="22"/>
      <c r="I27" s="22"/>
      <c r="J27"/>
      <c r="K27"/>
    </row>
    <row r="28" spans="1:11" ht="15" customHeight="1" x14ac:dyDescent="0.2">
      <c r="A28" s="24"/>
      <c r="B28" s="266" t="s">
        <v>7</v>
      </c>
      <c r="C28" s="267"/>
      <c r="D28" s="238">
        <v>72</v>
      </c>
      <c r="E28" s="238">
        <v>71</v>
      </c>
      <c r="F28" s="238">
        <v>3</v>
      </c>
      <c r="G28" s="238">
        <v>2</v>
      </c>
      <c r="H28" s="259">
        <v>9</v>
      </c>
      <c r="I28" s="259">
        <v>57</v>
      </c>
      <c r="J28"/>
      <c r="K28"/>
    </row>
    <row r="29" spans="1:11" ht="15.75" customHeight="1" thickBot="1" x14ac:dyDescent="0.25">
      <c r="A29" s="24"/>
      <c r="B29" s="268"/>
      <c r="C29" s="269"/>
      <c r="D29" s="283"/>
      <c r="E29" s="284"/>
      <c r="F29" s="284"/>
      <c r="G29" s="284"/>
      <c r="H29" s="260"/>
      <c r="I29" s="260"/>
      <c r="J29"/>
      <c r="K29"/>
    </row>
    <row r="30" spans="1:11" ht="30" x14ac:dyDescent="0.2">
      <c r="A30" s="165" t="s">
        <v>48</v>
      </c>
      <c r="B30" s="277" t="s">
        <v>10</v>
      </c>
      <c r="C30" s="278"/>
      <c r="D30" s="98">
        <v>4</v>
      </c>
      <c r="E30" s="103">
        <v>4</v>
      </c>
      <c r="F30" s="118">
        <v>0</v>
      </c>
      <c r="G30" s="118">
        <v>0</v>
      </c>
      <c r="H30" s="119">
        <v>1</v>
      </c>
      <c r="I30" s="120">
        <v>3</v>
      </c>
      <c r="J30"/>
      <c r="K30"/>
    </row>
    <row r="31" spans="1:11" ht="30" x14ac:dyDescent="0.2">
      <c r="A31" s="165" t="s">
        <v>48</v>
      </c>
      <c r="B31" s="285" t="s">
        <v>15</v>
      </c>
      <c r="C31" s="286"/>
      <c r="D31" s="210">
        <v>9</v>
      </c>
      <c r="E31" s="121">
        <v>8</v>
      </c>
      <c r="F31" s="123">
        <v>0</v>
      </c>
      <c r="G31" s="123">
        <v>0</v>
      </c>
      <c r="H31" s="124">
        <v>0</v>
      </c>
      <c r="I31" s="125">
        <v>8</v>
      </c>
      <c r="J31"/>
      <c r="K31"/>
    </row>
    <row r="32" spans="1:11" ht="30" x14ac:dyDescent="0.2">
      <c r="A32" s="165" t="s">
        <v>48</v>
      </c>
      <c r="B32" s="285" t="s">
        <v>11</v>
      </c>
      <c r="C32" s="286"/>
      <c r="D32" s="210">
        <v>8</v>
      </c>
      <c r="E32" s="121">
        <v>7</v>
      </c>
      <c r="F32" s="123">
        <v>0</v>
      </c>
      <c r="G32" s="123">
        <v>0</v>
      </c>
      <c r="H32" s="124">
        <v>1</v>
      </c>
      <c r="I32" s="125">
        <v>6</v>
      </c>
      <c r="J32"/>
      <c r="K32"/>
    </row>
    <row r="33" spans="1:13" ht="30" x14ac:dyDescent="0.2">
      <c r="A33" s="165" t="s">
        <v>48</v>
      </c>
      <c r="B33" s="285" t="s">
        <v>12</v>
      </c>
      <c r="C33" s="286"/>
      <c r="D33" s="210">
        <v>19</v>
      </c>
      <c r="E33" s="121">
        <v>20</v>
      </c>
      <c r="F33" s="123">
        <v>0</v>
      </c>
      <c r="G33" s="123">
        <v>1</v>
      </c>
      <c r="H33" s="124">
        <v>4</v>
      </c>
      <c r="I33" s="125">
        <v>15</v>
      </c>
      <c r="J33"/>
      <c r="K33"/>
    </row>
    <row r="34" spans="1:13" ht="30" x14ac:dyDescent="0.2">
      <c r="A34" s="165" t="s">
        <v>48</v>
      </c>
      <c r="B34" s="289" t="s">
        <v>94</v>
      </c>
      <c r="C34" s="290"/>
      <c r="D34" s="210">
        <v>5</v>
      </c>
      <c r="E34" s="121">
        <v>5</v>
      </c>
      <c r="F34" s="126">
        <v>1</v>
      </c>
      <c r="G34" s="126">
        <v>0</v>
      </c>
      <c r="H34" s="128">
        <v>1</v>
      </c>
      <c r="I34" s="129">
        <v>3</v>
      </c>
      <c r="J34"/>
      <c r="K34"/>
    </row>
    <row r="35" spans="1:13" ht="30.75" thickBot="1" x14ac:dyDescent="0.25">
      <c r="A35" s="165" t="s">
        <v>48</v>
      </c>
      <c r="B35" s="275" t="s">
        <v>13</v>
      </c>
      <c r="C35" s="276"/>
      <c r="D35" s="104">
        <v>27</v>
      </c>
      <c r="E35" s="130">
        <v>27</v>
      </c>
      <c r="F35" s="132">
        <v>2</v>
      </c>
      <c r="G35" s="132">
        <v>1</v>
      </c>
      <c r="H35" s="133">
        <v>2</v>
      </c>
      <c r="I35" s="134">
        <v>22</v>
      </c>
      <c r="J35"/>
      <c r="K35"/>
    </row>
    <row r="36" spans="1:13" x14ac:dyDescent="0.2">
      <c r="A36" s="24"/>
      <c r="B36" s="2"/>
      <c r="C36" s="2"/>
      <c r="D36" s="22"/>
      <c r="E36" s="22"/>
      <c r="F36" s="22"/>
      <c r="G36" s="22"/>
      <c r="H36" s="22"/>
      <c r="I36" s="22"/>
      <c r="J36"/>
      <c r="K36"/>
    </row>
    <row r="37" spans="1:13" ht="18.75" thickBot="1" x14ac:dyDescent="0.25">
      <c r="A37" s="37"/>
      <c r="B37" s="38"/>
      <c r="C37" s="39"/>
      <c r="D37" s="40"/>
      <c r="E37" s="40"/>
      <c r="F37" s="40"/>
      <c r="G37" s="40"/>
      <c r="H37" s="40"/>
      <c r="I37" s="40"/>
      <c r="J37" s="207"/>
      <c r="K37"/>
      <c r="M37" s="32"/>
    </row>
    <row r="38" spans="1:13" ht="15" customHeight="1" x14ac:dyDescent="0.2">
      <c r="A38" s="37"/>
      <c r="B38" s="261" t="s">
        <v>18</v>
      </c>
      <c r="C38" s="262"/>
      <c r="D38" s="234">
        <v>495</v>
      </c>
      <c r="E38" s="234">
        <v>480</v>
      </c>
      <c r="F38" s="259">
        <v>107</v>
      </c>
      <c r="G38" s="238">
        <v>112</v>
      </c>
      <c r="H38" s="259">
        <v>109</v>
      </c>
      <c r="I38" s="259">
        <v>152</v>
      </c>
      <c r="J38" s="207"/>
      <c r="K38"/>
      <c r="M38" s="32"/>
    </row>
    <row r="39" spans="1:13" ht="15.75" customHeight="1" thickBot="1" x14ac:dyDescent="0.25">
      <c r="A39" s="37"/>
      <c r="B39" s="263"/>
      <c r="C39" s="264"/>
      <c r="D39" s="273"/>
      <c r="E39" s="252"/>
      <c r="F39" s="260"/>
      <c r="G39" s="284"/>
      <c r="H39" s="260"/>
      <c r="I39" s="260"/>
      <c r="J39" s="207"/>
      <c r="K39"/>
      <c r="M39" s="32"/>
    </row>
    <row r="40" spans="1:13" ht="30" x14ac:dyDescent="0.2">
      <c r="A40" s="166" t="s">
        <v>48</v>
      </c>
      <c r="B40" s="277" t="s">
        <v>16</v>
      </c>
      <c r="C40" s="278"/>
      <c r="D40" s="98">
        <v>315</v>
      </c>
      <c r="E40" s="99">
        <v>359</v>
      </c>
      <c r="F40" s="108">
        <v>76</v>
      </c>
      <c r="G40" s="108">
        <v>109</v>
      </c>
      <c r="H40" s="119">
        <v>75</v>
      </c>
      <c r="I40" s="119">
        <v>99</v>
      </c>
      <c r="J40" s="207"/>
      <c r="K40"/>
      <c r="M40" s="32"/>
    </row>
    <row r="41" spans="1:13" ht="30.75" thickBot="1" x14ac:dyDescent="0.25">
      <c r="A41" s="166" t="s">
        <v>48</v>
      </c>
      <c r="B41" s="275" t="s">
        <v>17</v>
      </c>
      <c r="C41" s="276"/>
      <c r="D41" s="104">
        <v>180</v>
      </c>
      <c r="E41" s="130">
        <v>121</v>
      </c>
      <c r="F41" s="57">
        <v>31</v>
      </c>
      <c r="G41" s="57">
        <v>3</v>
      </c>
      <c r="H41" s="133">
        <v>34</v>
      </c>
      <c r="I41" s="133">
        <v>53</v>
      </c>
      <c r="J41" s="207"/>
      <c r="K41"/>
      <c r="M41" s="32"/>
    </row>
    <row r="42" spans="1:13" ht="15.75" thickBot="1" x14ac:dyDescent="0.25">
      <c r="A42" s="37"/>
      <c r="B42" s="39"/>
      <c r="C42" s="39"/>
      <c r="D42" s="40"/>
      <c r="E42" s="40"/>
      <c r="F42" s="40"/>
      <c r="G42" s="40"/>
      <c r="H42" s="40"/>
      <c r="I42" s="40"/>
      <c r="J42" s="207"/>
      <c r="K42"/>
      <c r="M42" s="32"/>
    </row>
    <row r="43" spans="1:13" ht="15" customHeight="1" x14ac:dyDescent="0.2">
      <c r="A43" s="37"/>
      <c r="B43" s="261" t="s">
        <v>19</v>
      </c>
      <c r="C43" s="262"/>
      <c r="D43" s="234">
        <v>0</v>
      </c>
      <c r="E43" s="234">
        <v>0</v>
      </c>
      <c r="F43" s="259">
        <v>0</v>
      </c>
      <c r="G43" s="238">
        <v>0</v>
      </c>
      <c r="H43" s="259">
        <v>0</v>
      </c>
      <c r="I43" s="259">
        <v>0</v>
      </c>
      <c r="J43" s="207"/>
      <c r="K43"/>
      <c r="M43" s="32"/>
    </row>
    <row r="44" spans="1:13" ht="15.75" customHeight="1" thickBot="1" x14ac:dyDescent="0.25">
      <c r="A44" s="37"/>
      <c r="B44" s="263"/>
      <c r="C44" s="264"/>
      <c r="D44" s="265"/>
      <c r="E44" s="252"/>
      <c r="F44" s="260"/>
      <c r="G44" s="284"/>
      <c r="H44" s="260"/>
      <c r="I44" s="260"/>
      <c r="J44" s="207"/>
      <c r="K44"/>
      <c r="M44" s="32"/>
    </row>
    <row r="45" spans="1:13" ht="30" x14ac:dyDescent="0.2">
      <c r="A45" s="166" t="s">
        <v>48</v>
      </c>
      <c r="B45" s="277" t="s">
        <v>16</v>
      </c>
      <c r="C45" s="278"/>
      <c r="D45" s="98">
        <v>0</v>
      </c>
      <c r="E45" s="99">
        <v>0</v>
      </c>
      <c r="F45" s="108">
        <v>0</v>
      </c>
      <c r="G45" s="108">
        <v>0</v>
      </c>
      <c r="H45" s="119">
        <v>0</v>
      </c>
      <c r="I45" s="119">
        <v>0</v>
      </c>
      <c r="J45" s="207"/>
      <c r="K45"/>
      <c r="M45" s="32"/>
    </row>
    <row r="46" spans="1:13" ht="30.75" thickBot="1" x14ac:dyDescent="0.25">
      <c r="A46" s="166" t="s">
        <v>48</v>
      </c>
      <c r="B46" s="275" t="s">
        <v>17</v>
      </c>
      <c r="C46" s="276"/>
      <c r="D46" s="104">
        <v>0</v>
      </c>
      <c r="E46" s="130">
        <v>0</v>
      </c>
      <c r="F46" s="57">
        <v>0</v>
      </c>
      <c r="G46" s="57">
        <v>0</v>
      </c>
      <c r="H46" s="133">
        <v>0</v>
      </c>
      <c r="I46" s="133">
        <v>0</v>
      </c>
      <c r="J46" s="207"/>
      <c r="K46"/>
      <c r="M46" s="32"/>
    </row>
    <row r="47" spans="1:13" ht="15.75" thickBot="1" x14ac:dyDescent="0.25">
      <c r="A47" s="37"/>
      <c r="B47" s="39"/>
      <c r="C47" s="39"/>
      <c r="D47" s="40"/>
      <c r="E47" s="40"/>
      <c r="F47" s="40"/>
      <c r="G47" s="40"/>
      <c r="H47" s="40"/>
      <c r="I47" s="40"/>
      <c r="J47" s="207"/>
      <c r="K47"/>
      <c r="M47" s="32"/>
    </row>
    <row r="48" spans="1:13" ht="15" customHeight="1" x14ac:dyDescent="0.2">
      <c r="A48" s="37"/>
      <c r="B48" s="261" t="s">
        <v>20</v>
      </c>
      <c r="C48" s="262"/>
      <c r="D48" s="234">
        <v>0</v>
      </c>
      <c r="E48" s="234">
        <v>0</v>
      </c>
      <c r="F48" s="259">
        <v>0</v>
      </c>
      <c r="G48" s="238">
        <v>0</v>
      </c>
      <c r="H48" s="259">
        <v>0</v>
      </c>
      <c r="I48" s="259">
        <v>0</v>
      </c>
      <c r="J48" s="207"/>
      <c r="K48"/>
      <c r="M48" s="32"/>
    </row>
    <row r="49" spans="1:13" ht="15.75" customHeight="1" thickBot="1" x14ac:dyDescent="0.25">
      <c r="A49" s="37"/>
      <c r="B49" s="263"/>
      <c r="C49" s="264"/>
      <c r="D49" s="265"/>
      <c r="E49" s="252"/>
      <c r="F49" s="260"/>
      <c r="G49" s="284"/>
      <c r="H49" s="260"/>
      <c r="I49" s="260"/>
      <c r="J49" s="207"/>
      <c r="K49"/>
      <c r="M49" s="32"/>
    </row>
    <row r="50" spans="1:13" ht="30" x14ac:dyDescent="0.2">
      <c r="A50" s="166" t="s">
        <v>48</v>
      </c>
      <c r="B50" s="277" t="s">
        <v>16</v>
      </c>
      <c r="C50" s="278"/>
      <c r="D50" s="98">
        <v>0</v>
      </c>
      <c r="E50" s="99">
        <v>0</v>
      </c>
      <c r="F50" s="108">
        <v>0</v>
      </c>
      <c r="G50" s="108">
        <v>0</v>
      </c>
      <c r="H50" s="119">
        <v>0</v>
      </c>
      <c r="I50" s="119">
        <v>0</v>
      </c>
      <c r="J50" s="207"/>
      <c r="K50"/>
      <c r="M50" s="32"/>
    </row>
    <row r="51" spans="1:13" ht="30.75" thickBot="1" x14ac:dyDescent="0.25">
      <c r="A51" s="166" t="s">
        <v>48</v>
      </c>
      <c r="B51" s="275" t="s">
        <v>17</v>
      </c>
      <c r="C51" s="276"/>
      <c r="D51" s="104">
        <v>0</v>
      </c>
      <c r="E51" s="130">
        <v>0</v>
      </c>
      <c r="F51" s="57">
        <v>0</v>
      </c>
      <c r="G51" s="57">
        <v>0</v>
      </c>
      <c r="H51" s="133">
        <v>0</v>
      </c>
      <c r="I51" s="133">
        <v>0</v>
      </c>
      <c r="J51" s="207"/>
      <c r="K51"/>
      <c r="M51" s="32"/>
    </row>
    <row r="52" spans="1:13" s="26" customFormat="1" ht="15.75" thickBot="1" x14ac:dyDescent="0.25">
      <c r="A52" s="24"/>
      <c r="B52" s="27"/>
      <c r="C52" s="27"/>
      <c r="D52" s="25"/>
      <c r="E52" s="25"/>
      <c r="F52" s="25"/>
      <c r="G52" s="25"/>
      <c r="H52" s="25"/>
      <c r="I52" s="25"/>
      <c r="J52" s="25"/>
    </row>
    <row r="53" spans="1:13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/>
      <c r="K53"/>
      <c r="L53" s="180"/>
    </row>
    <row r="54" spans="1:13" ht="15.75" customHeight="1" thickBot="1" x14ac:dyDescent="0.25">
      <c r="B54" s="308"/>
      <c r="C54" s="309"/>
      <c r="D54" s="309"/>
      <c r="E54" s="309"/>
      <c r="F54" s="309"/>
      <c r="G54" s="309"/>
      <c r="H54" s="309"/>
      <c r="I54" s="315"/>
      <c r="J54"/>
      <c r="K54"/>
      <c r="L54" s="180"/>
    </row>
    <row r="55" spans="1:13" ht="30.75" thickBot="1" x14ac:dyDescent="0.25">
      <c r="A55" s="165" t="s">
        <v>48</v>
      </c>
      <c r="B55" s="321" t="s">
        <v>95</v>
      </c>
      <c r="C55" s="322"/>
      <c r="D55" s="176">
        <v>1</v>
      </c>
      <c r="E55" s="176">
        <v>1</v>
      </c>
      <c r="F55" s="175">
        <v>0</v>
      </c>
      <c r="G55" s="175">
        <v>0</v>
      </c>
      <c r="H55" s="178">
        <v>0</v>
      </c>
      <c r="I55" s="178">
        <v>1</v>
      </c>
      <c r="J55" s="161"/>
      <c r="L55" s="180"/>
    </row>
    <row r="56" spans="1:13" s="26" customFormat="1" ht="15.75" thickBot="1" x14ac:dyDescent="0.25">
      <c r="A56" s="24"/>
      <c r="B56" s="27"/>
      <c r="C56" s="27"/>
      <c r="D56" s="25"/>
      <c r="E56" s="25"/>
      <c r="F56" s="25"/>
      <c r="G56" s="25"/>
      <c r="H56" s="25"/>
      <c r="I56" s="25"/>
      <c r="J56" s="29"/>
      <c r="L56" s="180"/>
    </row>
    <row r="57" spans="1:13" ht="15" customHeight="1" x14ac:dyDescent="0.2">
      <c r="B57" s="304" t="s">
        <v>55</v>
      </c>
      <c r="C57" s="305"/>
      <c r="D57" s="234">
        <v>20</v>
      </c>
      <c r="E57" s="234">
        <v>22</v>
      </c>
      <c r="F57" s="234">
        <v>5</v>
      </c>
      <c r="G57" s="234">
        <v>0</v>
      </c>
      <c r="H57" s="234">
        <v>3</v>
      </c>
      <c r="I57" s="234">
        <v>14</v>
      </c>
      <c r="J57" s="161"/>
      <c r="L57" s="180"/>
    </row>
    <row r="58" spans="1:13" ht="15.75" customHeight="1" thickBot="1" x14ac:dyDescent="0.25">
      <c r="B58" s="308"/>
      <c r="C58" s="309"/>
      <c r="D58" s="248"/>
      <c r="E58" s="252"/>
      <c r="F58" s="252"/>
      <c r="G58" s="252"/>
      <c r="H58" s="252"/>
      <c r="I58" s="252"/>
      <c r="J58" s="25"/>
    </row>
    <row r="59" spans="1:13" ht="30" x14ac:dyDescent="0.2">
      <c r="A59" s="165" t="s">
        <v>48</v>
      </c>
      <c r="B59" s="11" t="s">
        <v>22</v>
      </c>
      <c r="C59" s="43" t="s">
        <v>23</v>
      </c>
      <c r="D59" s="101">
        <v>20</v>
      </c>
      <c r="E59" s="101">
        <v>19</v>
      </c>
      <c r="F59" s="214">
        <v>5</v>
      </c>
      <c r="G59" s="214">
        <v>0</v>
      </c>
      <c r="H59" s="124">
        <v>3</v>
      </c>
      <c r="I59" s="124">
        <v>11</v>
      </c>
      <c r="J59" s="25"/>
    </row>
    <row r="60" spans="1:13" ht="30" x14ac:dyDescent="0.2">
      <c r="A60" s="165" t="s">
        <v>48</v>
      </c>
      <c r="B60" s="216" t="s">
        <v>65</v>
      </c>
      <c r="C60" s="217"/>
      <c r="D60" s="139">
        <v>0</v>
      </c>
      <c r="E60" s="139">
        <v>0</v>
      </c>
      <c r="F60" s="214">
        <v>0</v>
      </c>
      <c r="G60" s="214">
        <v>0</v>
      </c>
      <c r="H60" s="124">
        <v>0</v>
      </c>
      <c r="I60" s="124">
        <v>0</v>
      </c>
      <c r="J60" s="25"/>
    </row>
    <row r="61" spans="1:13" ht="30" x14ac:dyDescent="0.2">
      <c r="A61" s="165" t="s">
        <v>48</v>
      </c>
      <c r="B61" s="216" t="s">
        <v>65</v>
      </c>
      <c r="C61" s="217"/>
      <c r="D61" s="139">
        <v>0</v>
      </c>
      <c r="E61" s="139">
        <v>0</v>
      </c>
      <c r="F61" s="214">
        <v>0</v>
      </c>
      <c r="G61" s="214">
        <v>0</v>
      </c>
      <c r="H61" s="124">
        <v>0</v>
      </c>
      <c r="I61" s="124">
        <v>0</v>
      </c>
      <c r="J61" s="25"/>
    </row>
    <row r="62" spans="1:13" ht="30" x14ac:dyDescent="0.2">
      <c r="A62" s="165" t="s">
        <v>48</v>
      </c>
      <c r="B62" s="216" t="s">
        <v>76</v>
      </c>
      <c r="C62" s="217"/>
      <c r="D62" s="127">
        <v>0</v>
      </c>
      <c r="E62" s="127">
        <v>0</v>
      </c>
      <c r="F62" s="214">
        <v>0</v>
      </c>
      <c r="G62" s="214">
        <v>0</v>
      </c>
      <c r="H62" s="124">
        <v>0</v>
      </c>
      <c r="I62" s="124">
        <v>0</v>
      </c>
      <c r="J62" s="25"/>
    </row>
    <row r="63" spans="1:13" ht="30" x14ac:dyDescent="0.2">
      <c r="A63" s="165" t="s">
        <v>48</v>
      </c>
      <c r="B63" s="216" t="s">
        <v>77</v>
      </c>
      <c r="C63" s="217"/>
      <c r="D63" s="127">
        <v>0</v>
      </c>
      <c r="E63" s="127">
        <v>0</v>
      </c>
      <c r="F63" s="214">
        <v>0</v>
      </c>
      <c r="G63" s="214">
        <v>0</v>
      </c>
      <c r="H63" s="124">
        <v>0</v>
      </c>
      <c r="I63" s="124">
        <v>0</v>
      </c>
      <c r="J63" s="25"/>
    </row>
    <row r="64" spans="1:13" ht="30.75" thickBot="1" x14ac:dyDescent="0.25">
      <c r="A64" s="165" t="s">
        <v>48</v>
      </c>
      <c r="B64" s="224" t="s">
        <v>78</v>
      </c>
      <c r="C64" s="227"/>
      <c r="D64" s="57">
        <v>0</v>
      </c>
      <c r="E64" s="57">
        <v>0</v>
      </c>
      <c r="F64" s="215">
        <v>0</v>
      </c>
      <c r="G64" s="215">
        <v>0</v>
      </c>
      <c r="H64" s="133">
        <v>0</v>
      </c>
      <c r="I64" s="133">
        <v>0</v>
      </c>
      <c r="J64" s="25"/>
    </row>
    <row r="65" spans="1:12" ht="30" x14ac:dyDescent="0.2">
      <c r="A65" s="165" t="s">
        <v>48</v>
      </c>
      <c r="B65" s="222" t="s">
        <v>79</v>
      </c>
      <c r="C65" s="223"/>
      <c r="D65" s="140">
        <v>0</v>
      </c>
      <c r="E65" s="140">
        <v>3</v>
      </c>
      <c r="F65" s="142">
        <v>0</v>
      </c>
      <c r="G65" s="142">
        <v>0</v>
      </c>
      <c r="H65" s="143">
        <v>0</v>
      </c>
      <c r="I65" s="143">
        <v>3</v>
      </c>
      <c r="J65" s="25"/>
    </row>
    <row r="66" spans="1:12" ht="30" x14ac:dyDescent="0.2">
      <c r="A66" s="165" t="s">
        <v>48</v>
      </c>
      <c r="B66" s="216" t="s">
        <v>80</v>
      </c>
      <c r="C66" s="217"/>
      <c r="D66" s="127">
        <v>0</v>
      </c>
      <c r="E66" s="127">
        <v>0</v>
      </c>
      <c r="F66" s="214">
        <v>0</v>
      </c>
      <c r="G66" s="214">
        <v>0</v>
      </c>
      <c r="H66" s="124">
        <v>0</v>
      </c>
      <c r="I66" s="124">
        <v>0</v>
      </c>
      <c r="J66" s="25"/>
    </row>
    <row r="67" spans="1:12" ht="30" x14ac:dyDescent="0.2">
      <c r="A67" s="165" t="s">
        <v>48</v>
      </c>
      <c r="B67" s="216" t="s">
        <v>81</v>
      </c>
      <c r="C67" s="217"/>
      <c r="D67" s="127">
        <v>0</v>
      </c>
      <c r="E67" s="127">
        <v>0</v>
      </c>
      <c r="F67" s="214">
        <v>0</v>
      </c>
      <c r="G67" s="214">
        <v>0</v>
      </c>
      <c r="H67" s="124">
        <v>0</v>
      </c>
      <c r="I67" s="124">
        <v>0</v>
      </c>
      <c r="J67" s="25"/>
    </row>
    <row r="68" spans="1:12" ht="30" x14ac:dyDescent="0.2">
      <c r="A68" s="165" t="s">
        <v>48</v>
      </c>
      <c r="B68" s="220" t="s">
        <v>64</v>
      </c>
      <c r="C68" s="221"/>
      <c r="D68" s="144">
        <v>0</v>
      </c>
      <c r="E68" s="144">
        <v>0</v>
      </c>
      <c r="F68" s="214">
        <v>0</v>
      </c>
      <c r="G68" s="214">
        <v>0</v>
      </c>
      <c r="H68" s="124">
        <v>0</v>
      </c>
      <c r="I68" s="124">
        <v>0</v>
      </c>
      <c r="J68" s="25"/>
      <c r="K68" s="16" t="s">
        <v>48</v>
      </c>
    </row>
    <row r="69" spans="1:12" ht="30.75" thickBot="1" x14ac:dyDescent="0.25">
      <c r="A69" s="165" t="s">
        <v>48</v>
      </c>
      <c r="B69" s="218" t="s">
        <v>64</v>
      </c>
      <c r="C69" s="219"/>
      <c r="D69" s="145">
        <v>0</v>
      </c>
      <c r="E69" s="145">
        <v>0</v>
      </c>
      <c r="F69" s="215">
        <v>0</v>
      </c>
      <c r="G69" s="215">
        <v>0</v>
      </c>
      <c r="H69" s="133">
        <v>0</v>
      </c>
      <c r="I69" s="133">
        <v>0</v>
      </c>
      <c r="J69"/>
      <c r="K69"/>
      <c r="L69" s="181"/>
    </row>
    <row r="70" spans="1:12" ht="15.75" thickBot="1" x14ac:dyDescent="0.25">
      <c r="B70" s="2"/>
      <c r="C70" s="2"/>
      <c r="D70" s="22"/>
      <c r="E70" s="22"/>
      <c r="F70" s="22"/>
      <c r="G70" s="22"/>
      <c r="H70" s="22"/>
      <c r="I70" s="22"/>
      <c r="J70" s="22"/>
    </row>
    <row r="71" spans="1:12" ht="15" customHeight="1" x14ac:dyDescent="0.2">
      <c r="B71" s="253" t="s">
        <v>56</v>
      </c>
      <c r="C71" s="254"/>
      <c r="D71" s="234">
        <v>138</v>
      </c>
      <c r="E71" s="234">
        <v>131</v>
      </c>
      <c r="F71" s="234">
        <v>18</v>
      </c>
      <c r="G71" s="234">
        <v>17</v>
      </c>
      <c r="H71" s="234">
        <v>30</v>
      </c>
      <c r="I71" s="234">
        <v>66</v>
      </c>
      <c r="J71" s="31"/>
    </row>
    <row r="72" spans="1:12" ht="15.75" customHeight="1" thickBot="1" x14ac:dyDescent="0.25">
      <c r="B72" s="255"/>
      <c r="C72" s="256"/>
      <c r="D72" s="248"/>
      <c r="E72" s="252"/>
      <c r="F72" s="252"/>
      <c r="G72" s="252"/>
      <c r="H72" s="252"/>
      <c r="I72" s="252"/>
      <c r="J72" s="31"/>
    </row>
    <row r="73" spans="1:12" ht="30" x14ac:dyDescent="0.2">
      <c r="A73" s="165" t="s">
        <v>48</v>
      </c>
      <c r="B73" s="167" t="s">
        <v>82</v>
      </c>
      <c r="C73" s="168" t="s">
        <v>24</v>
      </c>
      <c r="D73" s="100">
        <v>37</v>
      </c>
      <c r="E73" s="140">
        <v>38</v>
      </c>
      <c r="F73" s="214">
        <v>4</v>
      </c>
      <c r="G73" s="214">
        <v>6</v>
      </c>
      <c r="H73" s="124">
        <v>1</v>
      </c>
      <c r="I73" s="124">
        <v>27</v>
      </c>
      <c r="J73" s="213"/>
      <c r="K73" s="212"/>
    </row>
    <row r="74" spans="1:12" ht="30" x14ac:dyDescent="0.2">
      <c r="A74" s="165" t="s">
        <v>48</v>
      </c>
      <c r="B74" s="216" t="s">
        <v>83</v>
      </c>
      <c r="C74" s="217"/>
      <c r="D74" s="139">
        <v>2</v>
      </c>
      <c r="E74" s="139">
        <v>3</v>
      </c>
      <c r="F74" s="214">
        <v>0</v>
      </c>
      <c r="G74" s="214">
        <v>0</v>
      </c>
      <c r="H74" s="124">
        <v>2</v>
      </c>
      <c r="I74" s="124">
        <v>1</v>
      </c>
      <c r="J74" s="213"/>
      <c r="K74" s="212"/>
    </row>
    <row r="75" spans="1:12" ht="30" x14ac:dyDescent="0.2">
      <c r="A75" s="165" t="s">
        <v>48</v>
      </c>
      <c r="B75" s="216" t="s">
        <v>83</v>
      </c>
      <c r="C75" s="217"/>
      <c r="D75" s="146">
        <v>0</v>
      </c>
      <c r="E75" s="146">
        <v>0</v>
      </c>
      <c r="F75" s="214">
        <v>0</v>
      </c>
      <c r="G75" s="214">
        <v>0</v>
      </c>
      <c r="H75" s="124">
        <v>0</v>
      </c>
      <c r="I75" s="124">
        <v>0</v>
      </c>
      <c r="J75" s="213"/>
      <c r="K75" s="212"/>
    </row>
    <row r="76" spans="1:12" ht="30" x14ac:dyDescent="0.2">
      <c r="A76" s="165" t="s">
        <v>48</v>
      </c>
      <c r="B76" s="216" t="s">
        <v>84</v>
      </c>
      <c r="C76" s="217"/>
      <c r="D76" s="127">
        <v>3</v>
      </c>
      <c r="E76" s="127">
        <v>3</v>
      </c>
      <c r="F76" s="214">
        <v>2</v>
      </c>
      <c r="G76" s="214">
        <v>0</v>
      </c>
      <c r="H76" s="124">
        <v>1</v>
      </c>
      <c r="I76" s="124">
        <v>0</v>
      </c>
      <c r="J76" s="213"/>
      <c r="K76" s="212"/>
    </row>
    <row r="77" spans="1:12" ht="30" x14ac:dyDescent="0.2">
      <c r="A77" s="165" t="s">
        <v>48</v>
      </c>
      <c r="B77" s="216" t="s">
        <v>85</v>
      </c>
      <c r="C77" s="217"/>
      <c r="D77" s="127">
        <v>0</v>
      </c>
      <c r="E77" s="127">
        <v>0</v>
      </c>
      <c r="F77" s="214">
        <v>0</v>
      </c>
      <c r="G77" s="214">
        <v>0</v>
      </c>
      <c r="H77" s="124">
        <v>0</v>
      </c>
      <c r="I77" s="124">
        <v>0</v>
      </c>
      <c r="J77" s="213"/>
      <c r="K77" s="212"/>
    </row>
    <row r="78" spans="1:12" ht="30" x14ac:dyDescent="0.2">
      <c r="A78" s="165" t="s">
        <v>48</v>
      </c>
      <c r="B78" s="216" t="s">
        <v>86</v>
      </c>
      <c r="C78" s="217"/>
      <c r="D78" s="127">
        <v>0</v>
      </c>
      <c r="E78" s="127">
        <v>0</v>
      </c>
      <c r="F78" s="214">
        <v>0</v>
      </c>
      <c r="G78" s="214">
        <v>0</v>
      </c>
      <c r="H78" s="124">
        <v>0</v>
      </c>
      <c r="I78" s="124">
        <v>0</v>
      </c>
      <c r="J78" s="213"/>
      <c r="K78" s="212"/>
    </row>
    <row r="79" spans="1:12" ht="30" x14ac:dyDescent="0.2">
      <c r="A79" s="165" t="s">
        <v>48</v>
      </c>
      <c r="B79" s="216" t="s">
        <v>87</v>
      </c>
      <c r="C79" s="217"/>
      <c r="D79" s="127">
        <v>2</v>
      </c>
      <c r="E79" s="127">
        <v>2</v>
      </c>
      <c r="F79" s="214">
        <v>0</v>
      </c>
      <c r="G79" s="214">
        <v>0</v>
      </c>
      <c r="H79" s="124">
        <v>1</v>
      </c>
      <c r="I79" s="124">
        <v>1</v>
      </c>
      <c r="J79" s="213"/>
      <c r="K79" s="212"/>
    </row>
    <row r="80" spans="1:12" ht="30.75" thickBot="1" x14ac:dyDescent="0.25">
      <c r="A80" s="165" t="s">
        <v>48</v>
      </c>
      <c r="B80" s="224" t="s">
        <v>88</v>
      </c>
      <c r="C80" s="227"/>
      <c r="D80" s="104">
        <v>1</v>
      </c>
      <c r="E80" s="104">
        <v>1</v>
      </c>
      <c r="F80" s="215">
        <v>0</v>
      </c>
      <c r="G80" s="215">
        <v>0</v>
      </c>
      <c r="H80" s="133">
        <v>0</v>
      </c>
      <c r="I80" s="133">
        <v>1</v>
      </c>
      <c r="J80" s="213"/>
      <c r="K80" s="212"/>
    </row>
    <row r="81" spans="1:12" ht="30" x14ac:dyDescent="0.2">
      <c r="A81" s="165" t="s">
        <v>48</v>
      </c>
      <c r="B81" s="167" t="s">
        <v>89</v>
      </c>
      <c r="C81" s="169" t="s">
        <v>25</v>
      </c>
      <c r="D81" s="148">
        <v>33</v>
      </c>
      <c r="E81" s="148">
        <v>34</v>
      </c>
      <c r="F81" s="142">
        <v>2</v>
      </c>
      <c r="G81" s="142">
        <v>5</v>
      </c>
      <c r="H81" s="143">
        <v>3</v>
      </c>
      <c r="I81" s="143">
        <v>24</v>
      </c>
      <c r="J81" s="213"/>
      <c r="K81" s="212"/>
    </row>
    <row r="82" spans="1:12" ht="30" x14ac:dyDescent="0.2">
      <c r="A82" s="165" t="s">
        <v>48</v>
      </c>
      <c r="B82" s="216" t="s">
        <v>90</v>
      </c>
      <c r="C82" s="217"/>
      <c r="D82" s="139">
        <v>0</v>
      </c>
      <c r="E82" s="139">
        <v>0</v>
      </c>
      <c r="F82" s="214">
        <v>0</v>
      </c>
      <c r="G82" s="214">
        <v>0</v>
      </c>
      <c r="H82" s="124">
        <v>0</v>
      </c>
      <c r="I82" s="124">
        <v>0</v>
      </c>
      <c r="J82" s="213"/>
      <c r="K82" s="212"/>
    </row>
    <row r="83" spans="1:12" ht="30" x14ac:dyDescent="0.2">
      <c r="A83" s="165" t="s">
        <v>48</v>
      </c>
      <c r="B83" s="216" t="s">
        <v>90</v>
      </c>
      <c r="C83" s="217"/>
      <c r="D83" s="139">
        <v>0</v>
      </c>
      <c r="E83" s="139">
        <v>0</v>
      </c>
      <c r="F83" s="214">
        <v>0</v>
      </c>
      <c r="G83" s="214">
        <v>0</v>
      </c>
      <c r="H83" s="124">
        <v>0</v>
      </c>
      <c r="I83" s="124">
        <v>0</v>
      </c>
      <c r="J83" s="213"/>
      <c r="K83" s="212"/>
    </row>
    <row r="84" spans="1:12" ht="30" x14ac:dyDescent="0.2">
      <c r="A84" s="165" t="s">
        <v>48</v>
      </c>
      <c r="B84" s="257" t="s">
        <v>69</v>
      </c>
      <c r="C84" s="258"/>
      <c r="D84" s="127">
        <v>2</v>
      </c>
      <c r="E84" s="127">
        <v>2</v>
      </c>
      <c r="F84" s="214">
        <v>0</v>
      </c>
      <c r="G84" s="214">
        <v>0</v>
      </c>
      <c r="H84" s="124">
        <v>1</v>
      </c>
      <c r="I84" s="124">
        <v>1</v>
      </c>
      <c r="J84" s="213"/>
      <c r="K84" s="212"/>
    </row>
    <row r="85" spans="1:12" ht="34.5" customHeight="1" x14ac:dyDescent="0.2">
      <c r="A85" s="165" t="s">
        <v>48</v>
      </c>
      <c r="B85" s="257" t="s">
        <v>67</v>
      </c>
      <c r="C85" s="258"/>
      <c r="D85" s="127">
        <v>0</v>
      </c>
      <c r="E85" s="127">
        <v>0</v>
      </c>
      <c r="F85" s="214">
        <v>0</v>
      </c>
      <c r="G85" s="214">
        <v>0</v>
      </c>
      <c r="H85" s="124">
        <v>0</v>
      </c>
      <c r="I85" s="124">
        <v>0</v>
      </c>
      <c r="J85" s="213"/>
      <c r="K85" s="212"/>
    </row>
    <row r="86" spans="1:12" ht="30" x14ac:dyDescent="0.2">
      <c r="A86" s="165" t="s">
        <v>48</v>
      </c>
      <c r="B86" s="216" t="s">
        <v>70</v>
      </c>
      <c r="C86" s="217"/>
      <c r="D86" s="127">
        <v>0</v>
      </c>
      <c r="E86" s="127">
        <v>0</v>
      </c>
      <c r="F86" s="214">
        <v>0</v>
      </c>
      <c r="G86" s="214">
        <v>0</v>
      </c>
      <c r="H86" s="124">
        <v>0</v>
      </c>
      <c r="I86" s="124">
        <v>0</v>
      </c>
      <c r="J86" s="213"/>
      <c r="K86" s="212"/>
    </row>
    <row r="87" spans="1:12" ht="30.75" thickBot="1" x14ac:dyDescent="0.25">
      <c r="A87" s="165" t="s">
        <v>48</v>
      </c>
      <c r="B87" s="224" t="s">
        <v>71</v>
      </c>
      <c r="C87" s="227"/>
      <c r="D87" s="57">
        <v>0</v>
      </c>
      <c r="E87" s="57">
        <v>0</v>
      </c>
      <c r="F87" s="215">
        <v>0</v>
      </c>
      <c r="G87" s="215">
        <v>0</v>
      </c>
      <c r="H87" s="133">
        <v>0</v>
      </c>
      <c r="I87" s="133">
        <v>0</v>
      </c>
      <c r="J87" s="213"/>
      <c r="K87" s="212"/>
    </row>
    <row r="88" spans="1:12" ht="30" x14ac:dyDescent="0.2">
      <c r="A88" s="165" t="s">
        <v>48</v>
      </c>
      <c r="B88" s="222" t="s">
        <v>72</v>
      </c>
      <c r="C88" s="223"/>
      <c r="D88" s="140">
        <v>1</v>
      </c>
      <c r="E88" s="140">
        <v>1</v>
      </c>
      <c r="F88" s="142">
        <v>1</v>
      </c>
      <c r="G88" s="142">
        <v>0</v>
      </c>
      <c r="H88" s="143">
        <v>0</v>
      </c>
      <c r="I88" s="143">
        <v>0</v>
      </c>
      <c r="J88" s="213"/>
      <c r="K88" s="212"/>
    </row>
    <row r="89" spans="1:12" ht="30" x14ac:dyDescent="0.2">
      <c r="A89" s="165" t="s">
        <v>48</v>
      </c>
      <c r="B89" s="216" t="s">
        <v>73</v>
      </c>
      <c r="C89" s="217"/>
      <c r="D89" s="127">
        <v>2</v>
      </c>
      <c r="E89" s="127">
        <v>2</v>
      </c>
      <c r="F89" s="214">
        <v>0</v>
      </c>
      <c r="G89" s="214">
        <v>0</v>
      </c>
      <c r="H89" s="124">
        <v>0</v>
      </c>
      <c r="I89" s="124">
        <v>2</v>
      </c>
      <c r="J89" s="213"/>
      <c r="K89" s="212"/>
    </row>
    <row r="90" spans="1:12" ht="30" x14ac:dyDescent="0.2">
      <c r="A90" s="165" t="s">
        <v>48</v>
      </c>
      <c r="B90" s="216" t="s">
        <v>74</v>
      </c>
      <c r="C90" s="217"/>
      <c r="D90" s="127">
        <v>8</v>
      </c>
      <c r="E90" s="127">
        <v>7</v>
      </c>
      <c r="F90" s="214">
        <v>0</v>
      </c>
      <c r="G90" s="214">
        <v>3</v>
      </c>
      <c r="H90" s="124">
        <v>2</v>
      </c>
      <c r="I90" s="124">
        <v>2</v>
      </c>
      <c r="J90" s="213"/>
      <c r="K90" s="212"/>
    </row>
    <row r="91" spans="1:12" ht="30" x14ac:dyDescent="0.2">
      <c r="A91" s="165" t="s">
        <v>48</v>
      </c>
      <c r="B91" s="216" t="s">
        <v>75</v>
      </c>
      <c r="C91" s="217"/>
      <c r="D91" s="56">
        <v>8</v>
      </c>
      <c r="E91" s="56">
        <v>8</v>
      </c>
      <c r="F91" s="214">
        <v>3</v>
      </c>
      <c r="G91" s="214">
        <v>0</v>
      </c>
      <c r="H91" s="124">
        <v>1</v>
      </c>
      <c r="I91" s="124">
        <v>4</v>
      </c>
      <c r="J91" s="213"/>
      <c r="K91" s="212"/>
    </row>
    <row r="92" spans="1:12" ht="30" x14ac:dyDescent="0.2">
      <c r="A92" s="165" t="s">
        <v>48</v>
      </c>
      <c r="B92" s="216" t="s">
        <v>91</v>
      </c>
      <c r="C92" s="217"/>
      <c r="D92" s="139">
        <v>39</v>
      </c>
      <c r="E92" s="139">
        <v>30</v>
      </c>
      <c r="F92" s="214">
        <v>6</v>
      </c>
      <c r="G92" s="214">
        <v>3</v>
      </c>
      <c r="H92" s="124">
        <v>18</v>
      </c>
      <c r="I92" s="124">
        <v>3</v>
      </c>
      <c r="J92" s="213"/>
      <c r="K92" s="212"/>
    </row>
    <row r="93" spans="1:12" ht="30" x14ac:dyDescent="0.2">
      <c r="A93" s="165" t="s">
        <v>48</v>
      </c>
      <c r="B93" s="216" t="s">
        <v>91</v>
      </c>
      <c r="C93" s="217"/>
      <c r="D93" s="139">
        <v>0</v>
      </c>
      <c r="E93" s="139">
        <v>0</v>
      </c>
      <c r="F93" s="214">
        <v>0</v>
      </c>
      <c r="G93" s="214">
        <v>0</v>
      </c>
      <c r="H93" s="124">
        <v>0</v>
      </c>
      <c r="I93" s="124">
        <v>0</v>
      </c>
      <c r="J93" s="213"/>
      <c r="K93" s="212"/>
    </row>
    <row r="94" spans="1:12" ht="30.75" thickBot="1" x14ac:dyDescent="0.25">
      <c r="A94" s="165" t="s">
        <v>48</v>
      </c>
      <c r="B94" s="224" t="s">
        <v>92</v>
      </c>
      <c r="C94" s="227"/>
      <c r="D94" s="147">
        <v>0</v>
      </c>
      <c r="E94" s="147">
        <v>0</v>
      </c>
      <c r="F94" s="215">
        <v>0</v>
      </c>
      <c r="G94" s="215">
        <v>0</v>
      </c>
      <c r="H94" s="133">
        <v>0</v>
      </c>
      <c r="I94" s="133">
        <v>0</v>
      </c>
      <c r="J94" s="211"/>
      <c r="K94" s="211"/>
      <c r="L94" s="181"/>
    </row>
    <row r="95" spans="1:12" ht="15.75" thickBot="1" x14ac:dyDescent="0.25">
      <c r="B95" s="2"/>
      <c r="C95" s="2"/>
      <c r="D95" s="22"/>
      <c r="E95" s="22"/>
      <c r="F95" s="22"/>
      <c r="G95" s="22"/>
      <c r="H95" s="22"/>
      <c r="I95" s="22"/>
      <c r="J95" s="34"/>
    </row>
    <row r="96" spans="1:12" ht="15" customHeight="1" x14ac:dyDescent="0.2">
      <c r="B96" s="228" t="s">
        <v>30</v>
      </c>
      <c r="C96" s="229"/>
      <c r="D96" s="234">
        <v>0</v>
      </c>
      <c r="E96" s="234">
        <v>0</v>
      </c>
      <c r="F96" s="234">
        <v>0</v>
      </c>
      <c r="G96" s="234">
        <v>0</v>
      </c>
      <c r="H96" s="234">
        <v>0</v>
      </c>
      <c r="I96" s="234">
        <v>0</v>
      </c>
      <c r="J96" s="22"/>
    </row>
    <row r="97" spans="1:11" ht="15.75" customHeight="1" thickBot="1" x14ac:dyDescent="0.25">
      <c r="B97" s="232"/>
      <c r="C97" s="233"/>
      <c r="D97" s="248"/>
      <c r="E97" s="252"/>
      <c r="F97" s="252"/>
      <c r="G97" s="252"/>
      <c r="H97" s="252"/>
      <c r="I97" s="252"/>
      <c r="J97" s="22"/>
    </row>
    <row r="98" spans="1:11" ht="30.75" thickBot="1" x14ac:dyDescent="0.25">
      <c r="A98" s="165" t="s">
        <v>48</v>
      </c>
      <c r="B98" s="242" t="s">
        <v>57</v>
      </c>
      <c r="C98" s="243"/>
      <c r="D98" s="149">
        <v>0</v>
      </c>
      <c r="E98" s="149">
        <v>16</v>
      </c>
      <c r="F98" s="57">
        <v>4</v>
      </c>
      <c r="G98" s="57">
        <v>4</v>
      </c>
      <c r="H98" s="133">
        <v>4</v>
      </c>
      <c r="I98" s="133">
        <v>4</v>
      </c>
      <c r="J98" s="13">
        <f>IF(B98="Total Feed Consignments inc. 3rd Country Consignments (Deminimus)",SUM($F$98:$I$98),0)</f>
        <v>0</v>
      </c>
    </row>
    <row r="99" spans="1:11" ht="15" customHeight="1" x14ac:dyDescent="0.2">
      <c r="A99" s="165"/>
      <c r="B99" s="244" t="s">
        <v>50</v>
      </c>
      <c r="C99" s="245"/>
      <c r="D99" s="234">
        <v>0</v>
      </c>
      <c r="E99" s="96">
        <v>0</v>
      </c>
      <c r="F99" s="238">
        <v>0</v>
      </c>
      <c r="G99" s="238">
        <v>0</v>
      </c>
      <c r="H99" s="238">
        <v>0</v>
      </c>
      <c r="I99" s="238">
        <v>0</v>
      </c>
      <c r="J99" s="22"/>
    </row>
    <row r="100" spans="1:11" ht="15.75" customHeight="1" thickBot="1" x14ac:dyDescent="0.25">
      <c r="A100" s="165"/>
      <c r="B100" s="246"/>
      <c r="C100" s="247"/>
      <c r="D100" s="248"/>
      <c r="E100" s="156"/>
      <c r="F100" s="284"/>
      <c r="G100" s="284"/>
      <c r="H100" s="284"/>
      <c r="I100" s="284"/>
      <c r="J100" s="22"/>
    </row>
    <row r="101" spans="1:11" ht="30.75" thickBot="1" x14ac:dyDescent="0.25">
      <c r="A101" s="165" t="s">
        <v>48</v>
      </c>
      <c r="B101" s="19" t="s">
        <v>51</v>
      </c>
      <c r="C101" s="46" t="s">
        <v>52</v>
      </c>
      <c r="D101" s="81">
        <v>0</v>
      </c>
      <c r="E101" s="208"/>
      <c r="F101" s="185"/>
      <c r="G101" s="185"/>
      <c r="H101" s="185"/>
      <c r="I101" s="185"/>
      <c r="J101"/>
      <c r="K101"/>
    </row>
    <row r="102" spans="1:11" ht="30" x14ac:dyDescent="0.2">
      <c r="A102" s="165" t="s">
        <v>48</v>
      </c>
      <c r="B102" s="47" t="s">
        <v>58</v>
      </c>
      <c r="C102" s="48">
        <v>1</v>
      </c>
      <c r="D102" s="142">
        <v>0</v>
      </c>
      <c r="E102" s="142">
        <v>0</v>
      </c>
      <c r="F102" s="142">
        <v>0</v>
      </c>
      <c r="G102" s="142">
        <v>0</v>
      </c>
      <c r="H102" s="143">
        <v>0</v>
      </c>
      <c r="I102" s="143">
        <v>0</v>
      </c>
      <c r="J102"/>
      <c r="K102"/>
    </row>
    <row r="103" spans="1:11" ht="30" x14ac:dyDescent="0.2">
      <c r="A103" s="165" t="s">
        <v>48</v>
      </c>
      <c r="B103" s="47" t="s">
        <v>59</v>
      </c>
      <c r="C103" s="48">
        <v>0.1</v>
      </c>
      <c r="D103" s="56">
        <v>0</v>
      </c>
      <c r="E103" s="56">
        <v>0</v>
      </c>
      <c r="F103" s="56">
        <v>0</v>
      </c>
      <c r="G103" s="56">
        <v>0</v>
      </c>
      <c r="H103" s="124">
        <v>0</v>
      </c>
      <c r="I103" s="124">
        <v>0</v>
      </c>
      <c r="J103"/>
      <c r="K103"/>
    </row>
    <row r="104" spans="1:11" ht="30.75" thickBot="1" x14ac:dyDescent="0.25">
      <c r="A104" s="165" t="s">
        <v>48</v>
      </c>
      <c r="B104" s="49" t="s">
        <v>60</v>
      </c>
      <c r="C104" s="50">
        <v>0.1</v>
      </c>
      <c r="D104" s="57">
        <v>0</v>
      </c>
      <c r="E104" s="127">
        <v>0</v>
      </c>
      <c r="F104" s="56">
        <v>0</v>
      </c>
      <c r="G104" s="56">
        <v>0</v>
      </c>
      <c r="H104" s="124">
        <v>0</v>
      </c>
      <c r="I104" s="124">
        <v>0</v>
      </c>
      <c r="J104"/>
      <c r="K104"/>
    </row>
    <row r="105" spans="1:11" ht="30.75" thickBot="1" x14ac:dyDescent="0.25">
      <c r="A105" s="165" t="s">
        <v>48</v>
      </c>
      <c r="B105" s="21" t="s">
        <v>29</v>
      </c>
      <c r="C105" s="46" t="s">
        <v>52</v>
      </c>
      <c r="D105" s="81">
        <v>0</v>
      </c>
      <c r="E105" s="208"/>
      <c r="F105" s="185"/>
      <c r="G105" s="185"/>
      <c r="H105" s="185"/>
      <c r="I105" s="185"/>
      <c r="J105"/>
      <c r="K105"/>
    </row>
    <row r="106" spans="1:11" ht="30" x14ac:dyDescent="0.2">
      <c r="A106" s="165" t="s">
        <v>48</v>
      </c>
      <c r="B106" s="47" t="s">
        <v>58</v>
      </c>
      <c r="C106" s="48">
        <v>1</v>
      </c>
      <c r="D106" s="142">
        <v>0</v>
      </c>
      <c r="E106" s="142">
        <v>0</v>
      </c>
      <c r="F106" s="142">
        <v>0</v>
      </c>
      <c r="G106" s="142">
        <v>0</v>
      </c>
      <c r="H106" s="143">
        <v>0</v>
      </c>
      <c r="I106" s="143">
        <v>0</v>
      </c>
      <c r="J106"/>
      <c r="K106"/>
    </row>
    <row r="107" spans="1:11" ht="30" x14ac:dyDescent="0.2">
      <c r="A107" s="165" t="s">
        <v>48</v>
      </c>
      <c r="B107" s="47" t="s">
        <v>59</v>
      </c>
      <c r="C107" s="48">
        <v>0.4</v>
      </c>
      <c r="D107" s="56">
        <v>0</v>
      </c>
      <c r="E107" s="56">
        <v>0</v>
      </c>
      <c r="F107" s="56">
        <v>0</v>
      </c>
      <c r="G107" s="56">
        <v>0</v>
      </c>
      <c r="H107" s="124">
        <v>0</v>
      </c>
      <c r="I107" s="124">
        <v>0</v>
      </c>
      <c r="J107"/>
      <c r="K107"/>
    </row>
    <row r="108" spans="1:11" ht="30.75" thickBot="1" x14ac:dyDescent="0.25">
      <c r="A108" s="165" t="s">
        <v>48</v>
      </c>
      <c r="B108" s="49" t="s">
        <v>60</v>
      </c>
      <c r="C108" s="200">
        <v>0.4</v>
      </c>
      <c r="D108" s="116">
        <v>0</v>
      </c>
      <c r="E108" s="209">
        <v>0</v>
      </c>
      <c r="F108" s="56">
        <v>0</v>
      </c>
      <c r="G108" s="56">
        <v>0</v>
      </c>
      <c r="H108" s="124">
        <v>0</v>
      </c>
      <c r="I108" s="124">
        <v>0</v>
      </c>
      <c r="J108"/>
      <c r="K108"/>
    </row>
    <row r="109" spans="1:11" ht="15" customHeight="1" x14ac:dyDescent="0.2">
      <c r="A109" s="165"/>
      <c r="B109" s="228" t="s">
        <v>61</v>
      </c>
      <c r="C109" s="325"/>
      <c r="D109" s="327">
        <v>0</v>
      </c>
      <c r="E109" s="234">
        <v>0</v>
      </c>
      <c r="F109" s="238">
        <v>0</v>
      </c>
      <c r="G109" s="238">
        <v>0</v>
      </c>
      <c r="H109" s="238">
        <v>0</v>
      </c>
      <c r="I109" s="238">
        <v>0</v>
      </c>
      <c r="J109"/>
      <c r="K109"/>
    </row>
    <row r="110" spans="1:11" ht="15" customHeight="1" thickBot="1" x14ac:dyDescent="0.25">
      <c r="A110" s="165"/>
      <c r="B110" s="232"/>
      <c r="C110" s="326"/>
      <c r="D110" s="324"/>
      <c r="E110" s="252"/>
      <c r="F110" s="284"/>
      <c r="G110" s="284"/>
      <c r="H110" s="284"/>
      <c r="I110" s="284"/>
      <c r="J110"/>
      <c r="K110"/>
    </row>
    <row r="111" spans="1:11" ht="30" x14ac:dyDescent="0.2">
      <c r="A111" s="165" t="s">
        <v>48</v>
      </c>
      <c r="B111" s="187" t="s">
        <v>82</v>
      </c>
      <c r="C111" s="201" t="s">
        <v>24</v>
      </c>
      <c r="D111" s="110">
        <v>0</v>
      </c>
      <c r="E111" s="188">
        <v>0</v>
      </c>
      <c r="F111" s="188">
        <v>0</v>
      </c>
      <c r="G111" s="188">
        <v>0</v>
      </c>
      <c r="H111" s="143">
        <v>0</v>
      </c>
      <c r="I111" s="143">
        <v>0</v>
      </c>
      <c r="J111" s="22"/>
    </row>
    <row r="112" spans="1:11" ht="30" x14ac:dyDescent="0.2">
      <c r="A112" s="165" t="s">
        <v>48</v>
      </c>
      <c r="B112" s="216" t="s">
        <v>83</v>
      </c>
      <c r="C112" s="217"/>
      <c r="D112" s="113">
        <v>0</v>
      </c>
      <c r="E112" s="113">
        <v>0</v>
      </c>
      <c r="F112" s="113">
        <v>0</v>
      </c>
      <c r="G112" s="113">
        <v>0</v>
      </c>
      <c r="H112" s="124">
        <v>0</v>
      </c>
      <c r="I112" s="124"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3">
        <v>0</v>
      </c>
      <c r="F113" s="113">
        <v>0</v>
      </c>
      <c r="G113" s="113">
        <v>0</v>
      </c>
      <c r="H113" s="124">
        <v>0</v>
      </c>
      <c r="I113" s="124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0</v>
      </c>
      <c r="E114" s="113">
        <v>0</v>
      </c>
      <c r="F114" s="113">
        <v>0</v>
      </c>
      <c r="G114" s="113">
        <v>0</v>
      </c>
      <c r="H114" s="124">
        <v>0</v>
      </c>
      <c r="I114" s="124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3">
        <v>0</v>
      </c>
      <c r="F115" s="113">
        <v>0</v>
      </c>
      <c r="G115" s="113">
        <v>0</v>
      </c>
      <c r="H115" s="124">
        <v>0</v>
      </c>
      <c r="I115" s="124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3">
        <v>0</v>
      </c>
      <c r="F116" s="113">
        <v>0</v>
      </c>
      <c r="G116" s="113">
        <v>0</v>
      </c>
      <c r="H116" s="124">
        <v>0</v>
      </c>
      <c r="I116" s="124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3">
        <v>0</v>
      </c>
      <c r="F117" s="113">
        <v>0</v>
      </c>
      <c r="G117" s="113">
        <v>0</v>
      </c>
      <c r="H117" s="124">
        <v>0</v>
      </c>
      <c r="I117" s="124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3">
        <v>0</v>
      </c>
      <c r="F118" s="113">
        <v>0</v>
      </c>
      <c r="G118" s="113">
        <v>0</v>
      </c>
      <c r="H118" s="124">
        <v>0</v>
      </c>
      <c r="I118" s="124">
        <v>0</v>
      </c>
      <c r="J118" s="22"/>
    </row>
    <row r="119" spans="1:10" ht="30" x14ac:dyDescent="0.2">
      <c r="A119" s="165" t="s">
        <v>48</v>
      </c>
      <c r="B119" s="172" t="s">
        <v>89</v>
      </c>
      <c r="C119" s="199" t="s">
        <v>25</v>
      </c>
      <c r="D119" s="113">
        <v>0</v>
      </c>
      <c r="E119" s="113">
        <v>0</v>
      </c>
      <c r="F119" s="113">
        <v>0</v>
      </c>
      <c r="G119" s="113">
        <v>0</v>
      </c>
      <c r="H119" s="124">
        <v>0</v>
      </c>
      <c r="I119" s="124">
        <v>0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3">
        <v>0</v>
      </c>
      <c r="F120" s="113">
        <v>0</v>
      </c>
      <c r="G120" s="113">
        <v>0</v>
      </c>
      <c r="H120" s="124">
        <v>0</v>
      </c>
      <c r="I120" s="124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3">
        <v>0</v>
      </c>
      <c r="F121" s="113">
        <v>0</v>
      </c>
      <c r="G121" s="113">
        <v>0</v>
      </c>
      <c r="H121" s="124">
        <v>0</v>
      </c>
      <c r="I121" s="124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3">
        <v>0</v>
      </c>
      <c r="F122" s="113">
        <v>0</v>
      </c>
      <c r="G122" s="113">
        <v>0</v>
      </c>
      <c r="H122" s="124">
        <v>0</v>
      </c>
      <c r="I122" s="124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3">
        <v>0</v>
      </c>
      <c r="F123" s="113">
        <v>0</v>
      </c>
      <c r="G123" s="113">
        <v>0</v>
      </c>
      <c r="H123" s="124">
        <v>0</v>
      </c>
      <c r="I123" s="124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3">
        <v>0</v>
      </c>
      <c r="F124" s="113">
        <v>0</v>
      </c>
      <c r="G124" s="113">
        <v>0</v>
      </c>
      <c r="H124" s="124">
        <v>0</v>
      </c>
      <c r="I124" s="124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3">
        <v>0</v>
      </c>
      <c r="F125" s="113">
        <v>0</v>
      </c>
      <c r="G125" s="113">
        <v>0</v>
      </c>
      <c r="H125" s="124">
        <v>0</v>
      </c>
      <c r="I125" s="124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0</v>
      </c>
      <c r="E126" s="113">
        <v>0</v>
      </c>
      <c r="F126" s="113">
        <v>0</v>
      </c>
      <c r="G126" s="113">
        <v>0</v>
      </c>
      <c r="H126" s="124">
        <v>0</v>
      </c>
      <c r="I126" s="124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0</v>
      </c>
      <c r="E127" s="113">
        <v>0</v>
      </c>
      <c r="F127" s="113">
        <v>0</v>
      </c>
      <c r="G127" s="113">
        <v>0</v>
      </c>
      <c r="H127" s="124">
        <v>0</v>
      </c>
      <c r="I127" s="124"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3">
        <v>0</v>
      </c>
      <c r="F128" s="113">
        <v>0</v>
      </c>
      <c r="G128" s="113">
        <v>0</v>
      </c>
      <c r="H128" s="124">
        <v>0</v>
      </c>
      <c r="I128" s="124">
        <v>0</v>
      </c>
      <c r="J128" s="22"/>
    </row>
    <row r="129" spans="1:11" ht="30" x14ac:dyDescent="0.2">
      <c r="A129" s="165" t="s">
        <v>48</v>
      </c>
      <c r="B129" s="216" t="s">
        <v>75</v>
      </c>
      <c r="C129" s="217"/>
      <c r="D129" s="113">
        <v>0</v>
      </c>
      <c r="E129" s="113">
        <v>0</v>
      </c>
      <c r="F129" s="113">
        <v>0</v>
      </c>
      <c r="G129" s="113">
        <v>0</v>
      </c>
      <c r="H129" s="124">
        <v>0</v>
      </c>
      <c r="I129" s="124">
        <v>0</v>
      </c>
      <c r="J129" s="22"/>
    </row>
    <row r="130" spans="1:11" ht="30" x14ac:dyDescent="0.2">
      <c r="A130" s="165" t="s">
        <v>48</v>
      </c>
      <c r="B130" s="216" t="s">
        <v>91</v>
      </c>
      <c r="C130" s="217"/>
      <c r="D130" s="113">
        <v>0</v>
      </c>
      <c r="E130" s="113">
        <v>0</v>
      </c>
      <c r="F130" s="113">
        <v>0</v>
      </c>
      <c r="G130" s="113">
        <v>0</v>
      </c>
      <c r="H130" s="124">
        <v>0</v>
      </c>
      <c r="I130" s="124">
        <v>0</v>
      </c>
      <c r="J130" s="22"/>
    </row>
    <row r="131" spans="1:11" ht="30" x14ac:dyDescent="0.2">
      <c r="A131" s="165" t="s">
        <v>48</v>
      </c>
      <c r="B131" s="216" t="s">
        <v>91</v>
      </c>
      <c r="C131" s="217"/>
      <c r="D131" s="113">
        <v>0</v>
      </c>
      <c r="E131" s="113">
        <v>0</v>
      </c>
      <c r="F131" s="113">
        <v>0</v>
      </c>
      <c r="G131" s="113">
        <v>0</v>
      </c>
      <c r="H131" s="124">
        <v>0</v>
      </c>
      <c r="I131" s="124">
        <v>0</v>
      </c>
      <c r="J131" s="22"/>
    </row>
    <row r="132" spans="1:11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6">
        <v>0</v>
      </c>
      <c r="F132" s="116">
        <v>0</v>
      </c>
      <c r="G132" s="116">
        <v>0</v>
      </c>
      <c r="H132" s="133">
        <v>0</v>
      </c>
      <c r="I132" s="133">
        <v>0</v>
      </c>
      <c r="J132"/>
      <c r="K132"/>
    </row>
    <row r="133" spans="1:11" x14ac:dyDescent="0.2">
      <c r="C133" s="23"/>
    </row>
    <row r="134" spans="1:11" x14ac:dyDescent="0.2">
      <c r="C134" s="23"/>
    </row>
    <row r="135" spans="1:11" x14ac:dyDescent="0.2">
      <c r="C135" s="23"/>
    </row>
    <row r="136" spans="1:11" x14ac:dyDescent="0.2">
      <c r="C136" s="23"/>
    </row>
    <row r="137" spans="1:11" x14ac:dyDescent="0.2">
      <c r="C137" s="23"/>
    </row>
    <row r="138" spans="1:11" x14ac:dyDescent="0.2">
      <c r="C138" s="23"/>
    </row>
    <row r="139" spans="1:11" x14ac:dyDescent="0.2">
      <c r="C139" s="23"/>
    </row>
    <row r="140" spans="1:11" x14ac:dyDescent="0.2">
      <c r="C140" s="23"/>
    </row>
  </sheetData>
  <mergeCells count="164">
    <mergeCell ref="H96:H97"/>
    <mergeCell ref="I96:I97"/>
    <mergeCell ref="F96:F97"/>
    <mergeCell ref="H99:H100"/>
    <mergeCell ref="I99:I100"/>
    <mergeCell ref="G48:G49"/>
    <mergeCell ref="G109:G110"/>
    <mergeCell ref="B53:I54"/>
    <mergeCell ref="E3:E4"/>
    <mergeCell ref="E48:E49"/>
    <mergeCell ref="E57:E58"/>
    <mergeCell ref="E19:E20"/>
    <mergeCell ref="E28:E29"/>
    <mergeCell ref="E43:E44"/>
    <mergeCell ref="B83:C83"/>
    <mergeCell ref="B82:C82"/>
    <mergeCell ref="B75:C75"/>
    <mergeCell ref="B74:C74"/>
    <mergeCell ref="B94:C94"/>
    <mergeCell ref="I71:I72"/>
    <mergeCell ref="F71:F72"/>
    <mergeCell ref="G71:G72"/>
    <mergeCell ref="H71:H72"/>
    <mergeCell ref="G57:G58"/>
    <mergeCell ref="H57:H58"/>
    <mergeCell ref="I57:I58"/>
    <mergeCell ref="F99:F100"/>
    <mergeCell ref="G99:G100"/>
    <mergeCell ref="G96:G97"/>
    <mergeCell ref="B24:C24"/>
    <mergeCell ref="B23:C23"/>
    <mergeCell ref="B22:C22"/>
    <mergeCell ref="B21:C21"/>
    <mergeCell ref="B51:C51"/>
    <mergeCell ref="B50:C50"/>
    <mergeCell ref="B46:C46"/>
    <mergeCell ref="B45:C45"/>
    <mergeCell ref="B41:C41"/>
    <mergeCell ref="B40:C40"/>
    <mergeCell ref="B35:C35"/>
    <mergeCell ref="B34:C34"/>
    <mergeCell ref="B33:C33"/>
    <mergeCell ref="B121:C121"/>
    <mergeCell ref="B120:C120"/>
    <mergeCell ref="B113:C113"/>
    <mergeCell ref="B112:C112"/>
    <mergeCell ref="B87:C87"/>
    <mergeCell ref="B86:C86"/>
    <mergeCell ref="B85:C85"/>
    <mergeCell ref="B109:C110"/>
    <mergeCell ref="B132:C132"/>
    <mergeCell ref="B131:C131"/>
    <mergeCell ref="B130:C130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117:C117"/>
    <mergeCell ref="B116:C116"/>
    <mergeCell ref="B115:C115"/>
    <mergeCell ref="B114:C114"/>
    <mergeCell ref="B62:C62"/>
    <mergeCell ref="D109:D110"/>
    <mergeCell ref="F109:F110"/>
    <mergeCell ref="H109:H110"/>
    <mergeCell ref="I109:I110"/>
    <mergeCell ref="E109:E110"/>
    <mergeCell ref="B98:C98"/>
    <mergeCell ref="B99:C100"/>
    <mergeCell ref="D99:D100"/>
    <mergeCell ref="B96:C97"/>
    <mergeCell ref="D96:D97"/>
    <mergeCell ref="E96:E97"/>
    <mergeCell ref="B84:C84"/>
    <mergeCell ref="B80:C80"/>
    <mergeCell ref="B79:C79"/>
    <mergeCell ref="B78:C78"/>
    <mergeCell ref="B77:C77"/>
    <mergeCell ref="B76:C76"/>
    <mergeCell ref="B91:C91"/>
    <mergeCell ref="B90:C90"/>
    <mergeCell ref="B89:C89"/>
    <mergeCell ref="B88:C88"/>
    <mergeCell ref="B93:C93"/>
    <mergeCell ref="B92:C92"/>
    <mergeCell ref="E71:E72"/>
    <mergeCell ref="F57:F58"/>
    <mergeCell ref="B48:C49"/>
    <mergeCell ref="D48:D49"/>
    <mergeCell ref="F48:F49"/>
    <mergeCell ref="H48:H49"/>
    <mergeCell ref="I48:I49"/>
    <mergeCell ref="B55:C55"/>
    <mergeCell ref="B43:C44"/>
    <mergeCell ref="D43:D44"/>
    <mergeCell ref="F43:F44"/>
    <mergeCell ref="B71:C72"/>
    <mergeCell ref="D71:D72"/>
    <mergeCell ref="B57:C58"/>
    <mergeCell ref="D57:D58"/>
    <mergeCell ref="B69:C69"/>
    <mergeCell ref="B68:C68"/>
    <mergeCell ref="B61:C61"/>
    <mergeCell ref="B60:C60"/>
    <mergeCell ref="B67:C67"/>
    <mergeCell ref="B66:C66"/>
    <mergeCell ref="B65:C65"/>
    <mergeCell ref="B64:C64"/>
    <mergeCell ref="B63:C63"/>
    <mergeCell ref="F38:F39"/>
    <mergeCell ref="H38:H39"/>
    <mergeCell ref="I38:I39"/>
    <mergeCell ref="H43:H44"/>
    <mergeCell ref="I43:I44"/>
    <mergeCell ref="E38:E39"/>
    <mergeCell ref="H28:H29"/>
    <mergeCell ref="I28:I29"/>
    <mergeCell ref="H19:H20"/>
    <mergeCell ref="I19:I20"/>
    <mergeCell ref="F28:F29"/>
    <mergeCell ref="G19:G20"/>
    <mergeCell ref="G28:G29"/>
    <mergeCell ref="G38:G39"/>
    <mergeCell ref="G43:G44"/>
    <mergeCell ref="B19:C20"/>
    <mergeCell ref="D19:D20"/>
    <mergeCell ref="B38:C39"/>
    <mergeCell ref="D38:D39"/>
    <mergeCell ref="B32:C32"/>
    <mergeCell ref="B31:C31"/>
    <mergeCell ref="B30:C30"/>
    <mergeCell ref="B4:C4"/>
    <mergeCell ref="B6:C7"/>
    <mergeCell ref="D6:D7"/>
    <mergeCell ref="B28:C29"/>
    <mergeCell ref="D28:D29"/>
    <mergeCell ref="B11:C11"/>
    <mergeCell ref="B10:C10"/>
    <mergeCell ref="B9:C9"/>
    <mergeCell ref="B8:C8"/>
    <mergeCell ref="B17:C17"/>
    <mergeCell ref="B16:C16"/>
    <mergeCell ref="B15:C15"/>
    <mergeCell ref="B14:C14"/>
    <mergeCell ref="B13:C13"/>
    <mergeCell ref="B12:C12"/>
    <mergeCell ref="B26:C26"/>
    <mergeCell ref="B25:C25"/>
    <mergeCell ref="H6:H7"/>
    <mergeCell ref="I6:I7"/>
    <mergeCell ref="D2:D4"/>
    <mergeCell ref="E6:E7"/>
    <mergeCell ref="F3:F4"/>
    <mergeCell ref="H3:H4"/>
    <mergeCell ref="I3:I4"/>
    <mergeCell ref="F19:F20"/>
    <mergeCell ref="F6:F7"/>
    <mergeCell ref="G3:G4"/>
    <mergeCell ref="G6:G7"/>
  </mergeCells>
  <conditionalFormatting sqref="D102:E104">
    <cfRule type="cellIs" dxfId="2" priority="9" operator="equal">
      <formula>0</formula>
    </cfRule>
  </conditionalFormatting>
  <conditionalFormatting sqref="D106:E108">
    <cfRule type="cellIs" dxfId="1" priority="8" operator="equal">
      <formula>0</formula>
    </cfRule>
  </conditionalFormatting>
  <conditionalFormatting sqref="C3 D2:E2">
    <cfRule type="expression" dxfId="0" priority="46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1"/>
  </sheetPr>
  <dimension ref="A1"/>
  <sheetViews>
    <sheetView workbookViewId="0">
      <selection activeCell="H16" sqref="H16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zoomScalePageLayoutView="80" workbookViewId="0">
      <pane xSplit="3" ySplit="5" topLeftCell="D33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33203125" style="15" customWidth="1"/>
    <col min="3" max="3" width="19.5546875" style="15" customWidth="1"/>
    <col min="4" max="4" width="18" style="30" customWidth="1"/>
    <col min="5" max="5" width="10.6640625" style="16" customWidth="1"/>
    <col min="6" max="9" width="10.664062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0" ht="16.5" thickBot="1" x14ac:dyDescent="0.25">
      <c r="B1" s="4"/>
      <c r="C1" s="4"/>
      <c r="D1" s="4"/>
      <c r="E1" s="5"/>
      <c r="F1" s="22"/>
      <c r="G1" s="8"/>
      <c r="H1" s="8"/>
      <c r="I1" s="4"/>
      <c r="J1" s="58"/>
    </row>
    <row r="2" spans="1:10" ht="15.75" x14ac:dyDescent="0.2">
      <c r="A2" s="1">
        <v>1</v>
      </c>
      <c r="B2" s="6" t="s">
        <v>97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0" ht="15.75" x14ac:dyDescent="0.2">
      <c r="B3" s="2"/>
      <c r="C3" s="90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0" ht="16.5" thickBot="1" x14ac:dyDescent="0.25">
      <c r="B4" s="291" t="s">
        <v>49</v>
      </c>
      <c r="C4" s="292"/>
      <c r="D4" s="299"/>
      <c r="E4" s="301"/>
      <c r="F4" s="280"/>
      <c r="G4" s="282"/>
      <c r="H4" s="282"/>
      <c r="I4" s="282"/>
      <c r="J4" s="58"/>
    </row>
    <row r="5" spans="1:10" ht="15.75" thickBot="1" x14ac:dyDescent="0.25">
      <c r="A5" s="24"/>
      <c r="B5" s="33"/>
      <c r="C5" s="33"/>
      <c r="D5" s="34"/>
      <c r="E5" s="35"/>
      <c r="F5" s="35"/>
      <c r="G5" s="35"/>
      <c r="H5" s="35"/>
      <c r="I5" s="35"/>
      <c r="J5" s="86"/>
    </row>
    <row r="6" spans="1:10" x14ac:dyDescent="0.2">
      <c r="A6" s="24"/>
      <c r="B6" s="266" t="s">
        <v>5</v>
      </c>
      <c r="C6" s="293"/>
      <c r="D6" s="238">
        <v>211</v>
      </c>
      <c r="E6" s="295">
        <v>205</v>
      </c>
      <c r="F6" s="238">
        <v>0</v>
      </c>
      <c r="G6" s="238">
        <v>90</v>
      </c>
      <c r="H6" s="238">
        <v>92</v>
      </c>
      <c r="I6" s="238">
        <v>23</v>
      </c>
      <c r="J6" s="58"/>
    </row>
    <row r="7" spans="1:10" ht="15.75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</row>
    <row r="8" spans="1:10" ht="30" x14ac:dyDescent="0.2">
      <c r="A8" s="165" t="s">
        <v>48</v>
      </c>
      <c r="B8" s="312" t="s">
        <v>14</v>
      </c>
      <c r="C8" s="313"/>
      <c r="D8" s="98">
        <v>1</v>
      </c>
      <c r="E8" s="99">
        <v>1</v>
      </c>
      <c r="F8" s="100">
        <v>0</v>
      </c>
      <c r="G8" s="100">
        <v>0</v>
      </c>
      <c r="H8" s="100">
        <v>0</v>
      </c>
      <c r="I8" s="100">
        <v>1</v>
      </c>
      <c r="J8" s="31"/>
    </row>
    <row r="9" spans="1:10" ht="30" x14ac:dyDescent="0.2">
      <c r="A9" s="165" t="s">
        <v>48</v>
      </c>
      <c r="B9" s="310" t="s">
        <v>8</v>
      </c>
      <c r="C9" s="311"/>
      <c r="D9" s="101">
        <v>35</v>
      </c>
      <c r="E9" s="102">
        <v>13</v>
      </c>
      <c r="F9" s="56">
        <v>0</v>
      </c>
      <c r="G9" s="56">
        <v>2</v>
      </c>
      <c r="H9" s="56">
        <v>8</v>
      </c>
      <c r="I9" s="56">
        <v>3</v>
      </c>
      <c r="J9" s="31"/>
    </row>
    <row r="10" spans="1:10" ht="30" x14ac:dyDescent="0.2">
      <c r="A10" s="165" t="s">
        <v>48</v>
      </c>
      <c r="B10" s="310" t="s">
        <v>9</v>
      </c>
      <c r="C10" s="311"/>
      <c r="D10" s="101">
        <v>0</v>
      </c>
      <c r="E10" s="103">
        <v>0</v>
      </c>
      <c r="F10" s="56">
        <v>0</v>
      </c>
      <c r="G10" s="56">
        <v>0</v>
      </c>
      <c r="H10" s="56">
        <v>0</v>
      </c>
      <c r="I10" s="56">
        <v>0</v>
      </c>
      <c r="J10" s="31"/>
    </row>
    <row r="11" spans="1:10" ht="30" x14ac:dyDescent="0.2">
      <c r="A11" s="165" t="s">
        <v>48</v>
      </c>
      <c r="B11" s="285" t="s">
        <v>93</v>
      </c>
      <c r="C11" s="286"/>
      <c r="D11" s="101">
        <v>5</v>
      </c>
      <c r="E11" s="102">
        <v>1</v>
      </c>
      <c r="F11" s="56">
        <v>0</v>
      </c>
      <c r="G11" s="56">
        <v>1</v>
      </c>
      <c r="H11" s="56">
        <v>0</v>
      </c>
      <c r="I11" s="56">
        <v>0</v>
      </c>
      <c r="J11" s="31"/>
    </row>
    <row r="12" spans="1:10" ht="30" x14ac:dyDescent="0.2">
      <c r="A12" s="165" t="s">
        <v>48</v>
      </c>
      <c r="B12" s="310" t="s">
        <v>10</v>
      </c>
      <c r="C12" s="311"/>
      <c r="D12" s="101">
        <v>0</v>
      </c>
      <c r="E12" s="103">
        <v>0</v>
      </c>
      <c r="F12" s="56">
        <v>0</v>
      </c>
      <c r="G12" s="56">
        <v>0</v>
      </c>
      <c r="H12" s="56">
        <v>0</v>
      </c>
      <c r="I12" s="56">
        <v>0</v>
      </c>
      <c r="J12" s="31"/>
    </row>
    <row r="13" spans="1:10" ht="30" x14ac:dyDescent="0.2">
      <c r="A13" s="165" t="s">
        <v>48</v>
      </c>
      <c r="B13" s="310" t="s">
        <v>15</v>
      </c>
      <c r="C13" s="311"/>
      <c r="D13" s="101">
        <v>1</v>
      </c>
      <c r="E13" s="102">
        <v>0</v>
      </c>
      <c r="F13" s="56">
        <v>0</v>
      </c>
      <c r="G13" s="56">
        <v>0</v>
      </c>
      <c r="H13" s="56">
        <v>0</v>
      </c>
      <c r="I13" s="56">
        <v>0</v>
      </c>
      <c r="J13" s="31"/>
    </row>
    <row r="14" spans="1:10" ht="30" x14ac:dyDescent="0.2">
      <c r="A14" s="165" t="s">
        <v>48</v>
      </c>
      <c r="B14" s="310" t="s">
        <v>11</v>
      </c>
      <c r="C14" s="311"/>
      <c r="D14" s="101">
        <v>0</v>
      </c>
      <c r="E14" s="103">
        <v>1</v>
      </c>
      <c r="F14" s="56">
        <v>0</v>
      </c>
      <c r="G14" s="56">
        <v>0</v>
      </c>
      <c r="H14" s="56">
        <v>0</v>
      </c>
      <c r="I14" s="56">
        <v>1</v>
      </c>
      <c r="J14" s="31"/>
    </row>
    <row r="15" spans="1:10" ht="30" x14ac:dyDescent="0.2">
      <c r="A15" s="165" t="s">
        <v>48</v>
      </c>
      <c r="B15" s="310" t="s">
        <v>12</v>
      </c>
      <c r="C15" s="311"/>
      <c r="D15" s="101">
        <v>0</v>
      </c>
      <c r="E15" s="102">
        <v>0</v>
      </c>
      <c r="F15" s="56">
        <v>0</v>
      </c>
      <c r="G15" s="56">
        <v>0</v>
      </c>
      <c r="H15" s="56">
        <v>0</v>
      </c>
      <c r="I15" s="56">
        <v>0</v>
      </c>
      <c r="J15" s="31"/>
    </row>
    <row r="16" spans="1:10" s="32" customFormat="1" ht="30" x14ac:dyDescent="0.2">
      <c r="A16" s="165" t="s">
        <v>48</v>
      </c>
      <c r="B16" s="289" t="s">
        <v>94</v>
      </c>
      <c r="C16" s="290"/>
      <c r="D16" s="101">
        <v>4</v>
      </c>
      <c r="E16" s="102">
        <v>6</v>
      </c>
      <c r="F16" s="56">
        <v>0</v>
      </c>
      <c r="G16" s="56">
        <v>2</v>
      </c>
      <c r="H16" s="56">
        <v>4</v>
      </c>
      <c r="I16" s="56">
        <v>0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165</v>
      </c>
      <c r="E17" s="105">
        <v>183</v>
      </c>
      <c r="F17" s="57">
        <v>0</v>
      </c>
      <c r="G17" s="57">
        <v>85</v>
      </c>
      <c r="H17" s="57">
        <v>80</v>
      </c>
      <c r="I17" s="57">
        <v>18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x14ac:dyDescent="0.2">
      <c r="A19" s="24"/>
      <c r="B19" s="266" t="s">
        <v>6</v>
      </c>
      <c r="C19" s="267"/>
      <c r="D19" s="234">
        <v>0</v>
      </c>
      <c r="E19" s="236">
        <v>0</v>
      </c>
      <c r="F19" s="259">
        <v>0</v>
      </c>
      <c r="G19" s="259">
        <v>0</v>
      </c>
      <c r="H19" s="259">
        <v>0</v>
      </c>
      <c r="I19" s="259">
        <v>0</v>
      </c>
      <c r="J19" s="31"/>
    </row>
    <row r="20" spans="1:10" ht="15.75" thickBot="1" x14ac:dyDescent="0.25">
      <c r="A20" s="24"/>
      <c r="B20" s="268"/>
      <c r="C20" s="269"/>
      <c r="D20" s="270"/>
      <c r="E20" s="271">
        <v>0</v>
      </c>
      <c r="F20" s="272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0</v>
      </c>
      <c r="E21" s="107">
        <v>0</v>
      </c>
      <c r="F21" s="108">
        <v>0</v>
      </c>
      <c r="G21" s="109">
        <v>0</v>
      </c>
      <c r="H21" s="108">
        <v>0</v>
      </c>
      <c r="I21" s="110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0</v>
      </c>
      <c r="E22" s="111">
        <v>0</v>
      </c>
      <c r="F22" s="56">
        <v>0</v>
      </c>
      <c r="G22" s="112">
        <v>0</v>
      </c>
      <c r="H22" s="56">
        <v>0</v>
      </c>
      <c r="I22" s="113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0</v>
      </c>
      <c r="E23" s="111">
        <v>0</v>
      </c>
      <c r="F23" s="56">
        <v>0</v>
      </c>
      <c r="G23" s="112">
        <v>0</v>
      </c>
      <c r="H23" s="56">
        <v>0</v>
      </c>
      <c r="I23" s="113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0</v>
      </c>
      <c r="E24" s="111">
        <v>0</v>
      </c>
      <c r="F24" s="56">
        <v>0</v>
      </c>
      <c r="G24" s="112">
        <v>0</v>
      </c>
      <c r="H24" s="56">
        <v>0</v>
      </c>
      <c r="I24" s="113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0</v>
      </c>
      <c r="E25" s="111">
        <v>0</v>
      </c>
      <c r="F25" s="56">
        <v>0</v>
      </c>
      <c r="G25" s="112">
        <v>0</v>
      </c>
      <c r="H25" s="56">
        <v>0</v>
      </c>
      <c r="I25" s="113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0</v>
      </c>
      <c r="E26" s="114">
        <v>0</v>
      </c>
      <c r="F26" s="57">
        <v>0</v>
      </c>
      <c r="G26" s="115">
        <v>0</v>
      </c>
      <c r="H26" s="57">
        <v>0</v>
      </c>
      <c r="I26" s="116">
        <v>0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x14ac:dyDescent="0.2">
      <c r="A28" s="24"/>
      <c r="B28" s="266" t="s">
        <v>7</v>
      </c>
      <c r="C28" s="267"/>
      <c r="D28" s="238">
        <v>0</v>
      </c>
      <c r="E28" s="236">
        <v>57</v>
      </c>
      <c r="F28" s="238">
        <v>0</v>
      </c>
      <c r="G28" s="259">
        <v>0</v>
      </c>
      <c r="H28" s="259">
        <v>1</v>
      </c>
      <c r="I28" s="259">
        <v>56</v>
      </c>
      <c r="J28" s="31"/>
    </row>
    <row r="29" spans="1:10" ht="15.75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0</v>
      </c>
      <c r="E30" s="117">
        <v>0</v>
      </c>
      <c r="F30" s="118">
        <v>0</v>
      </c>
      <c r="G30" s="108">
        <v>0</v>
      </c>
      <c r="H30" s="119">
        <v>0</v>
      </c>
      <c r="I30" s="120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0</v>
      </c>
      <c r="E31" s="122">
        <v>0</v>
      </c>
      <c r="F31" s="123">
        <v>0</v>
      </c>
      <c r="G31" s="56">
        <v>0</v>
      </c>
      <c r="H31" s="124">
        <v>0</v>
      </c>
      <c r="I31" s="125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0</v>
      </c>
      <c r="E32" s="122">
        <v>0</v>
      </c>
      <c r="F32" s="123">
        <v>0</v>
      </c>
      <c r="G32" s="56">
        <v>0</v>
      </c>
      <c r="H32" s="124">
        <v>0</v>
      </c>
      <c r="I32" s="125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0</v>
      </c>
      <c r="E33" s="122">
        <v>0</v>
      </c>
      <c r="F33" s="123">
        <v>0</v>
      </c>
      <c r="G33" s="56">
        <v>0</v>
      </c>
      <c r="H33" s="124">
        <v>0</v>
      </c>
      <c r="I33" s="125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128">
        <v>0</v>
      </c>
      <c r="I34" s="12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0</v>
      </c>
      <c r="E35" s="131">
        <v>57</v>
      </c>
      <c r="F35" s="132">
        <v>0</v>
      </c>
      <c r="G35" s="57">
        <v>0</v>
      </c>
      <c r="H35" s="133">
        <v>1</v>
      </c>
      <c r="I35" s="134">
        <v>56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x14ac:dyDescent="0.2">
      <c r="A38" s="37"/>
      <c r="B38" s="261" t="s">
        <v>18</v>
      </c>
      <c r="C38" s="262"/>
      <c r="D38" s="234">
        <v>22</v>
      </c>
      <c r="E38" s="236">
        <v>21</v>
      </c>
      <c r="F38" s="259">
        <v>0</v>
      </c>
      <c r="G38" s="259">
        <v>12</v>
      </c>
      <c r="H38" s="259">
        <v>6</v>
      </c>
      <c r="I38" s="259">
        <v>3</v>
      </c>
      <c r="J38" s="40"/>
      <c r="K38" s="32"/>
    </row>
    <row r="39" spans="1:11" ht="15.75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18</v>
      </c>
      <c r="E40" s="117">
        <v>18</v>
      </c>
      <c r="F40" s="108">
        <v>0</v>
      </c>
      <c r="G40" s="108">
        <v>10</v>
      </c>
      <c r="H40" s="119">
        <v>5</v>
      </c>
      <c r="I40" s="119">
        <v>3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4</v>
      </c>
      <c r="E41" s="131">
        <v>3</v>
      </c>
      <c r="F41" s="57">
        <v>0</v>
      </c>
      <c r="G41" s="57">
        <v>2</v>
      </c>
      <c r="H41" s="133">
        <v>1</v>
      </c>
      <c r="I41" s="133">
        <v>0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x14ac:dyDescent="0.2">
      <c r="A43" s="37"/>
      <c r="B43" s="261" t="s">
        <v>19</v>
      </c>
      <c r="C43" s="262"/>
      <c r="D43" s="234">
        <v>0</v>
      </c>
      <c r="E43" s="236">
        <v>0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0</v>
      </c>
      <c r="E45" s="117">
        <v>0</v>
      </c>
      <c r="F45" s="108">
        <v>0</v>
      </c>
      <c r="G45" s="108">
        <v>0</v>
      </c>
      <c r="H45" s="119">
        <v>0</v>
      </c>
      <c r="I45" s="119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133">
        <v>0</v>
      </c>
      <c r="I46" s="133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119">
        <v>0</v>
      </c>
      <c r="I50" s="119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133">
        <v>0</v>
      </c>
      <c r="I51" s="133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60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60"/>
    </row>
    <row r="55" spans="1:11" ht="30.75" thickBot="1" x14ac:dyDescent="0.25">
      <c r="A55" s="165" t="s">
        <v>48</v>
      </c>
      <c r="B55" s="302" t="s">
        <v>95</v>
      </c>
      <c r="C55" s="303"/>
      <c r="D55" s="135">
        <v>0</v>
      </c>
      <c r="E55" s="136">
        <f>SUM(F55:I55)</f>
        <v>0</v>
      </c>
      <c r="F55" s="137">
        <f>SUM('[1]ALEHM:14_R'!F58)</f>
        <v>0</v>
      </c>
      <c r="G55" s="137">
        <f>SUM('[1]ALEHM:14_R'!G58)</f>
        <v>0</v>
      </c>
      <c r="H55" s="138">
        <f>SUM('[1]ALEHM:14_R'!H58)</f>
        <v>0</v>
      </c>
      <c r="I55" s="138">
        <f>SUM('[1]ALEHM:14_R'!I58)</f>
        <v>0</v>
      </c>
      <c r="J55" s="161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5"/>
      <c r="I56" s="25"/>
      <c r="J56" s="29"/>
    </row>
    <row r="57" spans="1:11" x14ac:dyDescent="0.2">
      <c r="B57" s="304" t="s">
        <v>55</v>
      </c>
      <c r="C57" s="305"/>
      <c r="D57" s="234">
        <f>SUM(D59:D69)</f>
        <v>1</v>
      </c>
      <c r="E57" s="236">
        <f>SUM(F57:I58)</f>
        <v>0</v>
      </c>
      <c r="F57" s="234">
        <f>SUM(F59:F69)</f>
        <v>0</v>
      </c>
      <c r="G57" s="234">
        <f>SUM(G59:G69)</f>
        <v>0</v>
      </c>
      <c r="H57" s="234">
        <f>SUM(H59:H69)</f>
        <v>0</v>
      </c>
      <c r="I57" s="234">
        <f>SUM(I59:I69)</f>
        <v>0</v>
      </c>
      <c r="J57" s="161"/>
    </row>
    <row r="58" spans="1:11" ht="15.75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f>SUM('[1]ALEHM:14_R'!D62)</f>
        <v>1</v>
      </c>
      <c r="E59" s="122">
        <f>SUM(F59:I59)</f>
        <v>0</v>
      </c>
      <c r="F59" s="56">
        <f>SUM('[1]ALEHM:14_R'!F62)</f>
        <v>0</v>
      </c>
      <c r="G59" s="56">
        <f>SUM('[1]ALEHM:14_R'!G62)</f>
        <v>0</v>
      </c>
      <c r="H59" s="124">
        <f>SUM('[1]ALEHM:14_R'!H62)</f>
        <v>0</v>
      </c>
      <c r="I59" s="124">
        <f>SUM('[1]ALEHM:14_R'!I62)</f>
        <v>0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139">
        <f>SUM('[1]ALEHM:14_R'!D63)</f>
        <v>0</v>
      </c>
      <c r="E60" s="122">
        <f t="shared" ref="E60:E69" si="0">SUM(F60:I60)</f>
        <v>0</v>
      </c>
      <c r="F60" s="56">
        <f>SUM('[1]ALEHM:14_R'!F63)</f>
        <v>0</v>
      </c>
      <c r="G60" s="56">
        <f>SUM('[1]ALEHM:14_R'!G63)</f>
        <v>0</v>
      </c>
      <c r="H60" s="124">
        <f>SUM('[1]ALEHM:14_R'!H63)</f>
        <v>0</v>
      </c>
      <c r="I60" s="124">
        <f>SUM('[1]ALEHM:14_R'!I63)</f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f>SUM('[1]ALEHM:14_R'!D64)</f>
        <v>0</v>
      </c>
      <c r="E61" s="122">
        <f t="shared" si="0"/>
        <v>0</v>
      </c>
      <c r="F61" s="56">
        <f>SUM('[1]ALEHM:14_R'!F64)</f>
        <v>0</v>
      </c>
      <c r="G61" s="56">
        <f>SUM('[1]ALEHM:14_R'!G64)</f>
        <v>0</v>
      </c>
      <c r="H61" s="124">
        <f>SUM('[1]ALEHM:14_R'!H64)</f>
        <v>0</v>
      </c>
      <c r="I61" s="124">
        <f>SUM('[1]ALEHM:14_R'!I64)</f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f>SUM('[1]ALEHM:14_R'!D65)</f>
        <v>0</v>
      </c>
      <c r="E62" s="122">
        <f t="shared" si="0"/>
        <v>0</v>
      </c>
      <c r="F62" s="56">
        <f>SUM('[1]ALEHM:14_R'!F65)</f>
        <v>0</v>
      </c>
      <c r="G62" s="56">
        <f>SUM('[1]ALEHM:14_R'!G65)</f>
        <v>0</v>
      </c>
      <c r="H62" s="124">
        <f>SUM('[1]ALEHM:14_R'!H65)</f>
        <v>0</v>
      </c>
      <c r="I62" s="124">
        <f>SUM('[1]ALEHM:14_R'!I65)</f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f>SUM('[1]ALEHM:14_R'!D66)</f>
        <v>0</v>
      </c>
      <c r="E63" s="122">
        <f t="shared" si="0"/>
        <v>0</v>
      </c>
      <c r="F63" s="56">
        <f>SUM('[1]ALEHM:14_R'!F66)</f>
        <v>0</v>
      </c>
      <c r="G63" s="56">
        <f>SUM('[1]ALEHM:14_R'!G66)</f>
        <v>0</v>
      </c>
      <c r="H63" s="124">
        <f>SUM('[1]ALEHM:14_R'!H66)</f>
        <v>0</v>
      </c>
      <c r="I63" s="124">
        <f>SUM('[1]ALEHM:14_R'!I66)</f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f>SUM('[1]ALEHM:14_R'!D67)</f>
        <v>0</v>
      </c>
      <c r="E64" s="131">
        <f t="shared" si="0"/>
        <v>0</v>
      </c>
      <c r="F64" s="57">
        <f>SUM('[1]ALEHM:14_R'!F67)</f>
        <v>0</v>
      </c>
      <c r="G64" s="57">
        <f>SUM('[1]ALEHM:14_R'!G67)</f>
        <v>0</v>
      </c>
      <c r="H64" s="133">
        <f>SUM('[1]ALEHM:14_R'!H67)</f>
        <v>0</v>
      </c>
      <c r="I64" s="133">
        <f>SUM('[1]ALEHM:14_R'!I67)</f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f>SUM('[1]ALEHM:14_R'!D68)</f>
        <v>0</v>
      </c>
      <c r="E65" s="141">
        <f t="shared" si="0"/>
        <v>0</v>
      </c>
      <c r="F65" s="142">
        <f>SUM('[1]ALEHM:14_R'!F68)</f>
        <v>0</v>
      </c>
      <c r="G65" s="142">
        <f>SUM('[1]ALEHM:14_R'!G68)</f>
        <v>0</v>
      </c>
      <c r="H65" s="143">
        <f>SUM('[1]ALEHM:14_R'!H68)</f>
        <v>0</v>
      </c>
      <c r="I65" s="143">
        <f>SUM('[1]ALEHM:14_R'!I68)</f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f>SUM('[1]ALEHM:14_R'!D69)</f>
        <v>0</v>
      </c>
      <c r="E66" s="122">
        <f t="shared" si="0"/>
        <v>0</v>
      </c>
      <c r="F66" s="56">
        <f>SUM('[1]ALEHM:14_R'!F69)</f>
        <v>0</v>
      </c>
      <c r="G66" s="56">
        <f>SUM('[1]ALEHM:14_R'!G69)</f>
        <v>0</v>
      </c>
      <c r="H66" s="124">
        <f>SUM('[1]ALEHM:14_R'!H69)</f>
        <v>0</v>
      </c>
      <c r="I66" s="124">
        <f>SUM('[1]ALEHM:14_R'!I69)</f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f>SUM('[1]ALEHM:14_R'!D70)</f>
        <v>0</v>
      </c>
      <c r="E67" s="122">
        <f t="shared" si="0"/>
        <v>0</v>
      </c>
      <c r="F67" s="56">
        <f>SUM('[1]ALEHM:14_R'!F70)</f>
        <v>0</v>
      </c>
      <c r="G67" s="56">
        <f>SUM('[1]ALEHM:14_R'!G70)</f>
        <v>0</v>
      </c>
      <c r="H67" s="124">
        <f>SUM('[1]ALEHM:14_R'!H70)</f>
        <v>0</v>
      </c>
      <c r="I67" s="124">
        <f>SUM('[1]ALEHM:14_R'!I70)</f>
        <v>0</v>
      </c>
      <c r="J67" s="25"/>
    </row>
    <row r="68" spans="1:11" ht="30" x14ac:dyDescent="0.2">
      <c r="A68" s="165" t="s">
        <v>48</v>
      </c>
      <c r="B68" s="220" t="s">
        <v>64</v>
      </c>
      <c r="C68" s="221"/>
      <c r="D68" s="144">
        <f>SUM('[1]ALEHM:14_R'!D71)</f>
        <v>0</v>
      </c>
      <c r="E68" s="122">
        <f t="shared" si="0"/>
        <v>0</v>
      </c>
      <c r="F68" s="56">
        <f>SUM('[1]ALEHM:14_R'!F71)</f>
        <v>0</v>
      </c>
      <c r="G68" s="56">
        <f>SUM('[1]ALEHM:14_R'!G71)</f>
        <v>0</v>
      </c>
      <c r="H68" s="124">
        <f>SUM('[1]ALEHM:14_R'!H71)</f>
        <v>0</v>
      </c>
      <c r="I68" s="124">
        <f>SUM('[1]ALEHM:14_R'!I71)</f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f>SUM('[1]ALEHM:14_R'!D72)</f>
        <v>0</v>
      </c>
      <c r="E69" s="131">
        <f t="shared" si="0"/>
        <v>0</v>
      </c>
      <c r="F69" s="57">
        <f>SUM('[1]ALEHM:14_R'!F72)</f>
        <v>0</v>
      </c>
      <c r="G69" s="57">
        <f>SUM('[1]ALEHM:14_R'!G72)</f>
        <v>0</v>
      </c>
      <c r="H69" s="133">
        <f>SUM('[1]ALEHM:14_R'!H72)</f>
        <v>0</v>
      </c>
      <c r="I69" s="133">
        <f>SUM('[1]ALEHM:14_R'!I72)</f>
        <v>0</v>
      </c>
      <c r="J69" s="161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x14ac:dyDescent="0.2">
      <c r="B71" s="253" t="s">
        <v>56</v>
      </c>
      <c r="C71" s="254"/>
      <c r="D71" s="234">
        <f>SUM(D73:D94)</f>
        <v>34</v>
      </c>
      <c r="E71" s="236">
        <f>SUM(F71:I72)</f>
        <v>0</v>
      </c>
      <c r="F71" s="234">
        <f>SUM(F73:F94)</f>
        <v>0</v>
      </c>
      <c r="G71" s="234">
        <f>SUM(G73:G94)</f>
        <v>0</v>
      </c>
      <c r="H71" s="234">
        <f>SUM(H73:H94)</f>
        <v>0</v>
      </c>
      <c r="I71" s="234">
        <f>SUM(I73:I94)</f>
        <v>0</v>
      </c>
      <c r="J71" s="31"/>
    </row>
    <row r="72" spans="1:11" ht="15.75" thickBot="1" x14ac:dyDescent="0.25">
      <c r="B72" s="255"/>
      <c r="C72" s="256"/>
      <c r="D72" s="248"/>
      <c r="E72" s="251">
        <f t="shared" ref="E72:E80" si="1">SUM(F72:I72)</f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68" t="s">
        <v>24</v>
      </c>
      <c r="D73" s="100">
        <f>SUM('[1]ALEHM:14_R'!D76)</f>
        <v>16</v>
      </c>
      <c r="E73" s="122">
        <f t="shared" si="1"/>
        <v>0</v>
      </c>
      <c r="F73" s="56">
        <f>SUM('[1]ALEHM:14_R'!F76)</f>
        <v>0</v>
      </c>
      <c r="G73" s="56">
        <f>SUM('[1]ALEHM:14_R'!G76)</f>
        <v>0</v>
      </c>
      <c r="H73" s="124">
        <f>SUM('[1]ALEHM:14_R'!H76)</f>
        <v>0</v>
      </c>
      <c r="I73" s="124">
        <f>SUM('[1]ALEHM:14_R'!I76)</f>
        <v>0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f>SUM('[1]ALEHM:14_R'!D77)</f>
        <v>0</v>
      </c>
      <c r="E74" s="122">
        <f t="shared" si="1"/>
        <v>0</v>
      </c>
      <c r="F74" s="56">
        <f>SUM('[1]ALEHM:14_R'!F77)</f>
        <v>0</v>
      </c>
      <c r="G74" s="56">
        <f>SUM('[1]ALEHM:14_R'!G77)</f>
        <v>0</v>
      </c>
      <c r="H74" s="124">
        <f>SUM('[1]ALEHM:14_R'!H77)</f>
        <v>0</v>
      </c>
      <c r="I74" s="124">
        <f>SUM('[1]ALEHM:14_R'!I77)</f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f>SUM('[1]ALEHM:14_R'!D78)</f>
        <v>0</v>
      </c>
      <c r="E75" s="122">
        <f t="shared" si="1"/>
        <v>0</v>
      </c>
      <c r="F75" s="56">
        <f>SUM('[1]ALEHM:14_R'!F78)</f>
        <v>0</v>
      </c>
      <c r="G75" s="56">
        <f>SUM('[1]ALEHM:14_R'!G78)</f>
        <v>0</v>
      </c>
      <c r="H75" s="124">
        <f>SUM('[1]ALEHM:14_R'!H78)</f>
        <v>0</v>
      </c>
      <c r="I75" s="124">
        <f>SUM('[1]ALEHM:14_R'!I78)</f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f>SUM('[1]ALEHM:14_R'!D79)</f>
        <v>0</v>
      </c>
      <c r="E76" s="122">
        <f t="shared" si="1"/>
        <v>0</v>
      </c>
      <c r="F76" s="56">
        <f>SUM('[1]ALEHM:14_R'!F79)</f>
        <v>0</v>
      </c>
      <c r="G76" s="56">
        <f>SUM('[1]ALEHM:14_R'!G79)</f>
        <v>0</v>
      </c>
      <c r="H76" s="124">
        <f>SUM('[1]ALEHM:14_R'!H79)</f>
        <v>0</v>
      </c>
      <c r="I76" s="124">
        <f>SUM('[1]ALEHM:14_R'!I79)</f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f>SUM('[1]ALEHM:14_R'!D80)</f>
        <v>0</v>
      </c>
      <c r="E77" s="122">
        <f t="shared" si="1"/>
        <v>0</v>
      </c>
      <c r="F77" s="56">
        <f>SUM('[1]ALEHM:14_R'!F80)</f>
        <v>0</v>
      </c>
      <c r="G77" s="56">
        <f>SUM('[1]ALEHM:14_R'!G80)</f>
        <v>0</v>
      </c>
      <c r="H77" s="124">
        <f>SUM('[1]ALEHM:14_R'!H80)</f>
        <v>0</v>
      </c>
      <c r="I77" s="124">
        <f>SUM('[1]ALEHM:14_R'!I80)</f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f>SUM('[1]ALEHM:14_R'!D81)</f>
        <v>0</v>
      </c>
      <c r="E78" s="122">
        <f t="shared" si="1"/>
        <v>0</v>
      </c>
      <c r="F78" s="56">
        <f>SUM('[1]ALEHM:14_R'!F81)</f>
        <v>0</v>
      </c>
      <c r="G78" s="56">
        <f>SUM('[1]ALEHM:14_R'!G81)</f>
        <v>0</v>
      </c>
      <c r="H78" s="124">
        <f>SUM('[1]ALEHM:14_R'!H81)</f>
        <v>0</v>
      </c>
      <c r="I78" s="124">
        <f>SUM('[1]ALEHM:14_R'!I81)</f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f>SUM('[1]ALEHM:14_R'!D82)</f>
        <v>0</v>
      </c>
      <c r="E79" s="122">
        <f t="shared" si="1"/>
        <v>0</v>
      </c>
      <c r="F79" s="56">
        <f>SUM('[1]ALEHM:14_R'!F82)</f>
        <v>0</v>
      </c>
      <c r="G79" s="56">
        <f>SUM('[1]ALEHM:14_R'!G82)</f>
        <v>0</v>
      </c>
      <c r="H79" s="124">
        <f>SUM('[1]ALEHM:14_R'!H82)</f>
        <v>0</v>
      </c>
      <c r="I79" s="124">
        <f>SUM('[1]ALEHM:14_R'!I82)</f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f>SUM('[1]ALEHM:14_R'!D83)</f>
        <v>0</v>
      </c>
      <c r="E80" s="131">
        <f t="shared" si="1"/>
        <v>0</v>
      </c>
      <c r="F80" s="57">
        <f>SUM('[1]ALEHM:14_R'!F83)</f>
        <v>0</v>
      </c>
      <c r="G80" s="57">
        <f>SUM('[1]ALEHM:14_R'!G83)</f>
        <v>0</v>
      </c>
      <c r="H80" s="133">
        <f>SUM('[1]ALEHM:14_R'!H83)</f>
        <v>0</v>
      </c>
      <c r="I80" s="133">
        <f>SUM('[1]ALEHM:14_R'!I83)</f>
        <v>0</v>
      </c>
      <c r="J80" s="31"/>
    </row>
    <row r="81" spans="1:10" ht="30" x14ac:dyDescent="0.2">
      <c r="A81" s="165" t="s">
        <v>48</v>
      </c>
      <c r="B81" s="167" t="s">
        <v>89</v>
      </c>
      <c r="C81" s="169" t="s">
        <v>25</v>
      </c>
      <c r="D81" s="155">
        <f>SUM('[1]ALEHM:14_R'!D84)</f>
        <v>2</v>
      </c>
      <c r="E81" s="141">
        <f t="shared" ref="E81:E94" si="2">SUM(F81:I81)</f>
        <v>0</v>
      </c>
      <c r="F81" s="142">
        <f>SUM('[1]ALEHM:14_R'!F84)</f>
        <v>0</v>
      </c>
      <c r="G81" s="142">
        <f>SUM('[1]ALEHM:14_R'!G84)</f>
        <v>0</v>
      </c>
      <c r="H81" s="143">
        <f>SUM('[1]ALEHM:14_R'!H84)</f>
        <v>0</v>
      </c>
      <c r="I81" s="143">
        <f>SUM('[1]ALEHM:14_R'!I84)</f>
        <v>0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f>SUM('[1]ALEHM:14_R'!D85)</f>
        <v>0</v>
      </c>
      <c r="E82" s="122">
        <f t="shared" si="2"/>
        <v>0</v>
      </c>
      <c r="F82" s="56">
        <f>SUM('[1]ALEHM:14_R'!F85)</f>
        <v>0</v>
      </c>
      <c r="G82" s="56">
        <f>SUM('[1]ALEHM:14_R'!G85)</f>
        <v>0</v>
      </c>
      <c r="H82" s="124">
        <f>SUM('[1]ALEHM:14_R'!H85)</f>
        <v>0</v>
      </c>
      <c r="I82" s="124">
        <f>SUM('[1]ALEHM:14_R'!I85)</f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f>SUM('[1]ALEHM:14_R'!D86)</f>
        <v>0</v>
      </c>
      <c r="E83" s="122">
        <f t="shared" si="2"/>
        <v>0</v>
      </c>
      <c r="F83" s="56">
        <f>SUM('[1]ALEHM:14_R'!F86)</f>
        <v>0</v>
      </c>
      <c r="G83" s="56">
        <f>SUM('[1]ALEHM:14_R'!G86)</f>
        <v>0</v>
      </c>
      <c r="H83" s="124">
        <f>SUM('[1]ALEHM:14_R'!H86)</f>
        <v>0</v>
      </c>
      <c r="I83" s="124">
        <f>SUM('[1]ALEHM:14_R'!I86)</f>
        <v>0</v>
      </c>
      <c r="J83" s="31"/>
    </row>
    <row r="84" spans="1:10" ht="30" x14ac:dyDescent="0.2">
      <c r="A84" s="165" t="s">
        <v>48</v>
      </c>
      <c r="B84" s="216" t="s">
        <v>68</v>
      </c>
      <c r="C84" s="217"/>
      <c r="D84" s="127">
        <f>SUM('[1]ALEHM:14_R'!D87)</f>
        <v>0</v>
      </c>
      <c r="E84" s="122">
        <f t="shared" si="2"/>
        <v>0</v>
      </c>
      <c r="F84" s="56">
        <f>SUM('[1]ALEHM:14_R'!F87)</f>
        <v>0</v>
      </c>
      <c r="G84" s="56">
        <f>SUM('[1]ALEHM:14_R'!G87)</f>
        <v>0</v>
      </c>
      <c r="H84" s="124">
        <f>SUM('[1]ALEHM:14_R'!H87)</f>
        <v>0</v>
      </c>
      <c r="I84" s="124">
        <f>SUM('[1]ALEHM:14_R'!I87)</f>
        <v>0</v>
      </c>
      <c r="J84" s="31"/>
    </row>
    <row r="85" spans="1:10" ht="34.5" customHeight="1" x14ac:dyDescent="0.2">
      <c r="A85" s="165" t="s">
        <v>48</v>
      </c>
      <c r="B85" s="257" t="s">
        <v>66</v>
      </c>
      <c r="C85" s="258"/>
      <c r="D85" s="127">
        <f>SUM('[1]ALEHM:14_R'!D88)</f>
        <v>0</v>
      </c>
      <c r="E85" s="122">
        <f t="shared" si="2"/>
        <v>0</v>
      </c>
      <c r="F85" s="56">
        <f>SUM('[1]ALEHM:14_R'!F88)</f>
        <v>0</v>
      </c>
      <c r="G85" s="56">
        <f>SUM('[1]ALEHM:14_R'!G88)</f>
        <v>0</v>
      </c>
      <c r="H85" s="124">
        <f>SUM('[1]ALEHM:14_R'!H88)</f>
        <v>0</v>
      </c>
      <c r="I85" s="124">
        <f>SUM('[1]ALEHM:14_R'!I88)</f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f>SUM('[1]ALEHM:14_R'!D89)</f>
        <v>0</v>
      </c>
      <c r="E86" s="122">
        <f t="shared" si="2"/>
        <v>0</v>
      </c>
      <c r="F86" s="56">
        <f>SUM('[1]ALEHM:14_R'!F89)</f>
        <v>0</v>
      </c>
      <c r="G86" s="56">
        <f>SUM('[1]ALEHM:14_R'!G89)</f>
        <v>0</v>
      </c>
      <c r="H86" s="124">
        <f>SUM('[1]ALEHM:14_R'!H89)</f>
        <v>0</v>
      </c>
      <c r="I86" s="124">
        <f>SUM('[1]ALEHM:14_R'!I89)</f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f>SUM('[1]ALEHM:14_R'!D90)</f>
        <v>0</v>
      </c>
      <c r="E87" s="131">
        <f t="shared" si="2"/>
        <v>0</v>
      </c>
      <c r="F87" s="57">
        <f>SUM('[1]ALEHM:14_R'!F90)</f>
        <v>0</v>
      </c>
      <c r="G87" s="57">
        <f>SUM('[1]ALEHM:14_R'!G90)</f>
        <v>0</v>
      </c>
      <c r="H87" s="133">
        <f>SUM('[1]ALEHM:14_R'!H90)</f>
        <v>0</v>
      </c>
      <c r="I87" s="133">
        <f>SUM('[1]ALEHM:14_R'!I90)</f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f>SUM('[1]ALEHM:14_R'!D91)</f>
        <v>0</v>
      </c>
      <c r="E88" s="141">
        <f t="shared" si="2"/>
        <v>0</v>
      </c>
      <c r="F88" s="142">
        <f>SUM('[1]ALEHM:14_R'!F91)</f>
        <v>0</v>
      </c>
      <c r="G88" s="142">
        <f>SUM('[1]ALEHM:14_R'!G91)</f>
        <v>0</v>
      </c>
      <c r="H88" s="143">
        <f>SUM('[1]ALEHM:14_R'!H91)</f>
        <v>0</v>
      </c>
      <c r="I88" s="143">
        <f>SUM('[1]ALEHM:14_R'!I91)</f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f>SUM('[1]ALEHM:14_R'!D92)</f>
        <v>8</v>
      </c>
      <c r="E89" s="122">
        <f t="shared" si="2"/>
        <v>0</v>
      </c>
      <c r="F89" s="56">
        <f>SUM('[1]ALEHM:14_R'!F92)</f>
        <v>0</v>
      </c>
      <c r="G89" s="56">
        <f>SUM('[1]ALEHM:14_R'!G92)</f>
        <v>0</v>
      </c>
      <c r="H89" s="124">
        <f>SUM('[1]ALEHM:14_R'!H92)</f>
        <v>0</v>
      </c>
      <c r="I89" s="124">
        <f>SUM('[1]ALEHM:14_R'!I92)</f>
        <v>0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f>SUM('[1]ALEHM:14_R'!D93)</f>
        <v>6</v>
      </c>
      <c r="E90" s="122">
        <f t="shared" si="2"/>
        <v>0</v>
      </c>
      <c r="F90" s="56">
        <f>SUM('[1]ALEHM:14_R'!F93)</f>
        <v>0</v>
      </c>
      <c r="G90" s="56">
        <f>SUM('[1]ALEHM:14_R'!G93)</f>
        <v>0</v>
      </c>
      <c r="H90" s="124">
        <f>SUM('[1]ALEHM:14_R'!H93)</f>
        <v>0</v>
      </c>
      <c r="I90" s="124">
        <f>SUM('[1]ALEHM:14_R'!I93)</f>
        <v>0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f>SUM('[1]ALEHM:14_R'!D94)</f>
        <v>2</v>
      </c>
      <c r="E91" s="122">
        <f t="shared" si="2"/>
        <v>0</v>
      </c>
      <c r="F91" s="56">
        <f>SUM('[1]ALEHM:14_R'!F94)</f>
        <v>0</v>
      </c>
      <c r="G91" s="56">
        <f>SUM('[1]ALEHM:14_R'!G94)</f>
        <v>0</v>
      </c>
      <c r="H91" s="124">
        <f>SUM('[1]ALEHM:14_R'!H94)</f>
        <v>0</v>
      </c>
      <c r="I91" s="124">
        <f>SUM('[1]ALEHM:14_R'!I94)</f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f>SUM('[1]ALEHM:14_R'!D96)</f>
        <v>0</v>
      </c>
      <c r="E92" s="122">
        <f t="shared" si="2"/>
        <v>0</v>
      </c>
      <c r="F92" s="56">
        <f>SUM('[1]ALEHM:14_R'!F95)</f>
        <v>0</v>
      </c>
      <c r="G92" s="56">
        <f>SUM('[1]ALEHM:14_R'!G95)</f>
        <v>0</v>
      </c>
      <c r="H92" s="124">
        <f>SUM('[1]ALEHM:14_R'!H95)</f>
        <v>0</v>
      </c>
      <c r="I92" s="124">
        <f>SUM('[1]ALEHM:14_R'!I95)</f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f>SUM('[1]ALEHM:14_R'!D97)</f>
        <v>0</v>
      </c>
      <c r="E93" s="122">
        <f t="shared" si="2"/>
        <v>0</v>
      </c>
      <c r="F93" s="56">
        <f>SUM('[1]ALEHM:14_R'!F96)</f>
        <v>0</v>
      </c>
      <c r="G93" s="56">
        <f>SUM('[1]ALEHM:14_R'!G96)</f>
        <v>0</v>
      </c>
      <c r="H93" s="124">
        <f>SUM('[1]ALEHM:14_R'!H96)</f>
        <v>0</v>
      </c>
      <c r="I93" s="124">
        <f>SUM('[1]ALEHM:14_R'!I96)</f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f>SUM('[1]ALEHM:14_R'!D98)</f>
        <v>0</v>
      </c>
      <c r="E94" s="131">
        <f t="shared" si="2"/>
        <v>0</v>
      </c>
      <c r="F94" s="57">
        <f>SUM('[1]ALEHM:14_R'!F97)</f>
        <v>0</v>
      </c>
      <c r="G94" s="57">
        <f>SUM('[1]ALEHM:14_R'!G97)</f>
        <v>0</v>
      </c>
      <c r="H94" s="133">
        <f>SUM('[1]ALEHM:14_R'!H97)</f>
        <v>0</v>
      </c>
      <c r="I94" s="133">
        <f>SUM('[1]ALEHM:14_R'!I97)</f>
        <v>0</v>
      </c>
      <c r="J94" s="174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34"/>
    </row>
    <row r="96" spans="1:10" x14ac:dyDescent="0.2">
      <c r="B96" s="228" t="s">
        <v>30</v>
      </c>
      <c r="C96" s="229"/>
      <c r="D96" s="234">
        <f>SUM(D99,D109)</f>
        <v>606</v>
      </c>
      <c r="E96" s="236">
        <f>SUM(F96:I97)</f>
        <v>183</v>
      </c>
      <c r="F96" s="234">
        <f>SUM(F102:F104,F106:F108,F109)</f>
        <v>0</v>
      </c>
      <c r="G96" s="234">
        <f>SUM(G102:G104,G106:G108,G109)</f>
        <v>0</v>
      </c>
      <c r="H96" s="234">
        <f>SUM(H102:H104,H106:H108,H109)</f>
        <v>82</v>
      </c>
      <c r="I96" s="234">
        <f>SUM(I102:I104,I106:I108,I109)</f>
        <v>101</v>
      </c>
      <c r="J96" s="22"/>
    </row>
    <row r="97" spans="1:10" ht="15.75" thickBot="1" x14ac:dyDescent="0.25">
      <c r="B97" s="232"/>
      <c r="C97" s="233"/>
      <c r="D97" s="248"/>
      <c r="E97" s="251">
        <f>SUM(F97:I97)</f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243"/>
      <c r="D98" s="149">
        <f>SUM('[1]ALEHM:14_R'!D101)</f>
        <v>1912</v>
      </c>
      <c r="E98" s="131">
        <f>SUM(F98:I98)</f>
        <v>160</v>
      </c>
      <c r="F98" s="57">
        <f>SUM('[1]ALEHM:14_R'!F101)</f>
        <v>0</v>
      </c>
      <c r="G98" s="57">
        <f>SUM('[1]ALEHM:14_R'!G101)</f>
        <v>0</v>
      </c>
      <c r="H98" s="133">
        <f>SUM('[1]ALEHM:14_R'!H101)</f>
        <v>73</v>
      </c>
      <c r="I98" s="133">
        <f>SUM('[1]ALEHM:14_R'!I101)</f>
        <v>87</v>
      </c>
      <c r="J98" s="13">
        <f>IF(B98="Total Feed Consignments inc. 3rd Country Consignments (Deminimus)",SUM($F$98:$I$98),0)</f>
        <v>0</v>
      </c>
    </row>
    <row r="99" spans="1:10" x14ac:dyDescent="0.2">
      <c r="A99" s="165"/>
      <c r="B99" s="244" t="s">
        <v>50</v>
      </c>
      <c r="C99" s="245"/>
      <c r="D99" s="234">
        <f>SUM(D102:D104,D106:D108)</f>
        <v>588</v>
      </c>
      <c r="E99" s="249">
        <f>SUM(F99:I100)</f>
        <v>177</v>
      </c>
      <c r="F99" s="240">
        <f>SUM(F102:F104,F106:F108)</f>
        <v>0</v>
      </c>
      <c r="G99" s="240">
        <f>SUM(G102:G104,G106:G108)</f>
        <v>0</v>
      </c>
      <c r="H99" s="240">
        <f>SUM(H102:H104,H106:H108)</f>
        <v>80</v>
      </c>
      <c r="I99" s="240">
        <f>SUM(I102:I104,I106:I108)</f>
        <v>97</v>
      </c>
      <c r="J99" s="22"/>
    </row>
    <row r="100" spans="1:10" ht="15.75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0" ht="30" x14ac:dyDescent="0.2">
      <c r="A101" s="165" t="s">
        <v>48</v>
      </c>
      <c r="B101" s="19" t="s">
        <v>51</v>
      </c>
      <c r="C101" s="46" t="s">
        <v>52</v>
      </c>
      <c r="D101" s="55">
        <f>SUM('[1]ALEHM:14_R'!D104)</f>
        <v>406</v>
      </c>
      <c r="E101" s="51"/>
      <c r="F101" s="52"/>
      <c r="G101" s="52"/>
      <c r="H101" s="52"/>
      <c r="I101" s="52"/>
      <c r="J101" s="14"/>
    </row>
    <row r="102" spans="1:10" ht="30" x14ac:dyDescent="0.2">
      <c r="A102" s="165" t="s">
        <v>48</v>
      </c>
      <c r="B102" s="47" t="s">
        <v>58</v>
      </c>
      <c r="C102" s="48">
        <v>1</v>
      </c>
      <c r="D102" s="56">
        <f>D101*C102</f>
        <v>406</v>
      </c>
      <c r="E102" s="122">
        <f>SUM(F102:I102)</f>
        <v>132</v>
      </c>
      <c r="F102" s="56">
        <f>SUM('[1]ALEHM:14_R'!F105)</f>
        <v>0</v>
      </c>
      <c r="G102" s="56">
        <f>SUM('[1]ALEHM:14_R'!G105)</f>
        <v>0</v>
      </c>
      <c r="H102" s="124">
        <f>SUM('[1]ALEHM:14_R'!H105)</f>
        <v>57</v>
      </c>
      <c r="I102" s="124">
        <f>SUM('[1]ALEHM:14_R'!I105)</f>
        <v>75</v>
      </c>
      <c r="J102" s="22"/>
    </row>
    <row r="103" spans="1:10" ht="30" x14ac:dyDescent="0.2">
      <c r="A103" s="165" t="s">
        <v>48</v>
      </c>
      <c r="B103" s="47" t="s">
        <v>59</v>
      </c>
      <c r="C103" s="48">
        <v>0.1</v>
      </c>
      <c r="D103" s="56">
        <f>D102*C103</f>
        <v>40.6</v>
      </c>
      <c r="E103" s="122">
        <f>SUM(F103:I103)</f>
        <v>5</v>
      </c>
      <c r="F103" s="56">
        <f>SUM('[1]ALEHM:14_R'!F106)</f>
        <v>0</v>
      </c>
      <c r="G103" s="56">
        <f>SUM('[1]ALEHM:14_R'!G106)</f>
        <v>0</v>
      </c>
      <c r="H103" s="124">
        <f>SUM('[1]ALEHM:14_R'!H106)</f>
        <v>2</v>
      </c>
      <c r="I103" s="124">
        <f>SUM('[1]ALEHM:14_R'!I106)</f>
        <v>3</v>
      </c>
      <c r="J103" s="22"/>
    </row>
    <row r="104" spans="1:10" ht="30.75" thickBot="1" x14ac:dyDescent="0.25">
      <c r="A104" s="165" t="s">
        <v>48</v>
      </c>
      <c r="B104" s="49" t="s">
        <v>60</v>
      </c>
      <c r="C104" s="50">
        <v>0.1</v>
      </c>
      <c r="D104" s="57">
        <f>D101*C104</f>
        <v>40.6</v>
      </c>
      <c r="E104" s="131">
        <f>SUM(F104:I104)</f>
        <v>8</v>
      </c>
      <c r="F104" s="56">
        <f>SUM('[1]ALEHM:14_R'!F107)</f>
        <v>0</v>
      </c>
      <c r="G104" s="56">
        <f>SUM('[1]ALEHM:14_R'!G107)</f>
        <v>0</v>
      </c>
      <c r="H104" s="124">
        <f>SUM('[1]ALEHM:14_R'!H107)</f>
        <v>2</v>
      </c>
      <c r="I104" s="124">
        <f>SUM('[1]ALEHM:14_R'!I107)</f>
        <v>6</v>
      </c>
      <c r="J104" s="22"/>
    </row>
    <row r="105" spans="1:10" ht="30" x14ac:dyDescent="0.2">
      <c r="A105" s="165" t="s">
        <v>48</v>
      </c>
      <c r="B105" s="21" t="s">
        <v>29</v>
      </c>
      <c r="C105" s="46" t="s">
        <v>52</v>
      </c>
      <c r="D105" s="55">
        <f>SUM('[1]ALEHM:14_R'!D108)</f>
        <v>56</v>
      </c>
      <c r="E105" s="53"/>
      <c r="F105" s="54"/>
      <c r="G105" s="54"/>
      <c r="H105" s="54"/>
      <c r="I105" s="54"/>
      <c r="J105" s="14"/>
    </row>
    <row r="106" spans="1:10" ht="30" x14ac:dyDescent="0.2">
      <c r="A106" s="165" t="s">
        <v>48</v>
      </c>
      <c r="B106" s="47" t="s">
        <v>58</v>
      </c>
      <c r="C106" s="48">
        <v>1</v>
      </c>
      <c r="D106" s="56">
        <f>D105*C106</f>
        <v>56</v>
      </c>
      <c r="E106" s="122">
        <f>SUM(F106:I106)</f>
        <v>28</v>
      </c>
      <c r="F106" s="56">
        <f>SUM('[1]ALEHM:14_R'!F109)</f>
        <v>0</v>
      </c>
      <c r="G106" s="56">
        <f>SUM('[1]ALEHM:14_R'!G109)</f>
        <v>0</v>
      </c>
      <c r="H106" s="124">
        <f>SUM('[1]ALEHM:14_R'!H109)</f>
        <v>16</v>
      </c>
      <c r="I106" s="124">
        <f>SUM('[1]ALEHM:14_R'!I109)</f>
        <v>12</v>
      </c>
      <c r="J106" s="22"/>
    </row>
    <row r="107" spans="1:10" ht="30" x14ac:dyDescent="0.2">
      <c r="A107" s="165" t="s">
        <v>48</v>
      </c>
      <c r="B107" s="47" t="s">
        <v>59</v>
      </c>
      <c r="C107" s="48">
        <v>0.4</v>
      </c>
      <c r="D107" s="56">
        <f>D106*C107</f>
        <v>22.400000000000002</v>
      </c>
      <c r="E107" s="122">
        <f>SUM(F107:I107)</f>
        <v>1</v>
      </c>
      <c r="F107" s="56">
        <f>SUM('[1]ALEHM:14_R'!F110)</f>
        <v>0</v>
      </c>
      <c r="G107" s="56">
        <f>SUM('[1]ALEHM:14_R'!G110)</f>
        <v>0</v>
      </c>
      <c r="H107" s="124">
        <f>SUM('[1]ALEHM:14_R'!H110)</f>
        <v>1</v>
      </c>
      <c r="I107" s="124">
        <f>SUM('[1]ALEHM:14_R'!I110)</f>
        <v>0</v>
      </c>
      <c r="J107" s="22"/>
    </row>
    <row r="108" spans="1:10" ht="30.75" thickBot="1" x14ac:dyDescent="0.25">
      <c r="A108" s="165" t="s">
        <v>48</v>
      </c>
      <c r="B108" s="49" t="s">
        <v>60</v>
      </c>
      <c r="C108" s="50">
        <v>0.4</v>
      </c>
      <c r="D108" s="57">
        <f>D105*C108</f>
        <v>22.400000000000002</v>
      </c>
      <c r="E108" s="131">
        <f>SUM(F108:I108)</f>
        <v>3</v>
      </c>
      <c r="F108" s="56">
        <f>SUM('[1]ALEHM:14_R'!F111)</f>
        <v>0</v>
      </c>
      <c r="G108" s="56">
        <f>SUM('[1]ALEHM:14_R'!G111)</f>
        <v>0</v>
      </c>
      <c r="H108" s="124">
        <f>SUM('[1]ALEHM:14_R'!H111)</f>
        <v>2</v>
      </c>
      <c r="I108" s="124">
        <f>SUM('[1]ALEHM:14_R'!I111)</f>
        <v>1</v>
      </c>
      <c r="J108" s="22"/>
    </row>
    <row r="109" spans="1:10" x14ac:dyDescent="0.2">
      <c r="A109" s="165"/>
      <c r="B109" s="228" t="s">
        <v>61</v>
      </c>
      <c r="C109" s="229"/>
      <c r="D109" s="234">
        <f>SUM(D111:D132)</f>
        <v>18</v>
      </c>
      <c r="E109" s="236">
        <f>SUM(F109:I110)</f>
        <v>6</v>
      </c>
      <c r="F109" s="238">
        <f>SUM(F111:F132)</f>
        <v>0</v>
      </c>
      <c r="G109" s="238">
        <f>SUM(G111:G132)</f>
        <v>0</v>
      </c>
      <c r="H109" s="238">
        <f>SUM(H111:H132)</f>
        <v>2</v>
      </c>
      <c r="I109" s="238">
        <f>SUM(I111:I132)</f>
        <v>4</v>
      </c>
      <c r="J109" s="22"/>
    </row>
    <row r="110" spans="1:10" x14ac:dyDescent="0.2">
      <c r="A110" s="165"/>
      <c r="B110" s="230"/>
      <c r="C110" s="231"/>
      <c r="D110" s="235"/>
      <c r="E110" s="237">
        <f>SUM(F110:I110)</f>
        <v>0</v>
      </c>
      <c r="F110" s="239"/>
      <c r="G110" s="239"/>
      <c r="H110" s="239"/>
      <c r="I110" s="239"/>
      <c r="J110" s="22"/>
    </row>
    <row r="111" spans="1:10" ht="30" x14ac:dyDescent="0.2">
      <c r="A111" s="165" t="s">
        <v>48</v>
      </c>
      <c r="B111" s="172" t="s">
        <v>82</v>
      </c>
      <c r="C111" s="198" t="s">
        <v>24</v>
      </c>
      <c r="D111" s="193">
        <f>SUM('[1]ALEHM:14_R'!D114)</f>
        <v>3</v>
      </c>
      <c r="E111" s="153">
        <f>SUM(F111:I111)</f>
        <v>1</v>
      </c>
      <c r="F111" s="56">
        <f>SUM('[1]ALEHM:14_R'!F114)</f>
        <v>0</v>
      </c>
      <c r="G111" s="56">
        <f>SUM('[1]ALEHM:14_R'!G114)</f>
        <v>0</v>
      </c>
      <c r="H111" s="124">
        <f>SUM('[1]ALEHM:14_R'!H114)</f>
        <v>0</v>
      </c>
      <c r="I111" s="124">
        <f>SUM('[1]ALEHM:14_R'!I114)</f>
        <v>1</v>
      </c>
      <c r="J111" s="22"/>
    </row>
    <row r="112" spans="1:10" ht="30" x14ac:dyDescent="0.2">
      <c r="A112" s="165" t="s">
        <v>48</v>
      </c>
      <c r="B112" s="216" t="s">
        <v>83</v>
      </c>
      <c r="C112" s="217"/>
      <c r="D112" s="193">
        <f>SUM('[1]ALEHM:14_R'!D115)</f>
        <v>0</v>
      </c>
      <c r="E112" s="111">
        <f t="shared" ref="E112:E132" si="3">SUM(F112:I112)</f>
        <v>0</v>
      </c>
      <c r="F112" s="56">
        <f>SUM('[1]ALEHM:14_R'!F115)</f>
        <v>0</v>
      </c>
      <c r="G112" s="56">
        <f>SUM('[1]ALEHM:14_R'!G115)</f>
        <v>0</v>
      </c>
      <c r="H112" s="124">
        <f>SUM('[1]ALEHM:14_R'!H115)</f>
        <v>0</v>
      </c>
      <c r="I112" s="124">
        <f>SUM('[1]ALEHM:14_R'!I115)</f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93">
        <f>SUM('[1]ALEHM:14_R'!D116)</f>
        <v>0</v>
      </c>
      <c r="E113" s="111">
        <f t="shared" si="3"/>
        <v>0</v>
      </c>
      <c r="F113" s="56">
        <f>SUM('[1]ALEHM:14_R'!F116)</f>
        <v>0</v>
      </c>
      <c r="G113" s="56">
        <f>SUM('[1]ALEHM:14_R'!G116)</f>
        <v>0</v>
      </c>
      <c r="H113" s="124">
        <f>SUM('[1]ALEHM:14_R'!H116)</f>
        <v>0</v>
      </c>
      <c r="I113" s="124">
        <f>SUM('[1]ALEHM:14_R'!I116)</f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93">
        <f>SUM('[1]ALEHM:14_R'!D117)</f>
        <v>0</v>
      </c>
      <c r="E114" s="111">
        <f t="shared" si="3"/>
        <v>0</v>
      </c>
      <c r="F114" s="56">
        <f>SUM('[1]ALEHM:14_R'!F117)</f>
        <v>0</v>
      </c>
      <c r="G114" s="56">
        <f>SUM('[1]ALEHM:14_R'!G117)</f>
        <v>0</v>
      </c>
      <c r="H114" s="124">
        <f>SUM('[1]ALEHM:14_R'!H117)</f>
        <v>0</v>
      </c>
      <c r="I114" s="124">
        <f>SUM('[1]ALEHM:14_R'!I117)</f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93">
        <f>SUM('[1]ALEHM:14_R'!D118)</f>
        <v>0</v>
      </c>
      <c r="E115" s="111">
        <f t="shared" si="3"/>
        <v>0</v>
      </c>
      <c r="F115" s="56">
        <f>SUM('[1]ALEHM:14_R'!F118)</f>
        <v>0</v>
      </c>
      <c r="G115" s="56">
        <f>SUM('[1]ALEHM:14_R'!G118)</f>
        <v>0</v>
      </c>
      <c r="H115" s="124">
        <f>SUM('[1]ALEHM:14_R'!H118)</f>
        <v>0</v>
      </c>
      <c r="I115" s="124">
        <f>SUM('[1]ALEHM:14_R'!I118)</f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93">
        <f>SUM('[1]ALEHM:14_R'!D119)</f>
        <v>0</v>
      </c>
      <c r="E116" s="111">
        <f t="shared" si="3"/>
        <v>0</v>
      </c>
      <c r="F116" s="56">
        <f>SUM('[1]ALEHM:14_R'!F119)</f>
        <v>0</v>
      </c>
      <c r="G116" s="56">
        <f>SUM('[1]ALEHM:14_R'!G119)</f>
        <v>0</v>
      </c>
      <c r="H116" s="124">
        <f>SUM('[1]ALEHM:14_R'!H119)</f>
        <v>0</v>
      </c>
      <c r="I116" s="124">
        <f>SUM('[1]ALEHM:14_R'!I119)</f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93">
        <f>SUM('[1]ALEHM:14_R'!D120)</f>
        <v>0</v>
      </c>
      <c r="E117" s="111">
        <f t="shared" si="3"/>
        <v>0</v>
      </c>
      <c r="F117" s="56">
        <f>SUM('[1]ALEHM:14_R'!F120)</f>
        <v>0</v>
      </c>
      <c r="G117" s="56">
        <f>SUM('[1]ALEHM:14_R'!G120)</f>
        <v>0</v>
      </c>
      <c r="H117" s="124">
        <f>SUM('[1]ALEHM:14_R'!H120)</f>
        <v>0</v>
      </c>
      <c r="I117" s="124">
        <f>SUM('[1]ALEHM:14_R'!I120)</f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93">
        <f>SUM('[1]ALEHM:14_R'!D121)</f>
        <v>0</v>
      </c>
      <c r="E118" s="111">
        <f t="shared" si="3"/>
        <v>0</v>
      </c>
      <c r="F118" s="56">
        <f>SUM('[1]ALEHM:14_R'!F121)</f>
        <v>0</v>
      </c>
      <c r="G118" s="56">
        <f>SUM('[1]ALEHM:14_R'!G121)</f>
        <v>0</v>
      </c>
      <c r="H118" s="124">
        <f>SUM('[1]ALEHM:14_R'!H121)</f>
        <v>0</v>
      </c>
      <c r="I118" s="124">
        <f>SUM('[1]ALEHM:14_R'!I121)</f>
        <v>0</v>
      </c>
      <c r="J118" s="22"/>
    </row>
    <row r="119" spans="1:10" ht="30" x14ac:dyDescent="0.2">
      <c r="A119" s="165" t="s">
        <v>48</v>
      </c>
      <c r="B119" s="172" t="s">
        <v>89</v>
      </c>
      <c r="C119" s="199" t="s">
        <v>25</v>
      </c>
      <c r="D119" s="193">
        <f>SUM('[1]ALEHM:14_R'!D122)</f>
        <v>5</v>
      </c>
      <c r="E119" s="111">
        <f t="shared" si="3"/>
        <v>0</v>
      </c>
      <c r="F119" s="56">
        <f>SUM('[1]ALEHM:14_R'!F122)</f>
        <v>0</v>
      </c>
      <c r="G119" s="56">
        <f>SUM('[1]ALEHM:14_R'!G122)</f>
        <v>0</v>
      </c>
      <c r="H119" s="124">
        <f>SUM('[1]ALEHM:14_R'!H122)</f>
        <v>0</v>
      </c>
      <c r="I119" s="124">
        <f>SUM('[1]ALEHM:14_R'!I122)</f>
        <v>0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93">
        <f>SUM('[1]ALEHM:14_R'!D123)</f>
        <v>0</v>
      </c>
      <c r="E120" s="111">
        <f t="shared" si="3"/>
        <v>0</v>
      </c>
      <c r="F120" s="56">
        <f>SUM('[1]ALEHM:14_R'!F123)</f>
        <v>0</v>
      </c>
      <c r="G120" s="56">
        <f>SUM('[1]ALEHM:14_R'!G123)</f>
        <v>0</v>
      </c>
      <c r="H120" s="124">
        <f>SUM('[1]ALEHM:14_R'!H123)</f>
        <v>0</v>
      </c>
      <c r="I120" s="124">
        <f>SUM('[1]ALEHM:14_R'!I123)</f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93">
        <f>SUM('[1]ALEHM:14_R'!D124)</f>
        <v>0</v>
      </c>
      <c r="E121" s="111">
        <f t="shared" si="3"/>
        <v>0</v>
      </c>
      <c r="F121" s="56">
        <f>SUM('[1]ALEHM:14_R'!F124)</f>
        <v>0</v>
      </c>
      <c r="G121" s="56">
        <f>SUM('[1]ALEHM:14_R'!G124)</f>
        <v>0</v>
      </c>
      <c r="H121" s="124">
        <f>SUM('[1]ALEHM:14_R'!H124)</f>
        <v>0</v>
      </c>
      <c r="I121" s="124">
        <f>SUM('[1]ALEHM:14_R'!I124)</f>
        <v>0</v>
      </c>
      <c r="J121" s="22"/>
    </row>
    <row r="122" spans="1:10" ht="30" x14ac:dyDescent="0.2">
      <c r="A122" s="165" t="s">
        <v>48</v>
      </c>
      <c r="B122" s="216" t="s">
        <v>68</v>
      </c>
      <c r="C122" s="217"/>
      <c r="D122" s="193">
        <f>SUM('[1]ALEHM:14_R'!D125)</f>
        <v>0</v>
      </c>
      <c r="E122" s="111">
        <f t="shared" si="3"/>
        <v>3</v>
      </c>
      <c r="F122" s="56">
        <f>SUM('[1]ALEHM:14_R'!F125)</f>
        <v>0</v>
      </c>
      <c r="G122" s="56">
        <f>SUM('[1]ALEHM:14_R'!G125)</f>
        <v>0</v>
      </c>
      <c r="H122" s="124">
        <f>SUM('[1]ALEHM:14_R'!H125)</f>
        <v>1</v>
      </c>
      <c r="I122" s="124">
        <f>SUM('[1]ALEHM:14_R'!I125)</f>
        <v>2</v>
      </c>
      <c r="J122" s="22"/>
    </row>
    <row r="123" spans="1:10" ht="34.5" customHeight="1" x14ac:dyDescent="0.2">
      <c r="A123" s="165" t="s">
        <v>48</v>
      </c>
      <c r="B123" s="216" t="s">
        <v>66</v>
      </c>
      <c r="C123" s="217"/>
      <c r="D123" s="193">
        <f>SUM('[1]ALEHM:14_R'!D126)</f>
        <v>0</v>
      </c>
      <c r="E123" s="111">
        <f t="shared" si="3"/>
        <v>0</v>
      </c>
      <c r="F123" s="56">
        <f>SUM('[1]ALEHM:14_R'!F126)</f>
        <v>0</v>
      </c>
      <c r="G123" s="56">
        <f>SUM('[1]ALEHM:14_R'!G126)</f>
        <v>0</v>
      </c>
      <c r="H123" s="124">
        <f>SUM('[1]ALEHM:14_R'!H126)</f>
        <v>0</v>
      </c>
      <c r="I123" s="124">
        <f>SUM('[1]ALEHM:14_R'!I126)</f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93">
        <f>SUM('[1]ALEHM:14_R'!D127)</f>
        <v>0</v>
      </c>
      <c r="E124" s="111">
        <f t="shared" si="3"/>
        <v>0</v>
      </c>
      <c r="F124" s="56">
        <f>SUM('[1]ALEHM:14_R'!F127)</f>
        <v>0</v>
      </c>
      <c r="G124" s="56">
        <f>SUM('[1]ALEHM:14_R'!G127)</f>
        <v>0</v>
      </c>
      <c r="H124" s="124">
        <f>SUM('[1]ALEHM:14_R'!H127)</f>
        <v>0</v>
      </c>
      <c r="I124" s="124">
        <f>SUM('[1]ALEHM:14_R'!I127)</f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93">
        <f>SUM('[1]ALEHM:14_R'!D128)</f>
        <v>0</v>
      </c>
      <c r="E125" s="111">
        <f t="shared" si="3"/>
        <v>0</v>
      </c>
      <c r="F125" s="56">
        <f>SUM('[1]ALEHM:14_R'!F128)</f>
        <v>0</v>
      </c>
      <c r="G125" s="56">
        <f>SUM('[1]ALEHM:14_R'!G128)</f>
        <v>0</v>
      </c>
      <c r="H125" s="124">
        <f>SUM('[1]ALEHM:14_R'!H128)</f>
        <v>0</v>
      </c>
      <c r="I125" s="124">
        <f>SUM('[1]ALEHM:14_R'!I128)</f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93">
        <f>SUM('[1]ALEHM:14_R'!D129)</f>
        <v>0</v>
      </c>
      <c r="E126" s="111">
        <f t="shared" si="3"/>
        <v>0</v>
      </c>
      <c r="F126" s="56">
        <f>SUM('[1]ALEHM:14_R'!F129)</f>
        <v>0</v>
      </c>
      <c r="G126" s="56">
        <f>SUM('[1]ALEHM:14_R'!G129)</f>
        <v>0</v>
      </c>
      <c r="H126" s="124">
        <f>SUM('[1]ALEHM:14_R'!H129)</f>
        <v>0</v>
      </c>
      <c r="I126" s="124">
        <f>SUM('[1]ALEHM:14_R'!I129)</f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93">
        <f>SUM('[1]ALEHM:14_R'!D130)</f>
        <v>5</v>
      </c>
      <c r="E127" s="111">
        <f t="shared" si="3"/>
        <v>0</v>
      </c>
      <c r="F127" s="56">
        <f>SUM('[1]ALEHM:14_R'!F130)</f>
        <v>0</v>
      </c>
      <c r="G127" s="56">
        <f>SUM('[1]ALEHM:14_R'!G130)</f>
        <v>0</v>
      </c>
      <c r="H127" s="124">
        <f>SUM('[1]ALEHM:14_R'!H130)</f>
        <v>0</v>
      </c>
      <c r="I127" s="124">
        <f>SUM('[1]ALEHM:14_R'!I130)</f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93">
        <f>SUM('[1]ALEHM:14_R'!D131)</f>
        <v>3</v>
      </c>
      <c r="E128" s="111">
        <f t="shared" si="3"/>
        <v>1</v>
      </c>
      <c r="F128" s="56">
        <f>SUM('[1]ALEHM:14_R'!F131)</f>
        <v>0</v>
      </c>
      <c r="G128" s="56">
        <f>SUM('[1]ALEHM:14_R'!G131)</f>
        <v>0</v>
      </c>
      <c r="H128" s="124">
        <f>SUM('[1]ALEHM:14_R'!H131)</f>
        <v>0</v>
      </c>
      <c r="I128" s="124">
        <f>SUM('[1]ALEHM:14_R'!I131)</f>
        <v>1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193">
        <f>SUM('[1]ALEHM:14_R'!D132)</f>
        <v>2</v>
      </c>
      <c r="E129" s="111">
        <f t="shared" si="3"/>
        <v>1</v>
      </c>
      <c r="F129" s="56">
        <f>SUM('[1]ALEHM:14_R'!F132)</f>
        <v>0</v>
      </c>
      <c r="G129" s="56">
        <f>SUM('[1]ALEHM:14_R'!G132)</f>
        <v>0</v>
      </c>
      <c r="H129" s="124">
        <f>SUM('[1]ALEHM:14_R'!H132)</f>
        <v>1</v>
      </c>
      <c r="I129" s="124">
        <f>SUM('[1]ALEHM:14_R'!I132)</f>
        <v>0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193">
        <f>SUM('[1]ALEHM:14_R'!D133)</f>
        <v>0</v>
      </c>
      <c r="E130" s="111">
        <f t="shared" si="3"/>
        <v>0</v>
      </c>
      <c r="F130" s="56">
        <f>SUM('[1]ALEHM:14_R'!F133)</f>
        <v>0</v>
      </c>
      <c r="G130" s="56">
        <f>SUM('[1]ALEHM:14_R'!G133)</f>
        <v>0</v>
      </c>
      <c r="H130" s="124">
        <f>SUM('[1]ALEHM:14_R'!H133)</f>
        <v>0</v>
      </c>
      <c r="I130" s="124">
        <f>SUM('[1]ALEHM:14_R'!I133)</f>
        <v>0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93">
        <f>SUM('[1]ALEHM:14_R'!D134)</f>
        <v>0</v>
      </c>
      <c r="E131" s="111">
        <f t="shared" si="3"/>
        <v>0</v>
      </c>
      <c r="F131" s="56">
        <f>SUM('[1]ALEHM:14_R'!F134)</f>
        <v>0</v>
      </c>
      <c r="G131" s="56">
        <f>SUM('[1]ALEHM:14_R'!G134)</f>
        <v>0</v>
      </c>
      <c r="H131" s="124">
        <f>SUM('[1]ALEHM:14_R'!H134)</f>
        <v>0</v>
      </c>
      <c r="I131" s="124">
        <f>SUM('[1]ALEHM:14_R'!I134)</f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194">
        <f>SUM('[1]ALEHM:14_R'!D135)</f>
        <v>0</v>
      </c>
      <c r="E132" s="114">
        <f t="shared" si="3"/>
        <v>0</v>
      </c>
      <c r="F132" s="57">
        <f>SUM('[1]ALEHM:14_R'!F135)</f>
        <v>0</v>
      </c>
      <c r="G132" s="57">
        <f>SUM('[1]ALEHM:14_R'!G135)</f>
        <v>0</v>
      </c>
      <c r="H132" s="133">
        <f>SUM('[1]ALEHM:14_R'!H135)</f>
        <v>0</v>
      </c>
      <c r="I132" s="133">
        <f>SUM('[1]ALEHM:14_R'!I135)</f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sheetProtection selectLockedCells="1" selectUnlockedCells="1"/>
  <mergeCells count="165">
    <mergeCell ref="B117:C117"/>
    <mergeCell ref="B116:C116"/>
    <mergeCell ref="B115:C115"/>
    <mergeCell ref="B114:C114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132:C132"/>
    <mergeCell ref="B131:C131"/>
    <mergeCell ref="B130:C130"/>
    <mergeCell ref="B17:C17"/>
    <mergeCell ref="B16:C16"/>
    <mergeCell ref="B15:C15"/>
    <mergeCell ref="B14:C14"/>
    <mergeCell ref="B13:C13"/>
    <mergeCell ref="B12:C12"/>
    <mergeCell ref="B26:C26"/>
    <mergeCell ref="B25:C25"/>
    <mergeCell ref="B24:C24"/>
    <mergeCell ref="B23:C23"/>
    <mergeCell ref="B22:C22"/>
    <mergeCell ref="B21:C21"/>
    <mergeCell ref="B51:C51"/>
    <mergeCell ref="B50:C50"/>
    <mergeCell ref="B46:C46"/>
    <mergeCell ref="B45:C45"/>
    <mergeCell ref="B41:C41"/>
    <mergeCell ref="B40:C40"/>
    <mergeCell ref="B35:C35"/>
    <mergeCell ref="B34:C34"/>
    <mergeCell ref="B33:C33"/>
    <mergeCell ref="B83:C83"/>
    <mergeCell ref="B82:C82"/>
    <mergeCell ref="B75:C75"/>
    <mergeCell ref="B74:C74"/>
    <mergeCell ref="B94:C94"/>
    <mergeCell ref="B93:C93"/>
    <mergeCell ref="B92:C92"/>
    <mergeCell ref="B121:C121"/>
    <mergeCell ref="B120:C120"/>
    <mergeCell ref="B113:C113"/>
    <mergeCell ref="B112:C112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91:C91"/>
    <mergeCell ref="B90:C90"/>
    <mergeCell ref="B89:C89"/>
    <mergeCell ref="B88:C88"/>
    <mergeCell ref="B109:C110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B98:C98"/>
    <mergeCell ref="B99:C100"/>
    <mergeCell ref="D99:D100"/>
    <mergeCell ref="E99:E100"/>
    <mergeCell ref="F99:F100"/>
    <mergeCell ref="G99:G100"/>
    <mergeCell ref="G96:G97"/>
    <mergeCell ref="H96:H97"/>
    <mergeCell ref="I96:I97"/>
    <mergeCell ref="B96:C97"/>
    <mergeCell ref="D96:D97"/>
    <mergeCell ref="E96:E97"/>
    <mergeCell ref="F96:F97"/>
    <mergeCell ref="I71:I72"/>
    <mergeCell ref="B71:C72"/>
    <mergeCell ref="D71:D72"/>
    <mergeCell ref="E71:E72"/>
    <mergeCell ref="F71:F72"/>
    <mergeCell ref="G71:G72"/>
    <mergeCell ref="H71:H72"/>
    <mergeCell ref="G57:G58"/>
    <mergeCell ref="H57:H58"/>
    <mergeCell ref="I57:I58"/>
    <mergeCell ref="B57:C58"/>
    <mergeCell ref="D57:D58"/>
    <mergeCell ref="B69:C69"/>
    <mergeCell ref="B68:C68"/>
    <mergeCell ref="B61:C61"/>
    <mergeCell ref="B60:C60"/>
    <mergeCell ref="B67:C67"/>
    <mergeCell ref="B66:C66"/>
    <mergeCell ref="B65:C65"/>
    <mergeCell ref="B64:C64"/>
    <mergeCell ref="B63:C63"/>
    <mergeCell ref="B62:C62"/>
    <mergeCell ref="B48:C49"/>
    <mergeCell ref="D48:D49"/>
    <mergeCell ref="E48:E49"/>
    <mergeCell ref="F48:F49"/>
    <mergeCell ref="G48:G49"/>
    <mergeCell ref="H48:H49"/>
    <mergeCell ref="I48:I49"/>
    <mergeCell ref="E57:E58"/>
    <mergeCell ref="F57:F58"/>
    <mergeCell ref="B53:I54"/>
    <mergeCell ref="B55:C55"/>
    <mergeCell ref="B43:C44"/>
    <mergeCell ref="D43:D44"/>
    <mergeCell ref="E43:E44"/>
    <mergeCell ref="F43:F44"/>
    <mergeCell ref="G43:G44"/>
    <mergeCell ref="F38:F39"/>
    <mergeCell ref="G38:G39"/>
    <mergeCell ref="H38:H39"/>
    <mergeCell ref="I38:I39"/>
    <mergeCell ref="H43:H44"/>
    <mergeCell ref="I43:I44"/>
    <mergeCell ref="H28:H29"/>
    <mergeCell ref="I28:I29"/>
    <mergeCell ref="H19:H20"/>
    <mergeCell ref="I19:I20"/>
    <mergeCell ref="B19:C20"/>
    <mergeCell ref="D19:D20"/>
    <mergeCell ref="B38:C39"/>
    <mergeCell ref="D38:D39"/>
    <mergeCell ref="E38:E39"/>
    <mergeCell ref="B32:C32"/>
    <mergeCell ref="B31:C31"/>
    <mergeCell ref="B30:C30"/>
    <mergeCell ref="B4:C4"/>
    <mergeCell ref="B6:C7"/>
    <mergeCell ref="D6:D7"/>
    <mergeCell ref="E6:E7"/>
    <mergeCell ref="B28:C29"/>
    <mergeCell ref="D28:D29"/>
    <mergeCell ref="E28:E29"/>
    <mergeCell ref="F28:F29"/>
    <mergeCell ref="G28:G29"/>
    <mergeCell ref="B11:C11"/>
    <mergeCell ref="B10:C10"/>
    <mergeCell ref="B9:C9"/>
    <mergeCell ref="B8:C8"/>
    <mergeCell ref="H6:H7"/>
    <mergeCell ref="I6:I7"/>
    <mergeCell ref="D2:D4"/>
    <mergeCell ref="E3:E4"/>
    <mergeCell ref="F3:F4"/>
    <mergeCell ref="G3:G4"/>
    <mergeCell ref="H3:H4"/>
    <mergeCell ref="I3:I4"/>
    <mergeCell ref="E19:E20"/>
    <mergeCell ref="F19:F20"/>
    <mergeCell ref="G19:G20"/>
    <mergeCell ref="F6:F7"/>
    <mergeCell ref="G6:G7"/>
  </mergeCells>
  <conditionalFormatting sqref="D102:D104">
    <cfRule type="cellIs" dxfId="18" priority="9" operator="equal">
      <formula>0</formula>
    </cfRule>
  </conditionalFormatting>
  <conditionalFormatting sqref="D106:D108">
    <cfRule type="cellIs" dxfId="17" priority="8" operator="equal">
      <formula>0</formula>
    </cfRule>
  </conditionalFormatting>
  <conditionalFormatting sqref="E1">
    <cfRule type="expression" dxfId="16" priority="30">
      <formula>$B$2="Alehm"</formula>
    </cfRule>
  </conditionalFormatting>
  <conditionalFormatting sqref="C3 B1:D1 D2">
    <cfRule type="expression" dxfId="15" priority="31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1" ht="16.5" thickBot="1" x14ac:dyDescent="0.25">
      <c r="B1" s="4"/>
      <c r="C1" s="4"/>
      <c r="D1" s="4"/>
      <c r="E1" s="5"/>
      <c r="F1" s="22"/>
      <c r="G1" s="8"/>
      <c r="H1" s="8"/>
      <c r="I1" s="4"/>
      <c r="J1" s="58"/>
    </row>
    <row r="2" spans="1:11" ht="15.75" x14ac:dyDescent="0.2">
      <c r="A2" s="1">
        <v>1</v>
      </c>
      <c r="B2" s="6" t="s">
        <v>96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1" ht="15.75" customHeight="1" x14ac:dyDescent="0.2">
      <c r="B3" s="2"/>
      <c r="C3" s="90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1" ht="16.5" thickBot="1" x14ac:dyDescent="0.25">
      <c r="B4" s="291" t="s">
        <v>49</v>
      </c>
      <c r="C4" s="292"/>
      <c r="D4" s="299"/>
      <c r="E4" s="301"/>
      <c r="F4" s="280"/>
      <c r="G4" s="282"/>
      <c r="H4" s="319"/>
      <c r="I4" s="282"/>
      <c r="J4" s="58"/>
    </row>
    <row r="5" spans="1:11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1" ht="15" customHeight="1" x14ac:dyDescent="0.2">
      <c r="A6" s="24"/>
      <c r="B6" s="266" t="s">
        <v>5</v>
      </c>
      <c r="C6" s="293"/>
      <c r="D6" s="238">
        <v>417</v>
      </c>
      <c r="E6" s="295">
        <v>384</v>
      </c>
      <c r="F6" s="238">
        <v>61</v>
      </c>
      <c r="G6" s="238">
        <v>86</v>
      </c>
      <c r="H6" s="318">
        <v>61</v>
      </c>
      <c r="I6" s="238">
        <v>86</v>
      </c>
      <c r="J6" s="58"/>
      <c r="K6" s="59"/>
    </row>
    <row r="7" spans="1:11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  <c r="K7" s="59"/>
    </row>
    <row r="8" spans="1:11" ht="30" x14ac:dyDescent="0.2">
      <c r="A8" s="165" t="s">
        <v>48</v>
      </c>
      <c r="B8" s="312" t="s">
        <v>14</v>
      </c>
      <c r="C8" s="313"/>
      <c r="D8" s="98">
        <v>35</v>
      </c>
      <c r="E8" s="99">
        <v>32</v>
      </c>
      <c r="F8" s="100">
        <v>7</v>
      </c>
      <c r="G8" s="100">
        <v>3</v>
      </c>
      <c r="H8" s="91">
        <v>7</v>
      </c>
      <c r="I8" s="91">
        <v>3</v>
      </c>
      <c r="J8" s="31"/>
    </row>
    <row r="9" spans="1:11" ht="30" x14ac:dyDescent="0.2">
      <c r="A9" s="165" t="s">
        <v>48</v>
      </c>
      <c r="B9" s="310" t="s">
        <v>8</v>
      </c>
      <c r="C9" s="311"/>
      <c r="D9" s="101">
        <v>62</v>
      </c>
      <c r="E9" s="102">
        <v>30</v>
      </c>
      <c r="F9" s="56">
        <v>7</v>
      </c>
      <c r="G9" s="56">
        <v>4</v>
      </c>
      <c r="H9" s="17">
        <v>7</v>
      </c>
      <c r="I9" s="17">
        <v>4</v>
      </c>
      <c r="J9" s="31"/>
    </row>
    <row r="10" spans="1:11" ht="30" x14ac:dyDescent="0.2">
      <c r="A10" s="165" t="s">
        <v>48</v>
      </c>
      <c r="B10" s="310" t="s">
        <v>9</v>
      </c>
      <c r="C10" s="311"/>
      <c r="D10" s="101">
        <v>7</v>
      </c>
      <c r="E10" s="103">
        <v>3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1" ht="30" x14ac:dyDescent="0.2">
      <c r="A11" s="165" t="s">
        <v>48</v>
      </c>
      <c r="B11" s="285" t="s">
        <v>93</v>
      </c>
      <c r="C11" s="286"/>
      <c r="D11" s="101">
        <v>2</v>
      </c>
      <c r="E11" s="102">
        <v>2</v>
      </c>
      <c r="F11" s="56">
        <v>0</v>
      </c>
      <c r="G11" s="56">
        <v>0</v>
      </c>
      <c r="H11" s="17">
        <v>0</v>
      </c>
      <c r="I11" s="17">
        <v>0</v>
      </c>
      <c r="J11" s="31"/>
    </row>
    <row r="12" spans="1:11" ht="30" x14ac:dyDescent="0.2">
      <c r="A12" s="165" t="s">
        <v>48</v>
      </c>
      <c r="B12" s="310" t="s">
        <v>10</v>
      </c>
      <c r="C12" s="311"/>
      <c r="D12" s="101">
        <v>9</v>
      </c>
      <c r="E12" s="103">
        <v>8</v>
      </c>
      <c r="F12" s="56">
        <v>3</v>
      </c>
      <c r="G12" s="56">
        <v>2</v>
      </c>
      <c r="H12" s="17">
        <v>3</v>
      </c>
      <c r="I12" s="17">
        <v>2</v>
      </c>
      <c r="J12" s="31"/>
    </row>
    <row r="13" spans="1:11" ht="30" x14ac:dyDescent="0.2">
      <c r="A13" s="165" t="s">
        <v>48</v>
      </c>
      <c r="B13" s="310" t="s">
        <v>15</v>
      </c>
      <c r="C13" s="311"/>
      <c r="D13" s="101">
        <v>22</v>
      </c>
      <c r="E13" s="102">
        <v>22</v>
      </c>
      <c r="F13" s="56">
        <v>3</v>
      </c>
      <c r="G13" s="56">
        <v>4</v>
      </c>
      <c r="H13" s="17">
        <v>3</v>
      </c>
      <c r="I13" s="17">
        <v>4</v>
      </c>
      <c r="J13" s="31"/>
    </row>
    <row r="14" spans="1:11" ht="30" x14ac:dyDescent="0.2">
      <c r="A14" s="165" t="s">
        <v>48</v>
      </c>
      <c r="B14" s="310" t="s">
        <v>11</v>
      </c>
      <c r="C14" s="311"/>
      <c r="D14" s="101">
        <v>24</v>
      </c>
      <c r="E14" s="103">
        <v>23</v>
      </c>
      <c r="F14" s="56">
        <v>5</v>
      </c>
      <c r="G14" s="56">
        <v>1</v>
      </c>
      <c r="H14" s="17">
        <v>5</v>
      </c>
      <c r="I14" s="17">
        <v>1</v>
      </c>
      <c r="J14" s="31"/>
    </row>
    <row r="15" spans="1:11" ht="30" x14ac:dyDescent="0.2">
      <c r="A15" s="165" t="s">
        <v>48</v>
      </c>
      <c r="B15" s="310" t="s">
        <v>12</v>
      </c>
      <c r="C15" s="311"/>
      <c r="D15" s="101">
        <v>175</v>
      </c>
      <c r="E15" s="102">
        <v>177</v>
      </c>
      <c r="F15" s="56">
        <v>25</v>
      </c>
      <c r="G15" s="56">
        <v>45</v>
      </c>
      <c r="H15" s="17">
        <v>25</v>
      </c>
      <c r="I15" s="17">
        <v>45</v>
      </c>
      <c r="J15" s="31"/>
    </row>
    <row r="16" spans="1:11" s="32" customFormat="1" ht="30" x14ac:dyDescent="0.2">
      <c r="A16" s="165" t="s">
        <v>48</v>
      </c>
      <c r="B16" s="289" t="s">
        <v>94</v>
      </c>
      <c r="C16" s="290"/>
      <c r="D16" s="101">
        <v>4</v>
      </c>
      <c r="E16" s="102">
        <v>8</v>
      </c>
      <c r="F16" s="56">
        <v>0</v>
      </c>
      <c r="G16" s="56">
        <v>1</v>
      </c>
      <c r="H16" s="17">
        <v>0</v>
      </c>
      <c r="I16" s="17">
        <v>1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77</v>
      </c>
      <c r="E17" s="105">
        <v>79</v>
      </c>
      <c r="F17" s="57">
        <v>11</v>
      </c>
      <c r="G17" s="57">
        <v>26</v>
      </c>
      <c r="H17" s="18">
        <v>11</v>
      </c>
      <c r="I17" s="18">
        <v>26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0</v>
      </c>
      <c r="E19" s="234">
        <v>0</v>
      </c>
      <c r="F19" s="238">
        <v>0</v>
      </c>
      <c r="G19" s="259">
        <v>0</v>
      </c>
      <c r="H19" s="259">
        <v>0</v>
      </c>
      <c r="I19" s="259">
        <v>0</v>
      </c>
      <c r="J19" s="31"/>
    </row>
    <row r="20" spans="1:10" ht="15.75" customHeight="1" thickBot="1" x14ac:dyDescent="0.25">
      <c r="A20" s="24"/>
      <c r="B20" s="268"/>
      <c r="C20" s="269"/>
      <c r="D20" s="270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0</v>
      </c>
      <c r="E21" s="107">
        <v>0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0</v>
      </c>
      <c r="E22" s="111">
        <v>0</v>
      </c>
      <c r="F22" s="56">
        <v>0</v>
      </c>
      <c r="G22" s="112">
        <v>0</v>
      </c>
      <c r="H22" s="17">
        <v>0</v>
      </c>
      <c r="I22" s="62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0</v>
      </c>
      <c r="E23" s="111">
        <v>0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0</v>
      </c>
      <c r="E24" s="111">
        <v>0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0</v>
      </c>
      <c r="E25" s="111">
        <v>0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0</v>
      </c>
      <c r="E26" s="114">
        <v>0</v>
      </c>
      <c r="F26" s="57">
        <v>0</v>
      </c>
      <c r="G26" s="115">
        <v>0</v>
      </c>
      <c r="H26" s="18">
        <v>0</v>
      </c>
      <c r="I26" s="63">
        <v>0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98</v>
      </c>
      <c r="E28" s="236">
        <v>97</v>
      </c>
      <c r="F28" s="238">
        <v>1</v>
      </c>
      <c r="G28" s="259">
        <v>9</v>
      </c>
      <c r="H28" s="259">
        <v>1</v>
      </c>
      <c r="I28" s="259">
        <v>9</v>
      </c>
      <c r="J28" s="31"/>
    </row>
    <row r="29" spans="1:10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2</v>
      </c>
      <c r="E30" s="117">
        <v>2</v>
      </c>
      <c r="F30" s="118">
        <v>0</v>
      </c>
      <c r="G30" s="108">
        <v>0</v>
      </c>
      <c r="H30" s="64">
        <v>0</v>
      </c>
      <c r="I30" s="65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7</v>
      </c>
      <c r="E31" s="122">
        <v>7</v>
      </c>
      <c r="F31" s="123">
        <v>0</v>
      </c>
      <c r="G31" s="56">
        <v>0</v>
      </c>
      <c r="H31" s="66">
        <v>0</v>
      </c>
      <c r="I31" s="67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2</v>
      </c>
      <c r="E32" s="122">
        <v>2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57</v>
      </c>
      <c r="E33" s="122">
        <v>57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4</v>
      </c>
      <c r="E34" s="122">
        <v>4</v>
      </c>
      <c r="F34" s="126">
        <v>0</v>
      </c>
      <c r="G34" s="127">
        <v>0</v>
      </c>
      <c r="H34" s="68">
        <v>0</v>
      </c>
      <c r="I34" s="6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26</v>
      </c>
      <c r="E35" s="131">
        <v>25</v>
      </c>
      <c r="F35" s="132">
        <v>1</v>
      </c>
      <c r="G35" s="57">
        <v>9</v>
      </c>
      <c r="H35" s="70">
        <v>1</v>
      </c>
      <c r="I35" s="71">
        <v>9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423</v>
      </c>
      <c r="E38" s="236">
        <v>455</v>
      </c>
      <c r="F38" s="259">
        <v>69</v>
      </c>
      <c r="G38" s="259">
        <v>93</v>
      </c>
      <c r="H38" s="259">
        <v>69</v>
      </c>
      <c r="I38" s="259">
        <v>93</v>
      </c>
      <c r="J38" s="40"/>
      <c r="K38" s="32"/>
    </row>
    <row r="39" spans="1:11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355</v>
      </c>
      <c r="E40" s="117">
        <v>390</v>
      </c>
      <c r="F40" s="108">
        <v>64</v>
      </c>
      <c r="G40" s="108">
        <v>87</v>
      </c>
      <c r="H40" s="64">
        <v>64</v>
      </c>
      <c r="I40" s="64">
        <v>87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68</v>
      </c>
      <c r="E41" s="131">
        <v>65</v>
      </c>
      <c r="F41" s="57">
        <v>5</v>
      </c>
      <c r="G41" s="57">
        <v>6</v>
      </c>
      <c r="H41" s="70">
        <v>5</v>
      </c>
      <c r="I41" s="70">
        <v>6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0</v>
      </c>
      <c r="E43" s="236">
        <v>0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0</v>
      </c>
      <c r="E45" s="117">
        <v>0</v>
      </c>
      <c r="F45" s="108">
        <v>0</v>
      </c>
      <c r="G45" s="108">
        <v>0</v>
      </c>
      <c r="H45" s="64">
        <v>0</v>
      </c>
      <c r="I45" s="64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70">
        <v>0</v>
      </c>
      <c r="I46" s="70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4">
        <v>0</v>
      </c>
      <c r="I50" s="64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70">
        <v>0</v>
      </c>
      <c r="I51" s="70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1</v>
      </c>
      <c r="E55" s="177">
        <v>1</v>
      </c>
      <c r="F55" s="175">
        <v>0</v>
      </c>
      <c r="G55" s="175">
        <v>0</v>
      </c>
      <c r="H55" s="162">
        <v>0</v>
      </c>
      <c r="I55" s="159">
        <v>1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36</v>
      </c>
      <c r="E57" s="236">
        <v>36</v>
      </c>
      <c r="F57" s="234">
        <v>0</v>
      </c>
      <c r="G57" s="234">
        <v>0</v>
      </c>
      <c r="H57" s="320">
        <v>0</v>
      </c>
      <c r="I57" s="234">
        <v>36</v>
      </c>
      <c r="J57" s="174"/>
    </row>
    <row r="58" spans="1:11" ht="15.7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  <c r="K58" s="59"/>
    </row>
    <row r="59" spans="1:11" ht="30" x14ac:dyDescent="0.2">
      <c r="A59" s="165" t="s">
        <v>48</v>
      </c>
      <c r="B59" s="11" t="s">
        <v>22</v>
      </c>
      <c r="C59" s="76" t="s">
        <v>23</v>
      </c>
      <c r="D59" s="101">
        <v>36</v>
      </c>
      <c r="E59" s="122">
        <v>36</v>
      </c>
      <c r="F59" s="56">
        <v>0</v>
      </c>
      <c r="G59" s="56">
        <v>0</v>
      </c>
      <c r="H59" s="66">
        <v>0</v>
      </c>
      <c r="I59" s="66">
        <v>36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66"/>
      <c r="I60" s="66"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>
        <v>0</v>
      </c>
      <c r="I61" s="66"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70">
        <v>0</v>
      </c>
      <c r="I64" s="70"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3">
        <v>0</v>
      </c>
      <c r="I65" s="73"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66">
        <v>0</v>
      </c>
      <c r="I66" s="66"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25"/>
    </row>
    <row r="68" spans="1:11" ht="30" x14ac:dyDescent="0.2">
      <c r="A68" s="165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68">
        <v>0</v>
      </c>
      <c r="I68" s="68"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70">
        <v>0</v>
      </c>
      <c r="I69" s="71">
        <v>0</v>
      </c>
      <c r="J69" s="29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87</v>
      </c>
      <c r="E71" s="236">
        <v>59</v>
      </c>
      <c r="F71" s="234">
        <v>0</v>
      </c>
      <c r="G71" s="234">
        <v>0</v>
      </c>
      <c r="H71" s="234">
        <v>3</v>
      </c>
      <c r="I71" s="234">
        <v>56</v>
      </c>
      <c r="J71" s="31"/>
    </row>
    <row r="72" spans="1:11" ht="15.7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68" t="s">
        <v>24</v>
      </c>
      <c r="D73" s="100">
        <v>49</v>
      </c>
      <c r="E73" s="122">
        <v>32</v>
      </c>
      <c r="F73" s="56">
        <v>0</v>
      </c>
      <c r="G73" s="56">
        <v>0</v>
      </c>
      <c r="H73" s="66">
        <v>1</v>
      </c>
      <c r="I73" s="66">
        <v>31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v>0</v>
      </c>
      <c r="E74" s="122">
        <v>0</v>
      </c>
      <c r="F74" s="56">
        <v>0</v>
      </c>
      <c r="G74" s="56">
        <v>0</v>
      </c>
      <c r="H74" s="66">
        <v>0</v>
      </c>
      <c r="I74" s="66"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0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70">
        <v>0</v>
      </c>
      <c r="I80" s="70">
        <v>0</v>
      </c>
      <c r="J80" s="31"/>
    </row>
    <row r="81" spans="1:10" ht="30" x14ac:dyDescent="0.2">
      <c r="A81" s="165" t="s">
        <v>48</v>
      </c>
      <c r="B81" s="167" t="s">
        <v>89</v>
      </c>
      <c r="C81" s="169" t="s">
        <v>25</v>
      </c>
      <c r="D81" s="155">
        <v>32</v>
      </c>
      <c r="E81" s="141">
        <v>24</v>
      </c>
      <c r="F81" s="142">
        <v>0</v>
      </c>
      <c r="G81" s="142">
        <v>0</v>
      </c>
      <c r="H81" s="73">
        <v>2</v>
      </c>
      <c r="I81" s="73">
        <v>22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v>0</v>
      </c>
      <c r="E82" s="122">
        <v>0</v>
      </c>
      <c r="F82" s="56">
        <v>0</v>
      </c>
      <c r="G82" s="56">
        <v>0</v>
      </c>
      <c r="H82" s="66">
        <v>0</v>
      </c>
      <c r="I82" s="66"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0</v>
      </c>
      <c r="E84" s="122">
        <v>0</v>
      </c>
      <c r="F84" s="56">
        <v>0</v>
      </c>
      <c r="G84" s="56">
        <v>0</v>
      </c>
      <c r="H84" s="66">
        <v>0</v>
      </c>
      <c r="I84" s="66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0</v>
      </c>
      <c r="E86" s="122">
        <v>0</v>
      </c>
      <c r="F86" s="56">
        <v>0</v>
      </c>
      <c r="G86" s="56">
        <v>0</v>
      </c>
      <c r="H86" s="66">
        <v>0</v>
      </c>
      <c r="I86" s="66"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0</v>
      </c>
      <c r="E87" s="131">
        <v>0</v>
      </c>
      <c r="F87" s="57">
        <v>0</v>
      </c>
      <c r="G87" s="57">
        <v>0</v>
      </c>
      <c r="H87" s="70">
        <v>0</v>
      </c>
      <c r="I87" s="70"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0</v>
      </c>
      <c r="E88" s="141">
        <v>0</v>
      </c>
      <c r="F88" s="142">
        <v>0</v>
      </c>
      <c r="G88" s="142">
        <v>0</v>
      </c>
      <c r="H88" s="73">
        <v>0</v>
      </c>
      <c r="I88" s="73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0</v>
      </c>
      <c r="E89" s="122">
        <v>0</v>
      </c>
      <c r="F89" s="56">
        <v>0</v>
      </c>
      <c r="G89" s="56">
        <v>0</v>
      </c>
      <c r="H89" s="66">
        <v>0</v>
      </c>
      <c r="I89" s="66">
        <v>0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0</v>
      </c>
      <c r="E90" s="122">
        <v>0</v>
      </c>
      <c r="F90" s="56">
        <v>0</v>
      </c>
      <c r="G90" s="56">
        <v>0</v>
      </c>
      <c r="H90" s="66">
        <v>0</v>
      </c>
      <c r="I90" s="66">
        <v>0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0</v>
      </c>
      <c r="E91" s="122">
        <v>0</v>
      </c>
      <c r="F91" s="56">
        <v>0</v>
      </c>
      <c r="G91" s="56">
        <v>0</v>
      </c>
      <c r="H91" s="66">
        <v>0</v>
      </c>
      <c r="I91" s="66"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v>0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0</v>
      </c>
      <c r="E93" s="122">
        <v>0</v>
      </c>
      <c r="F93" s="56">
        <v>0</v>
      </c>
      <c r="G93" s="56">
        <v>0</v>
      </c>
      <c r="H93" s="68">
        <v>0</v>
      </c>
      <c r="I93" s="68"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v>6</v>
      </c>
      <c r="E94" s="131">
        <v>3</v>
      </c>
      <c r="F94" s="57">
        <v>0</v>
      </c>
      <c r="G94" s="57">
        <v>0</v>
      </c>
      <c r="H94" s="70">
        <v>0</v>
      </c>
      <c r="I94" s="70">
        <v>3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34"/>
    </row>
    <row r="96" spans="1:10" ht="15" customHeight="1" x14ac:dyDescent="0.2">
      <c r="B96" s="228" t="s">
        <v>30</v>
      </c>
      <c r="C96" s="229"/>
      <c r="D96" s="234">
        <v>0</v>
      </c>
      <c r="E96" s="236">
        <v>0</v>
      </c>
      <c r="F96" s="234">
        <v>0</v>
      </c>
      <c r="G96" s="234">
        <v>0</v>
      </c>
      <c r="H96" s="234">
        <v>0</v>
      </c>
      <c r="I96" s="234">
        <v>0</v>
      </c>
      <c r="J96" s="22"/>
    </row>
    <row r="97" spans="1:10" ht="15.7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243"/>
      <c r="D98" s="149">
        <v>0</v>
      </c>
      <c r="E98" s="131">
        <v>2</v>
      </c>
      <c r="F98" s="57">
        <v>0</v>
      </c>
      <c r="G98" s="57">
        <v>0</v>
      </c>
      <c r="H98" s="70">
        <v>1</v>
      </c>
      <c r="I98" s="70">
        <v>1</v>
      </c>
      <c r="J98" s="13">
        <f>IF(B98="Total Feed Consignments inc. 3rd Country Consignments (Deminimus)",SUM($F$98:$I$98),0)</f>
        <v>0</v>
      </c>
    </row>
    <row r="99" spans="1:10" ht="15" customHeight="1" x14ac:dyDescent="0.2">
      <c r="A99" s="165"/>
      <c r="B99" s="244" t="s">
        <v>50</v>
      </c>
      <c r="C99" s="245"/>
      <c r="D99" s="234">
        <v>0</v>
      </c>
      <c r="E99" s="249">
        <v>0</v>
      </c>
      <c r="F99" s="240">
        <v>0</v>
      </c>
      <c r="G99" s="240">
        <v>0</v>
      </c>
      <c r="H99" s="240">
        <v>0</v>
      </c>
      <c r="I99" s="240">
        <v>0</v>
      </c>
      <c r="J99" s="22"/>
    </row>
    <row r="100" spans="1:10" ht="15.75" customHeight="1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0" ht="30.75" thickBot="1" x14ac:dyDescent="0.25">
      <c r="A101" s="165" t="s">
        <v>48</v>
      </c>
      <c r="B101" s="19" t="s">
        <v>51</v>
      </c>
      <c r="C101" s="46" t="s">
        <v>52</v>
      </c>
      <c r="D101" s="81">
        <v>0</v>
      </c>
      <c r="E101" s="184"/>
      <c r="F101" s="185"/>
      <c r="G101" s="185"/>
      <c r="H101" s="185"/>
      <c r="I101" s="185"/>
      <c r="J101" s="14"/>
    </row>
    <row r="102" spans="1:10" ht="30" x14ac:dyDescent="0.2">
      <c r="A102" s="165" t="s">
        <v>48</v>
      </c>
      <c r="B102" s="47" t="s">
        <v>58</v>
      </c>
      <c r="C102" s="48">
        <v>1</v>
      </c>
      <c r="D102" s="89">
        <v>0</v>
      </c>
      <c r="E102" s="141">
        <v>0</v>
      </c>
      <c r="F102" s="142">
        <v>0</v>
      </c>
      <c r="G102" s="142">
        <v>0</v>
      </c>
      <c r="H102" s="73">
        <v>0</v>
      </c>
      <c r="I102" s="73">
        <v>0</v>
      </c>
      <c r="J102" s="22"/>
    </row>
    <row r="103" spans="1:10" ht="30" x14ac:dyDescent="0.2">
      <c r="A103" s="165" t="s">
        <v>48</v>
      </c>
      <c r="B103" s="47" t="s">
        <v>59</v>
      </c>
      <c r="C103" s="48">
        <v>0.1</v>
      </c>
      <c r="D103" s="77">
        <v>0</v>
      </c>
      <c r="E103" s="122">
        <v>0</v>
      </c>
      <c r="F103" s="56">
        <v>0</v>
      </c>
      <c r="G103" s="56">
        <v>0</v>
      </c>
      <c r="H103" s="66">
        <v>0</v>
      </c>
      <c r="I103" s="66">
        <v>0</v>
      </c>
      <c r="J103" s="22"/>
    </row>
    <row r="104" spans="1:10" ht="30.75" thickBot="1" x14ac:dyDescent="0.25">
      <c r="A104" s="165" t="s">
        <v>48</v>
      </c>
      <c r="B104" s="49" t="s">
        <v>60</v>
      </c>
      <c r="C104" s="50">
        <v>0.1</v>
      </c>
      <c r="D104" s="78">
        <v>0</v>
      </c>
      <c r="E104" s="131">
        <v>0</v>
      </c>
      <c r="F104" s="56">
        <v>0</v>
      </c>
      <c r="G104" s="56">
        <v>0</v>
      </c>
      <c r="H104" s="66">
        <v>0</v>
      </c>
      <c r="I104" s="66">
        <v>0</v>
      </c>
      <c r="J104" s="22"/>
    </row>
    <row r="105" spans="1:10" ht="30.75" thickBot="1" x14ac:dyDescent="0.25">
      <c r="A105" s="165" t="s">
        <v>48</v>
      </c>
      <c r="B105" s="21" t="s">
        <v>29</v>
      </c>
      <c r="C105" s="46" t="s">
        <v>52</v>
      </c>
      <c r="D105" s="81">
        <v>0</v>
      </c>
      <c r="E105" s="184"/>
      <c r="F105" s="185"/>
      <c r="G105" s="185"/>
      <c r="H105" s="185"/>
      <c r="I105" s="185"/>
      <c r="J105" s="14"/>
    </row>
    <row r="106" spans="1:10" ht="30" x14ac:dyDescent="0.2">
      <c r="A106" s="165" t="s">
        <v>48</v>
      </c>
      <c r="B106" s="47" t="s">
        <v>58</v>
      </c>
      <c r="C106" s="48">
        <v>1</v>
      </c>
      <c r="D106" s="182">
        <v>0</v>
      </c>
      <c r="E106" s="141">
        <v>0</v>
      </c>
      <c r="F106" s="142">
        <v>0</v>
      </c>
      <c r="G106" s="142">
        <v>0</v>
      </c>
      <c r="H106" s="73">
        <v>0</v>
      </c>
      <c r="I106" s="73">
        <v>0</v>
      </c>
      <c r="J106" s="22"/>
    </row>
    <row r="107" spans="1:10" ht="30" x14ac:dyDescent="0.2">
      <c r="A107" s="165" t="s">
        <v>48</v>
      </c>
      <c r="B107" s="47" t="s">
        <v>59</v>
      </c>
      <c r="C107" s="48">
        <v>0.4</v>
      </c>
      <c r="D107" s="150">
        <v>0</v>
      </c>
      <c r="E107" s="122">
        <v>0</v>
      </c>
      <c r="F107" s="56">
        <v>0</v>
      </c>
      <c r="G107" s="56">
        <v>0</v>
      </c>
      <c r="H107" s="66">
        <v>0</v>
      </c>
      <c r="I107" s="66">
        <v>0</v>
      </c>
      <c r="J107" s="22"/>
    </row>
    <row r="108" spans="1:10" ht="30.75" thickBot="1" x14ac:dyDescent="0.25">
      <c r="A108" s="165" t="s">
        <v>48</v>
      </c>
      <c r="B108" s="49" t="s">
        <v>60</v>
      </c>
      <c r="C108" s="50">
        <v>0.4</v>
      </c>
      <c r="D108" s="151">
        <v>0</v>
      </c>
      <c r="E108" s="131">
        <v>0</v>
      </c>
      <c r="F108" s="56">
        <v>0</v>
      </c>
      <c r="G108" s="56">
        <v>0</v>
      </c>
      <c r="H108" s="66">
        <v>0</v>
      </c>
      <c r="I108" s="66">
        <v>0</v>
      </c>
      <c r="J108" s="22"/>
    </row>
    <row r="109" spans="1:10" ht="15" customHeight="1" x14ac:dyDescent="0.2">
      <c r="A109" s="165"/>
      <c r="B109" s="228" t="s">
        <v>61</v>
      </c>
      <c r="C109" s="229"/>
      <c r="D109" s="234">
        <v>0</v>
      </c>
      <c r="E109" s="236">
        <v>0</v>
      </c>
      <c r="F109" s="238">
        <v>0</v>
      </c>
      <c r="G109" s="238">
        <v>0</v>
      </c>
      <c r="H109" s="238">
        <v>0</v>
      </c>
      <c r="I109" s="238">
        <v>0</v>
      </c>
      <c r="J109" s="22"/>
    </row>
    <row r="110" spans="1:10" ht="15" customHeight="1" thickBot="1" x14ac:dyDescent="0.25">
      <c r="A110" s="165"/>
      <c r="B110" s="232"/>
      <c r="C110" s="233"/>
      <c r="D110" s="265"/>
      <c r="E110" s="251">
        <v>0</v>
      </c>
      <c r="F110" s="284"/>
      <c r="G110" s="284"/>
      <c r="H110" s="284"/>
      <c r="I110" s="284"/>
      <c r="J110" s="22"/>
    </row>
    <row r="111" spans="1:10" ht="30" x14ac:dyDescent="0.2">
      <c r="A111" s="165" t="s">
        <v>48</v>
      </c>
      <c r="B111" s="187" t="s">
        <v>82</v>
      </c>
      <c r="C111" s="201" t="s">
        <v>24</v>
      </c>
      <c r="D111" s="110">
        <v>0</v>
      </c>
      <c r="E111" s="153">
        <v>0</v>
      </c>
      <c r="F111" s="142">
        <v>0</v>
      </c>
      <c r="G111" s="142">
        <v>0</v>
      </c>
      <c r="H111" s="73">
        <v>0</v>
      </c>
      <c r="I111" s="73">
        <v>0</v>
      </c>
      <c r="J111" s="22"/>
    </row>
    <row r="112" spans="1:10" ht="30" x14ac:dyDescent="0.2">
      <c r="A112" s="165" t="s">
        <v>48</v>
      </c>
      <c r="B112" s="216" t="s">
        <v>83</v>
      </c>
      <c r="C112" s="217"/>
      <c r="D112" s="113">
        <v>0</v>
      </c>
      <c r="E112" s="111">
        <v>0</v>
      </c>
      <c r="F112" s="56">
        <v>0</v>
      </c>
      <c r="G112" s="56">
        <v>0</v>
      </c>
      <c r="H112" s="66">
        <v>0</v>
      </c>
      <c r="I112" s="66"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0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172" t="s">
        <v>89</v>
      </c>
      <c r="C119" s="203" t="s">
        <v>25</v>
      </c>
      <c r="D119" s="113">
        <v>0</v>
      </c>
      <c r="E119" s="111">
        <v>0</v>
      </c>
      <c r="F119" s="56">
        <v>0</v>
      </c>
      <c r="G119" s="56">
        <v>0</v>
      </c>
      <c r="H119" s="66">
        <v>0</v>
      </c>
      <c r="I119" s="66">
        <v>0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1">
        <v>0</v>
      </c>
      <c r="F123" s="56">
        <v>0</v>
      </c>
      <c r="G123" s="56">
        <v>0</v>
      </c>
      <c r="H123" s="66">
        <v>0</v>
      </c>
      <c r="I123" s="66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0</v>
      </c>
      <c r="E126" s="111">
        <v>0</v>
      </c>
      <c r="F126" s="56">
        <v>0</v>
      </c>
      <c r="G126" s="56">
        <v>0</v>
      </c>
      <c r="H126" s="66">
        <v>0</v>
      </c>
      <c r="I126" s="66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0</v>
      </c>
      <c r="E127" s="111">
        <v>0</v>
      </c>
      <c r="F127" s="56">
        <v>0</v>
      </c>
      <c r="G127" s="56">
        <v>0</v>
      </c>
      <c r="H127" s="66">
        <v>0</v>
      </c>
      <c r="I127" s="66"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113">
        <v>0</v>
      </c>
      <c r="E129" s="111">
        <v>0</v>
      </c>
      <c r="F129" s="56">
        <v>0</v>
      </c>
      <c r="G129" s="56">
        <v>0</v>
      </c>
      <c r="H129" s="66">
        <v>0</v>
      </c>
      <c r="I129" s="66">
        <v>0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113">
        <v>0</v>
      </c>
      <c r="E130" s="111">
        <v>0</v>
      </c>
      <c r="F130" s="56">
        <v>0</v>
      </c>
      <c r="G130" s="56">
        <v>0</v>
      </c>
      <c r="H130" s="66">
        <v>0</v>
      </c>
      <c r="I130" s="66">
        <v>0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13">
        <v>0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4">
        <v>0</v>
      </c>
      <c r="F132" s="57">
        <v>0</v>
      </c>
      <c r="G132" s="57">
        <v>0</v>
      </c>
      <c r="H132" s="70">
        <v>0</v>
      </c>
      <c r="I132" s="70"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0:C30"/>
    <mergeCell ref="B28:C2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46:C46"/>
    <mergeCell ref="B45:C45"/>
    <mergeCell ref="B41:C41"/>
    <mergeCell ref="B40:C40"/>
    <mergeCell ref="B35:C35"/>
    <mergeCell ref="B34:C34"/>
    <mergeCell ref="B33:C33"/>
    <mergeCell ref="B32:C32"/>
    <mergeCell ref="B31:C31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109:C110"/>
    <mergeCell ref="B71:C72"/>
    <mergeCell ref="B91:C91"/>
    <mergeCell ref="B90:C90"/>
    <mergeCell ref="B89:C89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B57:C58"/>
    <mergeCell ref="D57:D58"/>
    <mergeCell ref="B98:C98"/>
    <mergeCell ref="B99:C100"/>
    <mergeCell ref="D99:D100"/>
    <mergeCell ref="E99:E100"/>
    <mergeCell ref="F99:F100"/>
    <mergeCell ref="G99:G100"/>
    <mergeCell ref="G96:G97"/>
    <mergeCell ref="H96:H97"/>
    <mergeCell ref="I96:I97"/>
    <mergeCell ref="B96:C97"/>
    <mergeCell ref="D96:D97"/>
    <mergeCell ref="E96:E97"/>
    <mergeCell ref="F96:F97"/>
    <mergeCell ref="I71:I72"/>
    <mergeCell ref="D71:D72"/>
    <mergeCell ref="E71:E72"/>
    <mergeCell ref="F71:F72"/>
    <mergeCell ref="G71:G72"/>
    <mergeCell ref="H71:H72"/>
    <mergeCell ref="G57:G58"/>
    <mergeCell ref="H57:H58"/>
    <mergeCell ref="I57:I58"/>
    <mergeCell ref="E57:E58"/>
    <mergeCell ref="F57:F58"/>
    <mergeCell ref="B53:I54"/>
    <mergeCell ref="B48:C49"/>
    <mergeCell ref="D48:D49"/>
    <mergeCell ref="E48:E49"/>
    <mergeCell ref="F48:F49"/>
    <mergeCell ref="G48:G49"/>
    <mergeCell ref="H48:H49"/>
    <mergeCell ref="I48:I49"/>
    <mergeCell ref="B38:C3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H38:H39"/>
    <mergeCell ref="I38:I39"/>
    <mergeCell ref="H43:H44"/>
    <mergeCell ref="I43:I44"/>
    <mergeCell ref="B51:C51"/>
    <mergeCell ref="B50:C50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E19:E20"/>
    <mergeCell ref="F19:F20"/>
    <mergeCell ref="G19:G20"/>
    <mergeCell ref="B26:C26"/>
    <mergeCell ref="B25:C25"/>
    <mergeCell ref="B24:C24"/>
    <mergeCell ref="B23:C23"/>
    <mergeCell ref="B22:C22"/>
    <mergeCell ref="B21:C21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H6:H7"/>
    <mergeCell ref="I6:I7"/>
    <mergeCell ref="D2:D4"/>
    <mergeCell ref="E3:E4"/>
    <mergeCell ref="F3:F4"/>
    <mergeCell ref="G3:G4"/>
    <mergeCell ref="H3:H4"/>
    <mergeCell ref="I3:I4"/>
    <mergeCell ref="F6:F7"/>
    <mergeCell ref="G6:G7"/>
  </mergeCells>
  <conditionalFormatting sqref="D106:D108">
    <cfRule type="cellIs" dxfId="14" priority="8" operator="equal">
      <formula>0</formula>
    </cfRule>
  </conditionalFormatting>
  <conditionalFormatting sqref="E1">
    <cfRule type="expression" dxfId="13" priority="32">
      <formula>$B$2="Alehm"</formula>
    </cfRule>
  </conditionalFormatting>
  <conditionalFormatting sqref="C3 B1:D1 D2">
    <cfRule type="expression" dxfId="12" priority="33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0" ht="15.75" thickBot="1" x14ac:dyDescent="0.25">
      <c r="B1" s="2"/>
      <c r="C1" s="2"/>
      <c r="D1" s="22"/>
      <c r="E1" s="3"/>
      <c r="F1" s="22"/>
      <c r="G1" s="22"/>
      <c r="H1" s="22"/>
      <c r="I1" s="22"/>
      <c r="J1" s="58"/>
    </row>
    <row r="2" spans="1:10" ht="15.75" x14ac:dyDescent="0.2">
      <c r="A2" s="1">
        <v>1</v>
      </c>
      <c r="B2" s="6" t="s">
        <v>98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0" ht="15.75" customHeight="1" x14ac:dyDescent="0.2">
      <c r="B3" s="2"/>
      <c r="C3" s="90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0" ht="16.5" thickBot="1" x14ac:dyDescent="0.25">
      <c r="B4" s="291" t="s">
        <v>49</v>
      </c>
      <c r="C4" s="292"/>
      <c r="D4" s="299"/>
      <c r="E4" s="301"/>
      <c r="F4" s="280"/>
      <c r="G4" s="282"/>
      <c r="H4" s="319"/>
      <c r="I4" s="282"/>
      <c r="J4" s="58"/>
    </row>
    <row r="5" spans="1:10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0" ht="15" customHeight="1" x14ac:dyDescent="0.2">
      <c r="A6" s="24"/>
      <c r="B6" s="266" t="s">
        <v>5</v>
      </c>
      <c r="C6" s="293"/>
      <c r="D6" s="238">
        <v>241</v>
      </c>
      <c r="E6" s="295">
        <v>242</v>
      </c>
      <c r="F6" s="238">
        <v>66</v>
      </c>
      <c r="G6" s="238">
        <v>33</v>
      </c>
      <c r="H6" s="318">
        <v>66</v>
      </c>
      <c r="I6" s="238">
        <v>33</v>
      </c>
      <c r="J6" s="58"/>
    </row>
    <row r="7" spans="1:10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</row>
    <row r="8" spans="1:10" ht="30" x14ac:dyDescent="0.2">
      <c r="A8" s="165" t="s">
        <v>48</v>
      </c>
      <c r="B8" s="312" t="s">
        <v>14</v>
      </c>
      <c r="C8" s="313"/>
      <c r="D8" s="98">
        <v>23</v>
      </c>
      <c r="E8" s="99">
        <v>23</v>
      </c>
      <c r="F8" s="100">
        <v>5</v>
      </c>
      <c r="G8" s="100">
        <v>8</v>
      </c>
      <c r="H8" s="91">
        <v>5</v>
      </c>
      <c r="I8" s="91">
        <v>8</v>
      </c>
      <c r="J8" s="31"/>
    </row>
    <row r="9" spans="1:10" ht="30" x14ac:dyDescent="0.2">
      <c r="A9" s="165" t="s">
        <v>48</v>
      </c>
      <c r="B9" s="310" t="s">
        <v>8</v>
      </c>
      <c r="C9" s="311"/>
      <c r="D9" s="101">
        <v>32</v>
      </c>
      <c r="E9" s="102">
        <v>32</v>
      </c>
      <c r="F9" s="56">
        <v>14</v>
      </c>
      <c r="G9" s="56">
        <v>6</v>
      </c>
      <c r="H9" s="17">
        <v>14</v>
      </c>
      <c r="I9" s="17">
        <v>6</v>
      </c>
      <c r="J9" s="31"/>
    </row>
    <row r="10" spans="1:10" ht="30" x14ac:dyDescent="0.2">
      <c r="A10" s="165" t="s">
        <v>48</v>
      </c>
      <c r="B10" s="310" t="s">
        <v>9</v>
      </c>
      <c r="C10" s="311"/>
      <c r="D10" s="101">
        <v>0</v>
      </c>
      <c r="E10" s="103">
        <v>0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0" ht="30" x14ac:dyDescent="0.2">
      <c r="A11" s="165" t="s">
        <v>48</v>
      </c>
      <c r="B11" s="285" t="s">
        <v>93</v>
      </c>
      <c r="C11" s="286"/>
      <c r="D11" s="101">
        <v>2</v>
      </c>
      <c r="E11" s="102">
        <v>2</v>
      </c>
      <c r="F11" s="56">
        <v>0</v>
      </c>
      <c r="G11" s="56">
        <v>1</v>
      </c>
      <c r="H11" s="17">
        <v>0</v>
      </c>
      <c r="I11" s="17">
        <v>1</v>
      </c>
      <c r="J11" s="31"/>
    </row>
    <row r="12" spans="1:10" ht="30" x14ac:dyDescent="0.2">
      <c r="A12" s="165" t="s">
        <v>48</v>
      </c>
      <c r="B12" s="310" t="s">
        <v>10</v>
      </c>
      <c r="C12" s="311"/>
      <c r="D12" s="101">
        <v>15</v>
      </c>
      <c r="E12" s="103">
        <v>15</v>
      </c>
      <c r="F12" s="56">
        <v>5</v>
      </c>
      <c r="G12" s="56">
        <v>0</v>
      </c>
      <c r="H12" s="17">
        <v>5</v>
      </c>
      <c r="I12" s="17">
        <v>0</v>
      </c>
      <c r="J12" s="31"/>
    </row>
    <row r="13" spans="1:10" ht="30" x14ac:dyDescent="0.2">
      <c r="A13" s="165" t="s">
        <v>48</v>
      </c>
      <c r="B13" s="310" t="s">
        <v>15</v>
      </c>
      <c r="C13" s="311"/>
      <c r="D13" s="101">
        <v>16</v>
      </c>
      <c r="E13" s="102">
        <v>16</v>
      </c>
      <c r="F13" s="56">
        <v>7</v>
      </c>
      <c r="G13" s="56">
        <v>0</v>
      </c>
      <c r="H13" s="17">
        <v>7</v>
      </c>
      <c r="I13" s="17">
        <v>0</v>
      </c>
      <c r="J13" s="31"/>
    </row>
    <row r="14" spans="1:10" ht="30" x14ac:dyDescent="0.2">
      <c r="A14" s="165" t="s">
        <v>48</v>
      </c>
      <c r="B14" s="310" t="s">
        <v>11</v>
      </c>
      <c r="C14" s="311"/>
      <c r="D14" s="101">
        <v>26</v>
      </c>
      <c r="E14" s="103">
        <v>26</v>
      </c>
      <c r="F14" s="56">
        <v>5</v>
      </c>
      <c r="G14" s="56">
        <v>3</v>
      </c>
      <c r="H14" s="17">
        <v>5</v>
      </c>
      <c r="I14" s="17">
        <v>3</v>
      </c>
      <c r="J14" s="31"/>
    </row>
    <row r="15" spans="1:10" ht="30" x14ac:dyDescent="0.2">
      <c r="A15" s="165" t="s">
        <v>48</v>
      </c>
      <c r="B15" s="310" t="s">
        <v>12</v>
      </c>
      <c r="C15" s="311"/>
      <c r="D15" s="101">
        <v>27</v>
      </c>
      <c r="E15" s="102">
        <v>27</v>
      </c>
      <c r="F15" s="56">
        <v>4</v>
      </c>
      <c r="G15" s="56">
        <v>0</v>
      </c>
      <c r="H15" s="17">
        <v>4</v>
      </c>
      <c r="I15" s="17">
        <v>0</v>
      </c>
      <c r="J15" s="31"/>
    </row>
    <row r="16" spans="1:10" s="32" customFormat="1" ht="30" x14ac:dyDescent="0.2">
      <c r="A16" s="165" t="s">
        <v>48</v>
      </c>
      <c r="B16" s="289" t="s">
        <v>94</v>
      </c>
      <c r="C16" s="290"/>
      <c r="D16" s="101">
        <v>16</v>
      </c>
      <c r="E16" s="102">
        <v>14</v>
      </c>
      <c r="F16" s="56">
        <v>3</v>
      </c>
      <c r="G16" s="56">
        <v>1</v>
      </c>
      <c r="H16" s="17">
        <v>3</v>
      </c>
      <c r="I16" s="17">
        <v>1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84</v>
      </c>
      <c r="E17" s="105">
        <v>87</v>
      </c>
      <c r="F17" s="57">
        <v>23</v>
      </c>
      <c r="G17" s="57">
        <v>14</v>
      </c>
      <c r="H17" s="18">
        <v>23</v>
      </c>
      <c r="I17" s="18">
        <v>14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33</v>
      </c>
      <c r="E19" s="234">
        <v>46</v>
      </c>
      <c r="F19" s="238">
        <v>0</v>
      </c>
      <c r="G19" s="259">
        <v>0</v>
      </c>
      <c r="H19" s="259">
        <v>0</v>
      </c>
      <c r="I19" s="259">
        <v>0</v>
      </c>
      <c r="J19" s="31"/>
    </row>
    <row r="20" spans="1:10" ht="15.75" customHeight="1" thickBot="1" x14ac:dyDescent="0.25">
      <c r="A20" s="24"/>
      <c r="B20" s="268"/>
      <c r="C20" s="269"/>
      <c r="D20" s="270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1</v>
      </c>
      <c r="E21" s="107">
        <v>1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10</v>
      </c>
      <c r="E22" s="111">
        <v>10</v>
      </c>
      <c r="F22" s="56">
        <v>0</v>
      </c>
      <c r="G22" s="112">
        <v>0</v>
      </c>
      <c r="H22" s="17">
        <v>0</v>
      </c>
      <c r="I22" s="62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3</v>
      </c>
      <c r="E23" s="111">
        <v>3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13</v>
      </c>
      <c r="E24" s="111">
        <v>26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0</v>
      </c>
      <c r="E25" s="111">
        <v>0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6</v>
      </c>
      <c r="E26" s="114">
        <v>6</v>
      </c>
      <c r="F26" s="57">
        <v>0</v>
      </c>
      <c r="G26" s="115">
        <v>0</v>
      </c>
      <c r="H26" s="18">
        <v>0</v>
      </c>
      <c r="I26" s="63">
        <v>0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0</v>
      </c>
      <c r="E28" s="236">
        <v>0</v>
      </c>
      <c r="F28" s="238">
        <v>0</v>
      </c>
      <c r="G28" s="259">
        <v>0</v>
      </c>
      <c r="H28" s="259">
        <v>0</v>
      </c>
      <c r="I28" s="259">
        <v>0</v>
      </c>
      <c r="J28" s="31"/>
    </row>
    <row r="29" spans="1:10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0</v>
      </c>
      <c r="E30" s="117">
        <v>0</v>
      </c>
      <c r="F30" s="118">
        <v>0</v>
      </c>
      <c r="G30" s="108">
        <v>0</v>
      </c>
      <c r="H30" s="64">
        <v>0</v>
      </c>
      <c r="I30" s="65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0</v>
      </c>
      <c r="E31" s="122">
        <v>0</v>
      </c>
      <c r="F31" s="123">
        <v>0</v>
      </c>
      <c r="G31" s="56">
        <v>0</v>
      </c>
      <c r="H31" s="66">
        <v>0</v>
      </c>
      <c r="I31" s="67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0</v>
      </c>
      <c r="E32" s="122">
        <v>0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0</v>
      </c>
      <c r="E33" s="122">
        <v>0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68">
        <v>0</v>
      </c>
      <c r="I34" s="6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0</v>
      </c>
      <c r="E35" s="131">
        <v>0</v>
      </c>
      <c r="F35" s="132">
        <v>0</v>
      </c>
      <c r="G35" s="57">
        <v>0</v>
      </c>
      <c r="H35" s="70">
        <v>0</v>
      </c>
      <c r="I35" s="71">
        <v>0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426</v>
      </c>
      <c r="E38" s="236">
        <v>431</v>
      </c>
      <c r="F38" s="259">
        <v>78</v>
      </c>
      <c r="G38" s="259">
        <v>58</v>
      </c>
      <c r="H38" s="259">
        <v>78</v>
      </c>
      <c r="I38" s="259">
        <v>58</v>
      </c>
      <c r="J38" s="40"/>
      <c r="K38" s="32"/>
    </row>
    <row r="39" spans="1:11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346</v>
      </c>
      <c r="E40" s="117">
        <v>346</v>
      </c>
      <c r="F40" s="108">
        <v>58</v>
      </c>
      <c r="G40" s="108">
        <v>45</v>
      </c>
      <c r="H40" s="64">
        <v>58</v>
      </c>
      <c r="I40" s="64">
        <v>45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80</v>
      </c>
      <c r="E41" s="131">
        <v>85</v>
      </c>
      <c r="F41" s="57">
        <v>20</v>
      </c>
      <c r="G41" s="57">
        <v>13</v>
      </c>
      <c r="H41" s="70">
        <v>20</v>
      </c>
      <c r="I41" s="70">
        <v>13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15</v>
      </c>
      <c r="E43" s="236">
        <v>15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10</v>
      </c>
      <c r="E45" s="117">
        <v>10</v>
      </c>
      <c r="F45" s="108">
        <v>0</v>
      </c>
      <c r="G45" s="108">
        <v>0</v>
      </c>
      <c r="H45" s="64">
        <v>0</v>
      </c>
      <c r="I45" s="64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5</v>
      </c>
      <c r="E46" s="131">
        <v>5</v>
      </c>
      <c r="F46" s="57">
        <v>0</v>
      </c>
      <c r="G46" s="57">
        <v>0</v>
      </c>
      <c r="H46" s="70">
        <v>0</v>
      </c>
      <c r="I46" s="70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4">
        <v>0</v>
      </c>
      <c r="I50" s="64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70">
        <v>0</v>
      </c>
      <c r="I51" s="70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0</v>
      </c>
      <c r="E55" s="177">
        <v>0</v>
      </c>
      <c r="F55" s="175">
        <v>0</v>
      </c>
      <c r="G55" s="175">
        <v>0</v>
      </c>
      <c r="H55" s="162">
        <v>0</v>
      </c>
      <c r="I55" s="159">
        <v>0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19</v>
      </c>
      <c r="E57" s="236">
        <v>14</v>
      </c>
      <c r="F57" s="234">
        <v>0</v>
      </c>
      <c r="G57" s="234">
        <v>0</v>
      </c>
      <c r="H57" s="320">
        <v>4</v>
      </c>
      <c r="I57" s="234">
        <v>10</v>
      </c>
      <c r="J57" s="174"/>
    </row>
    <row r="58" spans="1:11" ht="15.7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v>19</v>
      </c>
      <c r="E59" s="122">
        <v>14</v>
      </c>
      <c r="F59" s="56">
        <v>0</v>
      </c>
      <c r="G59" s="56">
        <v>0</v>
      </c>
      <c r="H59" s="66">
        <v>4</v>
      </c>
      <c r="I59" s="66">
        <v>10</v>
      </c>
      <c r="J59" s="31"/>
    </row>
    <row r="60" spans="1:11" ht="30" x14ac:dyDescent="0.2">
      <c r="A60" s="165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66"/>
      <c r="I60" s="66">
        <v>0</v>
      </c>
      <c r="J60" s="31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>
        <v>0</v>
      </c>
      <c r="I61" s="66">
        <v>0</v>
      </c>
      <c r="J61" s="31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31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31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70">
        <v>0</v>
      </c>
      <c r="I64" s="70">
        <v>0</v>
      </c>
      <c r="J64" s="31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3">
        <v>0</v>
      </c>
      <c r="I65" s="73">
        <v>0</v>
      </c>
      <c r="J65" s="31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66">
        <v>0</v>
      </c>
      <c r="I66" s="66">
        <v>0</v>
      </c>
      <c r="J66" s="31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31"/>
    </row>
    <row r="68" spans="1:11" ht="30" x14ac:dyDescent="0.2">
      <c r="A68" s="165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68">
        <v>0</v>
      </c>
      <c r="I68" s="68">
        <v>0</v>
      </c>
      <c r="J68" s="31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70">
        <v>0</v>
      </c>
      <c r="I69" s="71">
        <v>0</v>
      </c>
      <c r="J69" s="80"/>
      <c r="K69" s="16" t="s">
        <v>48</v>
      </c>
    </row>
    <row r="70" spans="1:11" ht="15.75" thickBot="1" x14ac:dyDescent="0.25">
      <c r="B70" s="2"/>
      <c r="C70" s="2"/>
      <c r="D70" s="22"/>
      <c r="E70" s="22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49</v>
      </c>
      <c r="E71" s="236">
        <v>37</v>
      </c>
      <c r="F71" s="234">
        <v>0</v>
      </c>
      <c r="G71" s="234">
        <v>0</v>
      </c>
      <c r="H71" s="234">
        <v>16</v>
      </c>
      <c r="I71" s="234">
        <v>21</v>
      </c>
      <c r="J71" s="31"/>
    </row>
    <row r="72" spans="1:11" ht="15.7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68" t="s">
        <v>24</v>
      </c>
      <c r="D73" s="100">
        <v>6</v>
      </c>
      <c r="E73" s="122">
        <v>4</v>
      </c>
      <c r="F73" s="56">
        <v>0</v>
      </c>
      <c r="G73" s="56">
        <v>0</v>
      </c>
      <c r="H73" s="66">
        <v>4</v>
      </c>
      <c r="I73" s="66">
        <v>0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v>15</v>
      </c>
      <c r="E74" s="122">
        <v>12</v>
      </c>
      <c r="F74" s="56">
        <v>0</v>
      </c>
      <c r="G74" s="56">
        <v>0</v>
      </c>
      <c r="H74" s="66">
        <v>2</v>
      </c>
      <c r="I74" s="66">
        <v>10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0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70">
        <v>0</v>
      </c>
      <c r="I80" s="70">
        <v>0</v>
      </c>
      <c r="J80" s="31"/>
    </row>
    <row r="81" spans="1:10" ht="30" x14ac:dyDescent="0.2">
      <c r="A81" s="165" t="s">
        <v>48</v>
      </c>
      <c r="B81" s="167" t="s">
        <v>89</v>
      </c>
      <c r="C81" s="169" t="s">
        <v>25</v>
      </c>
      <c r="D81" s="155">
        <v>5</v>
      </c>
      <c r="E81" s="141">
        <v>5</v>
      </c>
      <c r="F81" s="142">
        <v>0</v>
      </c>
      <c r="G81" s="142">
        <v>0</v>
      </c>
      <c r="H81" s="73">
        <v>5</v>
      </c>
      <c r="I81" s="73">
        <v>0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v>2</v>
      </c>
      <c r="E82" s="122">
        <v>2</v>
      </c>
      <c r="F82" s="56">
        <v>0</v>
      </c>
      <c r="G82" s="56">
        <v>0</v>
      </c>
      <c r="H82" s="66">
        <v>0</v>
      </c>
      <c r="I82" s="66">
        <v>2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0</v>
      </c>
      <c r="E84" s="122">
        <v>0</v>
      </c>
      <c r="F84" s="56">
        <v>0</v>
      </c>
      <c r="G84" s="56">
        <v>0</v>
      </c>
      <c r="H84" s="66">
        <v>0</v>
      </c>
      <c r="I84" s="66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0</v>
      </c>
      <c r="E86" s="122">
        <v>0</v>
      </c>
      <c r="F86" s="56">
        <v>0</v>
      </c>
      <c r="G86" s="56">
        <v>0</v>
      </c>
      <c r="H86" s="66">
        <v>0</v>
      </c>
      <c r="I86" s="66"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0</v>
      </c>
      <c r="E87" s="131">
        <v>0</v>
      </c>
      <c r="F87" s="57">
        <v>0</v>
      </c>
      <c r="G87" s="57">
        <v>0</v>
      </c>
      <c r="H87" s="70">
        <v>0</v>
      </c>
      <c r="I87" s="70"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0</v>
      </c>
      <c r="E88" s="141">
        <v>0</v>
      </c>
      <c r="F88" s="142">
        <v>0</v>
      </c>
      <c r="G88" s="142">
        <v>0</v>
      </c>
      <c r="H88" s="73">
        <v>0</v>
      </c>
      <c r="I88" s="73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0</v>
      </c>
      <c r="E89" s="122">
        <v>0</v>
      </c>
      <c r="F89" s="56">
        <v>0</v>
      </c>
      <c r="G89" s="56">
        <v>0</v>
      </c>
      <c r="H89" s="66">
        <v>0</v>
      </c>
      <c r="I89" s="66">
        <v>0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1</v>
      </c>
      <c r="E90" s="122">
        <v>0</v>
      </c>
      <c r="F90" s="56">
        <v>0</v>
      </c>
      <c r="G90" s="56">
        <v>0</v>
      </c>
      <c r="H90" s="66">
        <v>0</v>
      </c>
      <c r="I90" s="66">
        <v>0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2</v>
      </c>
      <c r="E91" s="122">
        <v>2</v>
      </c>
      <c r="F91" s="56">
        <v>0</v>
      </c>
      <c r="G91" s="56">
        <v>0</v>
      </c>
      <c r="H91" s="66">
        <v>2</v>
      </c>
      <c r="I91" s="66"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v>3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15</v>
      </c>
      <c r="E93" s="122">
        <v>12</v>
      </c>
      <c r="F93" s="56">
        <v>0</v>
      </c>
      <c r="G93" s="56">
        <v>0</v>
      </c>
      <c r="H93" s="68">
        <v>3</v>
      </c>
      <c r="I93" s="68">
        <v>9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v>0</v>
      </c>
      <c r="E94" s="131">
        <v>0</v>
      </c>
      <c r="F94" s="57">
        <v>0</v>
      </c>
      <c r="G94" s="57">
        <v>0</v>
      </c>
      <c r="H94" s="70">
        <v>0</v>
      </c>
      <c r="I94" s="70">
        <v>0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34"/>
    </row>
    <row r="96" spans="1:10" ht="15" customHeight="1" x14ac:dyDescent="0.2">
      <c r="B96" s="228" t="s">
        <v>30</v>
      </c>
      <c r="C96" s="229"/>
      <c r="D96" s="234">
        <v>615.6</v>
      </c>
      <c r="E96" s="236">
        <v>467</v>
      </c>
      <c r="F96" s="234">
        <v>0</v>
      </c>
      <c r="G96" s="234">
        <v>0</v>
      </c>
      <c r="H96" s="234">
        <v>189</v>
      </c>
      <c r="I96" s="234">
        <v>278</v>
      </c>
      <c r="J96" s="22"/>
    </row>
    <row r="97" spans="1:10" ht="15.7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243"/>
      <c r="D98" s="149">
        <v>0</v>
      </c>
      <c r="E98" s="131">
        <v>398</v>
      </c>
      <c r="F98" s="57">
        <v>0</v>
      </c>
      <c r="G98" s="57">
        <v>0</v>
      </c>
      <c r="H98" s="70">
        <v>174</v>
      </c>
      <c r="I98" s="70">
        <v>224</v>
      </c>
      <c r="J98" s="13">
        <f>IF(B98="Total Feed Consignments inc. 3rd Country Consignments (Deminimus)",SUM($F$98:$I$98),0)</f>
        <v>0</v>
      </c>
    </row>
    <row r="99" spans="1:10" ht="15" customHeight="1" x14ac:dyDescent="0.2">
      <c r="A99" s="165"/>
      <c r="B99" s="244" t="s">
        <v>50</v>
      </c>
      <c r="C99" s="245"/>
      <c r="D99" s="234">
        <v>573.6</v>
      </c>
      <c r="E99" s="249">
        <v>448</v>
      </c>
      <c r="F99" s="240">
        <v>0</v>
      </c>
      <c r="G99" s="240">
        <v>0</v>
      </c>
      <c r="H99" s="240">
        <v>182</v>
      </c>
      <c r="I99" s="240">
        <v>266</v>
      </c>
      <c r="J99" s="22"/>
    </row>
    <row r="100" spans="1:10" ht="15.75" customHeight="1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0" ht="30.75" thickBot="1" x14ac:dyDescent="0.25">
      <c r="A101" s="165" t="s">
        <v>48</v>
      </c>
      <c r="B101" s="19" t="s">
        <v>51</v>
      </c>
      <c r="C101" s="46" t="s">
        <v>52</v>
      </c>
      <c r="D101" s="81">
        <v>456</v>
      </c>
      <c r="E101" s="184"/>
      <c r="F101" s="185"/>
      <c r="G101" s="185"/>
      <c r="H101" s="185"/>
      <c r="I101" s="185"/>
      <c r="J101" s="14"/>
    </row>
    <row r="102" spans="1:10" ht="30" x14ac:dyDescent="0.2">
      <c r="A102" s="165" t="s">
        <v>48</v>
      </c>
      <c r="B102" s="47" t="s">
        <v>58</v>
      </c>
      <c r="C102" s="48"/>
      <c r="D102" s="190">
        <v>456</v>
      </c>
      <c r="E102" s="153">
        <v>380</v>
      </c>
      <c r="F102" s="142">
        <v>0</v>
      </c>
      <c r="G102" s="142">
        <v>0</v>
      </c>
      <c r="H102" s="73">
        <v>167</v>
      </c>
      <c r="I102" s="73">
        <v>213</v>
      </c>
      <c r="J102" s="22"/>
    </row>
    <row r="103" spans="1:10" ht="30" x14ac:dyDescent="0.2">
      <c r="A103" s="165" t="s">
        <v>48</v>
      </c>
      <c r="B103" s="47" t="s">
        <v>59</v>
      </c>
      <c r="C103" s="48"/>
      <c r="D103" s="77">
        <v>22.8</v>
      </c>
      <c r="E103" s="111">
        <v>16</v>
      </c>
      <c r="F103" s="56">
        <v>0</v>
      </c>
      <c r="G103" s="56">
        <v>0</v>
      </c>
      <c r="H103" s="66">
        <v>6</v>
      </c>
      <c r="I103" s="66">
        <v>10</v>
      </c>
      <c r="J103" s="22"/>
    </row>
    <row r="104" spans="1:10" ht="30.75" thickBot="1" x14ac:dyDescent="0.25">
      <c r="A104" s="165" t="s">
        <v>48</v>
      </c>
      <c r="B104" s="49" t="s">
        <v>60</v>
      </c>
      <c r="C104" s="50"/>
      <c r="D104" s="191">
        <v>22.8</v>
      </c>
      <c r="E104" s="114">
        <v>16</v>
      </c>
      <c r="F104" s="56">
        <v>0</v>
      </c>
      <c r="G104" s="56">
        <v>0</v>
      </c>
      <c r="H104" s="66">
        <v>6</v>
      </c>
      <c r="I104" s="66">
        <v>10</v>
      </c>
      <c r="J104" s="22"/>
    </row>
    <row r="105" spans="1:10" ht="30.75" thickBot="1" x14ac:dyDescent="0.25">
      <c r="A105" s="165" t="s">
        <v>48</v>
      </c>
      <c r="B105" s="21" t="s">
        <v>29</v>
      </c>
      <c r="C105" s="46" t="s">
        <v>52</v>
      </c>
      <c r="D105" s="78">
        <v>24</v>
      </c>
      <c r="E105" s="186"/>
      <c r="F105" s="185"/>
      <c r="G105" s="185"/>
      <c r="H105" s="185"/>
      <c r="I105" s="185"/>
      <c r="J105" s="14"/>
    </row>
    <row r="106" spans="1:10" ht="30" x14ac:dyDescent="0.2">
      <c r="A106" s="165" t="s">
        <v>48</v>
      </c>
      <c r="B106" s="47" t="s">
        <v>58</v>
      </c>
      <c r="C106" s="48"/>
      <c r="D106" s="192">
        <v>24</v>
      </c>
      <c r="E106" s="153">
        <v>12</v>
      </c>
      <c r="F106" s="142">
        <v>0</v>
      </c>
      <c r="G106" s="142">
        <v>0</v>
      </c>
      <c r="H106" s="73">
        <v>1</v>
      </c>
      <c r="I106" s="73">
        <v>11</v>
      </c>
      <c r="J106" s="22"/>
    </row>
    <row r="107" spans="1:10" ht="30" x14ac:dyDescent="0.2">
      <c r="A107" s="165" t="s">
        <v>48</v>
      </c>
      <c r="B107" s="47" t="s">
        <v>59</v>
      </c>
      <c r="C107" s="48"/>
      <c r="D107" s="77">
        <v>24</v>
      </c>
      <c r="E107" s="111">
        <v>12</v>
      </c>
      <c r="F107" s="56">
        <v>0</v>
      </c>
      <c r="G107" s="56">
        <v>0</v>
      </c>
      <c r="H107" s="66">
        <v>1</v>
      </c>
      <c r="I107" s="66">
        <v>11</v>
      </c>
      <c r="J107" s="22"/>
    </row>
    <row r="108" spans="1:10" ht="30.75" thickBot="1" x14ac:dyDescent="0.25">
      <c r="A108" s="165" t="s">
        <v>48</v>
      </c>
      <c r="B108" s="49" t="s">
        <v>60</v>
      </c>
      <c r="C108" s="200"/>
      <c r="D108" s="197">
        <v>24</v>
      </c>
      <c r="E108" s="114">
        <v>12</v>
      </c>
      <c r="F108" s="56">
        <v>0</v>
      </c>
      <c r="G108" s="56">
        <v>0</v>
      </c>
      <c r="H108" s="66">
        <v>1</v>
      </c>
      <c r="I108" s="66">
        <v>11</v>
      </c>
      <c r="J108" s="22"/>
    </row>
    <row r="109" spans="1:10" ht="15" customHeight="1" x14ac:dyDescent="0.2">
      <c r="A109" s="165"/>
      <c r="B109" s="228" t="s">
        <v>61</v>
      </c>
      <c r="C109" s="325"/>
      <c r="D109" s="323">
        <v>42</v>
      </c>
      <c r="E109" s="236">
        <v>19</v>
      </c>
      <c r="F109" s="238">
        <v>0</v>
      </c>
      <c r="G109" s="238">
        <v>0</v>
      </c>
      <c r="H109" s="238">
        <v>7</v>
      </c>
      <c r="I109" s="238">
        <v>12</v>
      </c>
      <c r="J109" s="22"/>
    </row>
    <row r="110" spans="1:10" ht="15" customHeight="1" thickBot="1" x14ac:dyDescent="0.25">
      <c r="A110" s="165"/>
      <c r="B110" s="232"/>
      <c r="C110" s="326"/>
      <c r="D110" s="324"/>
      <c r="E110" s="251">
        <v>0</v>
      </c>
      <c r="F110" s="284"/>
      <c r="G110" s="284"/>
      <c r="H110" s="284"/>
      <c r="I110" s="284"/>
      <c r="J110" s="22"/>
    </row>
    <row r="111" spans="1:10" ht="30" x14ac:dyDescent="0.2">
      <c r="A111" s="165" t="s">
        <v>48</v>
      </c>
      <c r="B111" s="187" t="s">
        <v>82</v>
      </c>
      <c r="C111" s="201" t="s">
        <v>24</v>
      </c>
      <c r="D111" s="110">
        <v>10</v>
      </c>
      <c r="E111" s="153">
        <v>8</v>
      </c>
      <c r="F111" s="142">
        <v>0</v>
      </c>
      <c r="G111" s="142">
        <v>0</v>
      </c>
      <c r="H111" s="73">
        <v>4</v>
      </c>
      <c r="I111" s="73">
        <v>4</v>
      </c>
      <c r="J111" s="22"/>
    </row>
    <row r="112" spans="1:10" ht="30" x14ac:dyDescent="0.2">
      <c r="A112" s="165" t="s">
        <v>48</v>
      </c>
      <c r="B112" s="216" t="s">
        <v>83</v>
      </c>
      <c r="C112" s="217"/>
      <c r="D112" s="113">
        <v>7</v>
      </c>
      <c r="E112" s="111">
        <v>3</v>
      </c>
      <c r="F112" s="56">
        <v>0</v>
      </c>
      <c r="G112" s="56">
        <v>0</v>
      </c>
      <c r="H112" s="66">
        <v>1</v>
      </c>
      <c r="I112" s="66">
        <v>2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0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172" t="s">
        <v>89</v>
      </c>
      <c r="C119" s="199" t="s">
        <v>25</v>
      </c>
      <c r="D119" s="113">
        <v>10</v>
      </c>
      <c r="E119" s="111">
        <v>3</v>
      </c>
      <c r="F119" s="56">
        <v>0</v>
      </c>
      <c r="G119" s="56">
        <v>0</v>
      </c>
      <c r="H119" s="66">
        <v>0</v>
      </c>
      <c r="I119" s="66">
        <v>3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1">
        <v>0</v>
      </c>
      <c r="F123" s="56">
        <v>0</v>
      </c>
      <c r="G123" s="56">
        <v>0</v>
      </c>
      <c r="H123" s="66">
        <v>0</v>
      </c>
      <c r="I123" s="66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0</v>
      </c>
      <c r="E126" s="111">
        <v>0</v>
      </c>
      <c r="F126" s="56">
        <v>0</v>
      </c>
      <c r="G126" s="56">
        <v>0</v>
      </c>
      <c r="H126" s="66">
        <v>0</v>
      </c>
      <c r="I126" s="66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5</v>
      </c>
      <c r="E127" s="111">
        <v>2</v>
      </c>
      <c r="F127" s="56">
        <v>0</v>
      </c>
      <c r="G127" s="56">
        <v>0</v>
      </c>
      <c r="H127" s="66">
        <v>1</v>
      </c>
      <c r="I127" s="66">
        <v>1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113">
        <v>2</v>
      </c>
      <c r="E129" s="111">
        <v>2</v>
      </c>
      <c r="F129" s="56">
        <v>0</v>
      </c>
      <c r="G129" s="56">
        <v>0</v>
      </c>
      <c r="H129" s="66">
        <v>1</v>
      </c>
      <c r="I129" s="66">
        <v>1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113">
        <v>8</v>
      </c>
      <c r="E130" s="111">
        <v>1</v>
      </c>
      <c r="F130" s="56">
        <v>0</v>
      </c>
      <c r="G130" s="56">
        <v>0</v>
      </c>
      <c r="H130" s="66">
        <v>0</v>
      </c>
      <c r="I130" s="66">
        <v>1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13">
        <v>0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4">
        <v>0</v>
      </c>
      <c r="F132" s="57">
        <v>0</v>
      </c>
      <c r="G132" s="57">
        <v>0</v>
      </c>
      <c r="H132" s="70">
        <v>0</v>
      </c>
      <c r="I132" s="70"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0:C30"/>
    <mergeCell ref="B28:C2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46:C46"/>
    <mergeCell ref="B45:C45"/>
    <mergeCell ref="B41:C41"/>
    <mergeCell ref="B40:C40"/>
    <mergeCell ref="B35:C35"/>
    <mergeCell ref="B34:C34"/>
    <mergeCell ref="B33:C33"/>
    <mergeCell ref="B32:C32"/>
    <mergeCell ref="B31:C31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109:C110"/>
    <mergeCell ref="B71:C72"/>
    <mergeCell ref="B91:C91"/>
    <mergeCell ref="B90:C90"/>
    <mergeCell ref="B89:C89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B57:C58"/>
    <mergeCell ref="D57:D58"/>
    <mergeCell ref="B98:C98"/>
    <mergeCell ref="B99:C100"/>
    <mergeCell ref="D99:D100"/>
    <mergeCell ref="E99:E100"/>
    <mergeCell ref="F99:F100"/>
    <mergeCell ref="G99:G100"/>
    <mergeCell ref="G96:G97"/>
    <mergeCell ref="H96:H97"/>
    <mergeCell ref="I96:I97"/>
    <mergeCell ref="B96:C97"/>
    <mergeCell ref="D96:D97"/>
    <mergeCell ref="E96:E97"/>
    <mergeCell ref="F96:F97"/>
    <mergeCell ref="I71:I72"/>
    <mergeCell ref="D71:D72"/>
    <mergeCell ref="E71:E72"/>
    <mergeCell ref="F71:F72"/>
    <mergeCell ref="G71:G72"/>
    <mergeCell ref="H71:H72"/>
    <mergeCell ref="G57:G58"/>
    <mergeCell ref="H57:H58"/>
    <mergeCell ref="I57:I58"/>
    <mergeCell ref="E57:E58"/>
    <mergeCell ref="F57:F58"/>
    <mergeCell ref="B53:I54"/>
    <mergeCell ref="B48:C49"/>
    <mergeCell ref="D48:D49"/>
    <mergeCell ref="E48:E49"/>
    <mergeCell ref="F48:F49"/>
    <mergeCell ref="G48:G49"/>
    <mergeCell ref="H48:H49"/>
    <mergeCell ref="I48:I49"/>
    <mergeCell ref="B38:C3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H38:H39"/>
    <mergeCell ref="I38:I39"/>
    <mergeCell ref="H43:H44"/>
    <mergeCell ref="I43:I44"/>
    <mergeCell ref="B51:C51"/>
    <mergeCell ref="B50:C50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E19:E20"/>
    <mergeCell ref="F19:F20"/>
    <mergeCell ref="G19:G20"/>
    <mergeCell ref="B26:C26"/>
    <mergeCell ref="B25:C25"/>
    <mergeCell ref="B24:C24"/>
    <mergeCell ref="B23:C23"/>
    <mergeCell ref="B22:C22"/>
    <mergeCell ref="B21:C21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H6:H7"/>
    <mergeCell ref="I6:I7"/>
    <mergeCell ref="D2:D4"/>
    <mergeCell ref="E3:E4"/>
    <mergeCell ref="F3:F4"/>
    <mergeCell ref="G3:G4"/>
    <mergeCell ref="H3:H4"/>
    <mergeCell ref="I3:I4"/>
    <mergeCell ref="F6:F7"/>
    <mergeCell ref="G6:G7"/>
  </mergeCells>
  <conditionalFormatting sqref="C3 D2">
    <cfRule type="expression" dxfId="11" priority="37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1" ht="15.75" thickBot="1" x14ac:dyDescent="0.25">
      <c r="B1" s="2"/>
      <c r="C1" s="2"/>
      <c r="D1" s="22"/>
      <c r="E1" s="3"/>
      <c r="F1" s="22"/>
      <c r="G1" s="22"/>
      <c r="H1" s="22"/>
      <c r="I1" s="22"/>
      <c r="J1" s="58"/>
    </row>
    <row r="2" spans="1:11" ht="15.75" x14ac:dyDescent="0.2">
      <c r="A2" s="1">
        <v>1</v>
      </c>
      <c r="B2" s="6" t="s">
        <v>99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1" ht="15.75" customHeight="1" x14ac:dyDescent="0.2">
      <c r="B3" s="2"/>
      <c r="C3" s="90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1" ht="16.5" thickBot="1" x14ac:dyDescent="0.25">
      <c r="B4" s="291" t="s">
        <v>49</v>
      </c>
      <c r="C4" s="292"/>
      <c r="D4" s="299"/>
      <c r="E4" s="301"/>
      <c r="F4" s="280"/>
      <c r="G4" s="282"/>
      <c r="H4" s="319"/>
      <c r="I4" s="282"/>
      <c r="J4" s="58"/>
    </row>
    <row r="5" spans="1:11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1" ht="15" customHeight="1" x14ac:dyDescent="0.2">
      <c r="A6" s="24"/>
      <c r="B6" s="266" t="s">
        <v>5</v>
      </c>
      <c r="C6" s="293"/>
      <c r="D6" s="238">
        <v>196</v>
      </c>
      <c r="E6" s="295">
        <v>206</v>
      </c>
      <c r="F6" s="238">
        <v>10</v>
      </c>
      <c r="G6" s="238">
        <v>23</v>
      </c>
      <c r="H6" s="318">
        <v>10</v>
      </c>
      <c r="I6" s="238">
        <v>23</v>
      </c>
      <c r="J6" s="58"/>
      <c r="K6" s="59"/>
    </row>
    <row r="7" spans="1:11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  <c r="K7" s="59"/>
    </row>
    <row r="8" spans="1:11" ht="30" x14ac:dyDescent="0.2">
      <c r="A8" s="165" t="s">
        <v>48</v>
      </c>
      <c r="B8" s="312" t="s">
        <v>14</v>
      </c>
      <c r="C8" s="313"/>
      <c r="D8" s="98">
        <v>13</v>
      </c>
      <c r="E8" s="99">
        <v>6</v>
      </c>
      <c r="F8" s="100">
        <v>0</v>
      </c>
      <c r="G8" s="100">
        <v>0</v>
      </c>
      <c r="H8" s="91">
        <v>0</v>
      </c>
      <c r="I8" s="91">
        <v>0</v>
      </c>
      <c r="J8" s="31"/>
    </row>
    <row r="9" spans="1:11" ht="30" x14ac:dyDescent="0.2">
      <c r="A9" s="165" t="s">
        <v>48</v>
      </c>
      <c r="B9" s="310" t="s">
        <v>8</v>
      </c>
      <c r="C9" s="311"/>
      <c r="D9" s="101">
        <v>25</v>
      </c>
      <c r="E9" s="102">
        <v>22</v>
      </c>
      <c r="F9" s="56">
        <v>3</v>
      </c>
      <c r="G9" s="56">
        <v>1</v>
      </c>
      <c r="H9" s="17">
        <v>3</v>
      </c>
      <c r="I9" s="17">
        <v>1</v>
      </c>
      <c r="J9" s="31"/>
    </row>
    <row r="10" spans="1:11" ht="30" x14ac:dyDescent="0.2">
      <c r="A10" s="165" t="s">
        <v>48</v>
      </c>
      <c r="B10" s="310" t="s">
        <v>9</v>
      </c>
      <c r="C10" s="311"/>
      <c r="D10" s="101">
        <v>0</v>
      </c>
      <c r="E10" s="103">
        <v>2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1" ht="30" x14ac:dyDescent="0.2">
      <c r="A11" s="165" t="s">
        <v>48</v>
      </c>
      <c r="B11" s="285" t="s">
        <v>93</v>
      </c>
      <c r="C11" s="286"/>
      <c r="D11" s="101">
        <v>0</v>
      </c>
      <c r="E11" s="102">
        <v>0</v>
      </c>
      <c r="F11" s="56">
        <v>0</v>
      </c>
      <c r="G11" s="56">
        <v>0</v>
      </c>
      <c r="H11" s="17">
        <v>0</v>
      </c>
      <c r="I11" s="17">
        <v>0</v>
      </c>
      <c r="J11" s="31"/>
    </row>
    <row r="12" spans="1:11" ht="30" x14ac:dyDescent="0.2">
      <c r="A12" s="165" t="s">
        <v>48</v>
      </c>
      <c r="B12" s="310" t="s">
        <v>10</v>
      </c>
      <c r="C12" s="311"/>
      <c r="D12" s="101">
        <v>14</v>
      </c>
      <c r="E12" s="103">
        <v>11</v>
      </c>
      <c r="F12" s="56">
        <v>0</v>
      </c>
      <c r="G12" s="56">
        <v>1</v>
      </c>
      <c r="H12" s="17">
        <v>0</v>
      </c>
      <c r="I12" s="17">
        <v>1</v>
      </c>
      <c r="J12" s="31"/>
    </row>
    <row r="13" spans="1:11" ht="30" x14ac:dyDescent="0.2">
      <c r="A13" s="165" t="s">
        <v>48</v>
      </c>
      <c r="B13" s="310" t="s">
        <v>15</v>
      </c>
      <c r="C13" s="311"/>
      <c r="D13" s="101">
        <v>33</v>
      </c>
      <c r="E13" s="102">
        <v>28</v>
      </c>
      <c r="F13" s="56">
        <v>0</v>
      </c>
      <c r="G13" s="56">
        <v>3</v>
      </c>
      <c r="H13" s="17">
        <v>0</v>
      </c>
      <c r="I13" s="17">
        <v>3</v>
      </c>
      <c r="J13" s="31"/>
    </row>
    <row r="14" spans="1:11" ht="30" x14ac:dyDescent="0.2">
      <c r="A14" s="165" t="s">
        <v>48</v>
      </c>
      <c r="B14" s="310" t="s">
        <v>11</v>
      </c>
      <c r="C14" s="311"/>
      <c r="D14" s="101">
        <v>13</v>
      </c>
      <c r="E14" s="103">
        <v>24</v>
      </c>
      <c r="F14" s="56">
        <v>1</v>
      </c>
      <c r="G14" s="56">
        <v>1</v>
      </c>
      <c r="H14" s="17">
        <v>1</v>
      </c>
      <c r="I14" s="17">
        <v>1</v>
      </c>
      <c r="J14" s="31"/>
    </row>
    <row r="15" spans="1:11" ht="30" x14ac:dyDescent="0.2">
      <c r="A15" s="165" t="s">
        <v>48</v>
      </c>
      <c r="B15" s="310" t="s">
        <v>12</v>
      </c>
      <c r="C15" s="311"/>
      <c r="D15" s="101">
        <v>39</v>
      </c>
      <c r="E15" s="102">
        <v>43</v>
      </c>
      <c r="F15" s="56">
        <v>2</v>
      </c>
      <c r="G15" s="56">
        <v>13</v>
      </c>
      <c r="H15" s="17">
        <v>2</v>
      </c>
      <c r="I15" s="17">
        <v>13</v>
      </c>
      <c r="J15" s="31"/>
    </row>
    <row r="16" spans="1:11" s="32" customFormat="1" ht="30" x14ac:dyDescent="0.2">
      <c r="A16" s="165" t="s">
        <v>48</v>
      </c>
      <c r="B16" s="289" t="s">
        <v>94</v>
      </c>
      <c r="C16" s="290"/>
      <c r="D16" s="101">
        <v>5</v>
      </c>
      <c r="E16" s="102">
        <v>6</v>
      </c>
      <c r="F16" s="56">
        <v>1</v>
      </c>
      <c r="G16" s="56">
        <v>1</v>
      </c>
      <c r="H16" s="17">
        <v>1</v>
      </c>
      <c r="I16" s="17">
        <v>1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54</v>
      </c>
      <c r="E17" s="105">
        <v>64</v>
      </c>
      <c r="F17" s="57">
        <v>3</v>
      </c>
      <c r="G17" s="57">
        <v>3</v>
      </c>
      <c r="H17" s="18">
        <v>3</v>
      </c>
      <c r="I17" s="18">
        <v>3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0</v>
      </c>
      <c r="E19" s="234">
        <v>0</v>
      </c>
      <c r="F19" s="238">
        <v>0</v>
      </c>
      <c r="G19" s="259">
        <v>0</v>
      </c>
      <c r="H19" s="259">
        <v>0</v>
      </c>
      <c r="I19" s="259">
        <v>0</v>
      </c>
      <c r="J19" s="31"/>
    </row>
    <row r="20" spans="1:10" ht="15.75" customHeight="1" thickBot="1" x14ac:dyDescent="0.25">
      <c r="A20" s="24"/>
      <c r="B20" s="268"/>
      <c r="C20" s="269"/>
      <c r="D20" s="270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0</v>
      </c>
      <c r="E21" s="107">
        <v>0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0</v>
      </c>
      <c r="E22" s="111">
        <v>0</v>
      </c>
      <c r="F22" s="56">
        <v>0</v>
      </c>
      <c r="G22" s="112">
        <v>0</v>
      </c>
      <c r="H22" s="17">
        <v>0</v>
      </c>
      <c r="I22" s="62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0</v>
      </c>
      <c r="E23" s="111">
        <v>0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0</v>
      </c>
      <c r="E24" s="111">
        <v>0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0</v>
      </c>
      <c r="E25" s="111">
        <v>0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0</v>
      </c>
      <c r="E26" s="114">
        <v>0</v>
      </c>
      <c r="F26" s="57">
        <v>0</v>
      </c>
      <c r="G26" s="115">
        <v>0</v>
      </c>
      <c r="H26" s="18">
        <v>0</v>
      </c>
      <c r="I26" s="63">
        <v>0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19</v>
      </c>
      <c r="E28" s="236">
        <v>19</v>
      </c>
      <c r="F28" s="238">
        <v>0</v>
      </c>
      <c r="G28" s="259">
        <v>0</v>
      </c>
      <c r="H28" s="259">
        <v>0</v>
      </c>
      <c r="I28" s="259">
        <v>0</v>
      </c>
      <c r="J28" s="31"/>
    </row>
    <row r="29" spans="1:10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1</v>
      </c>
      <c r="E30" s="117">
        <v>1</v>
      </c>
      <c r="F30" s="118">
        <v>0</v>
      </c>
      <c r="G30" s="108">
        <v>0</v>
      </c>
      <c r="H30" s="64">
        <v>0</v>
      </c>
      <c r="I30" s="65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1</v>
      </c>
      <c r="E31" s="122">
        <v>1</v>
      </c>
      <c r="F31" s="123">
        <v>0</v>
      </c>
      <c r="G31" s="56">
        <v>0</v>
      </c>
      <c r="H31" s="66">
        <v>0</v>
      </c>
      <c r="I31" s="67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3</v>
      </c>
      <c r="E32" s="122">
        <v>3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10</v>
      </c>
      <c r="E33" s="122">
        <v>10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68">
        <v>0</v>
      </c>
      <c r="I34" s="6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4</v>
      </c>
      <c r="E35" s="131">
        <v>4</v>
      </c>
      <c r="F35" s="132">
        <v>0</v>
      </c>
      <c r="G35" s="57">
        <v>0</v>
      </c>
      <c r="H35" s="70">
        <v>0</v>
      </c>
      <c r="I35" s="71">
        <v>0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173</v>
      </c>
      <c r="E38" s="236">
        <v>218</v>
      </c>
      <c r="F38" s="259">
        <v>67</v>
      </c>
      <c r="G38" s="259">
        <v>42</v>
      </c>
      <c r="H38" s="259">
        <v>67</v>
      </c>
      <c r="I38" s="259">
        <v>42</v>
      </c>
      <c r="J38" s="40"/>
      <c r="K38" s="32"/>
    </row>
    <row r="39" spans="1:11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173</v>
      </c>
      <c r="E40" s="117">
        <v>217</v>
      </c>
      <c r="F40" s="108">
        <v>67</v>
      </c>
      <c r="G40" s="108">
        <v>42</v>
      </c>
      <c r="H40" s="64">
        <v>67</v>
      </c>
      <c r="I40" s="64">
        <v>42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0</v>
      </c>
      <c r="E41" s="131">
        <v>1</v>
      </c>
      <c r="F41" s="57">
        <v>0</v>
      </c>
      <c r="G41" s="57">
        <v>0</v>
      </c>
      <c r="H41" s="70">
        <v>0</v>
      </c>
      <c r="I41" s="70">
        <v>0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0</v>
      </c>
      <c r="E43" s="236">
        <v>0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0</v>
      </c>
      <c r="E45" s="117">
        <v>0</v>
      </c>
      <c r="F45" s="108">
        <v>0</v>
      </c>
      <c r="G45" s="108">
        <v>0</v>
      </c>
      <c r="H45" s="64">
        <v>0</v>
      </c>
      <c r="I45" s="64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70">
        <v>0</v>
      </c>
      <c r="I46" s="70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4">
        <v>0</v>
      </c>
      <c r="I50" s="64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70">
        <v>0</v>
      </c>
      <c r="I51" s="70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1</v>
      </c>
      <c r="E55" s="177">
        <v>1</v>
      </c>
      <c r="F55" s="175">
        <v>0</v>
      </c>
      <c r="G55" s="175">
        <v>0</v>
      </c>
      <c r="H55" s="162">
        <v>0</v>
      </c>
      <c r="I55" s="159">
        <v>1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0</v>
      </c>
      <c r="E57" s="236">
        <v>0</v>
      </c>
      <c r="F57" s="234">
        <v>0</v>
      </c>
      <c r="G57" s="234">
        <v>0</v>
      </c>
      <c r="H57" s="320">
        <v>0</v>
      </c>
      <c r="I57" s="234">
        <v>0</v>
      </c>
      <c r="J57" s="174"/>
    </row>
    <row r="58" spans="1:11" ht="15.7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v>0</v>
      </c>
      <c r="E59" s="122">
        <v>0</v>
      </c>
      <c r="F59" s="56">
        <v>0</v>
      </c>
      <c r="G59" s="56">
        <v>0</v>
      </c>
      <c r="H59" s="66">
        <v>0</v>
      </c>
      <c r="I59" s="66">
        <v>0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66"/>
      <c r="I60" s="66"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>
        <v>0</v>
      </c>
      <c r="I61" s="66"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70">
        <v>0</v>
      </c>
      <c r="I64" s="70"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3">
        <v>0</v>
      </c>
      <c r="I65" s="73"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66">
        <v>0</v>
      </c>
      <c r="I66" s="66"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25"/>
    </row>
    <row r="68" spans="1:11" ht="30" x14ac:dyDescent="0.2">
      <c r="A68" s="165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68">
        <v>0</v>
      </c>
      <c r="I68" s="68"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70">
        <v>0</v>
      </c>
      <c r="I69" s="71">
        <v>0</v>
      </c>
      <c r="J69" s="29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37</v>
      </c>
      <c r="E71" s="236">
        <v>2</v>
      </c>
      <c r="F71" s="234">
        <v>0</v>
      </c>
      <c r="G71" s="234">
        <v>0</v>
      </c>
      <c r="H71" s="234">
        <v>0</v>
      </c>
      <c r="I71" s="234">
        <v>2</v>
      </c>
      <c r="J71" s="31"/>
    </row>
    <row r="72" spans="1:11" ht="15.7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70" t="s">
        <v>24</v>
      </c>
      <c r="D73" s="100">
        <v>0</v>
      </c>
      <c r="E73" s="122">
        <v>0</v>
      </c>
      <c r="F73" s="56">
        <v>0</v>
      </c>
      <c r="G73" s="56">
        <v>0</v>
      </c>
      <c r="H73" s="66">
        <v>0</v>
      </c>
      <c r="I73" s="66">
        <v>0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v>0</v>
      </c>
      <c r="E74" s="122">
        <v>0</v>
      </c>
      <c r="F74" s="56">
        <v>0</v>
      </c>
      <c r="G74" s="56">
        <v>0</v>
      </c>
      <c r="H74" s="66">
        <v>0</v>
      </c>
      <c r="I74" s="66"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0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70">
        <v>0</v>
      </c>
      <c r="I80" s="70">
        <v>0</v>
      </c>
      <c r="J80" s="31"/>
    </row>
    <row r="81" spans="1:10" ht="30" x14ac:dyDescent="0.2">
      <c r="A81" s="165" t="s">
        <v>48</v>
      </c>
      <c r="B81" s="167" t="s">
        <v>89</v>
      </c>
      <c r="C81" s="171" t="s">
        <v>25</v>
      </c>
      <c r="D81" s="155">
        <v>0</v>
      </c>
      <c r="E81" s="141">
        <v>0</v>
      </c>
      <c r="F81" s="142">
        <v>0</v>
      </c>
      <c r="G81" s="142">
        <v>0</v>
      </c>
      <c r="H81" s="73">
        <v>0</v>
      </c>
      <c r="I81" s="73">
        <v>0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v>0</v>
      </c>
      <c r="E82" s="122">
        <v>0</v>
      </c>
      <c r="F82" s="56">
        <v>0</v>
      </c>
      <c r="G82" s="56">
        <v>0</v>
      </c>
      <c r="H82" s="66">
        <v>0</v>
      </c>
      <c r="I82" s="66"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0</v>
      </c>
      <c r="E84" s="122">
        <v>0</v>
      </c>
      <c r="F84" s="56">
        <v>0</v>
      </c>
      <c r="G84" s="56">
        <v>0</v>
      </c>
      <c r="H84" s="66">
        <v>0</v>
      </c>
      <c r="I84" s="66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4</v>
      </c>
      <c r="E86" s="122">
        <v>1</v>
      </c>
      <c r="F86" s="56">
        <v>0</v>
      </c>
      <c r="G86" s="56">
        <v>0</v>
      </c>
      <c r="H86" s="66">
        <v>0</v>
      </c>
      <c r="I86" s="66">
        <v>1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4</v>
      </c>
      <c r="E87" s="131">
        <v>1</v>
      </c>
      <c r="F87" s="57">
        <v>0</v>
      </c>
      <c r="G87" s="57">
        <v>0</v>
      </c>
      <c r="H87" s="70">
        <v>0</v>
      </c>
      <c r="I87" s="70">
        <v>1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10</v>
      </c>
      <c r="E88" s="141">
        <v>0</v>
      </c>
      <c r="F88" s="142">
        <v>0</v>
      </c>
      <c r="G88" s="142">
        <v>0</v>
      </c>
      <c r="H88" s="73">
        <v>0</v>
      </c>
      <c r="I88" s="73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0</v>
      </c>
      <c r="E89" s="122">
        <v>0</v>
      </c>
      <c r="F89" s="56">
        <v>0</v>
      </c>
      <c r="G89" s="56">
        <v>0</v>
      </c>
      <c r="H89" s="66">
        <v>0</v>
      </c>
      <c r="I89" s="66">
        <v>0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0</v>
      </c>
      <c r="E90" s="122">
        <v>0</v>
      </c>
      <c r="F90" s="56">
        <v>0</v>
      </c>
      <c r="G90" s="56">
        <v>0</v>
      </c>
      <c r="H90" s="66">
        <v>0</v>
      </c>
      <c r="I90" s="66">
        <v>0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0</v>
      </c>
      <c r="E91" s="122">
        <v>0</v>
      </c>
      <c r="F91" s="56">
        <v>0</v>
      </c>
      <c r="G91" s="56">
        <v>0</v>
      </c>
      <c r="H91" s="66">
        <v>0</v>
      </c>
      <c r="I91" s="66"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v>10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0</v>
      </c>
      <c r="E93" s="122">
        <v>0</v>
      </c>
      <c r="F93" s="56">
        <v>0</v>
      </c>
      <c r="G93" s="56">
        <v>0</v>
      </c>
      <c r="H93" s="68">
        <v>0</v>
      </c>
      <c r="I93" s="68"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v>9</v>
      </c>
      <c r="E94" s="131">
        <v>0</v>
      </c>
      <c r="F94" s="57">
        <v>0</v>
      </c>
      <c r="G94" s="57">
        <v>0</v>
      </c>
      <c r="H94" s="70">
        <v>0</v>
      </c>
      <c r="I94" s="70">
        <v>0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34"/>
    </row>
    <row r="96" spans="1:10" ht="15" customHeight="1" x14ac:dyDescent="0.2">
      <c r="B96" s="228" t="s">
        <v>30</v>
      </c>
      <c r="C96" s="229"/>
      <c r="D96" s="234">
        <v>0</v>
      </c>
      <c r="E96" s="236">
        <v>0</v>
      </c>
      <c r="F96" s="234">
        <v>0</v>
      </c>
      <c r="G96" s="234">
        <v>0</v>
      </c>
      <c r="H96" s="234">
        <v>0</v>
      </c>
      <c r="I96" s="234">
        <v>0</v>
      </c>
      <c r="J96" s="22"/>
    </row>
    <row r="97" spans="1:10" ht="15.7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243"/>
      <c r="D98" s="149">
        <v>0</v>
      </c>
      <c r="E98" s="131">
        <v>0</v>
      </c>
      <c r="F98" s="57">
        <v>0</v>
      </c>
      <c r="G98" s="57">
        <v>0</v>
      </c>
      <c r="H98" s="70">
        <v>0</v>
      </c>
      <c r="I98" s="70">
        <v>0</v>
      </c>
      <c r="J98" s="13">
        <f>IF(B98="Total Feed Consignments inc. 3rd Country Consignments (Deminimus)",SUM($F$98:$I$98),0)</f>
        <v>0</v>
      </c>
    </row>
    <row r="99" spans="1:10" ht="15" customHeight="1" x14ac:dyDescent="0.2">
      <c r="A99" s="165"/>
      <c r="B99" s="244" t="s">
        <v>50</v>
      </c>
      <c r="C99" s="245"/>
      <c r="D99" s="234">
        <v>0</v>
      </c>
      <c r="E99" s="249">
        <v>0</v>
      </c>
      <c r="F99" s="240">
        <v>0</v>
      </c>
      <c r="G99" s="240">
        <v>0</v>
      </c>
      <c r="H99" s="240">
        <v>0</v>
      </c>
      <c r="I99" s="240">
        <v>0</v>
      </c>
      <c r="J99" s="22"/>
    </row>
    <row r="100" spans="1:10" ht="15.75" customHeight="1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0" ht="30.75" thickBot="1" x14ac:dyDescent="0.25">
      <c r="A101" s="165" t="s">
        <v>48</v>
      </c>
      <c r="B101" s="19" t="s">
        <v>51</v>
      </c>
      <c r="C101" s="46" t="s">
        <v>52</v>
      </c>
      <c r="D101" s="81">
        <v>0</v>
      </c>
      <c r="E101" s="184"/>
      <c r="F101" s="185"/>
      <c r="G101" s="185"/>
      <c r="H101" s="185"/>
      <c r="I101" s="185"/>
      <c r="J101" s="14"/>
    </row>
    <row r="102" spans="1:10" ht="30" x14ac:dyDescent="0.2">
      <c r="A102" s="165" t="s">
        <v>48</v>
      </c>
      <c r="B102" s="47" t="s">
        <v>58</v>
      </c>
      <c r="C102" s="48"/>
      <c r="D102" s="183">
        <v>0</v>
      </c>
      <c r="E102" s="153">
        <v>0</v>
      </c>
      <c r="F102" s="142">
        <v>0</v>
      </c>
      <c r="G102" s="142">
        <v>0</v>
      </c>
      <c r="H102" s="73">
        <v>0</v>
      </c>
      <c r="I102" s="73">
        <v>0</v>
      </c>
      <c r="J102" s="22"/>
    </row>
    <row r="103" spans="1:10" ht="30" x14ac:dyDescent="0.2">
      <c r="A103" s="165" t="s">
        <v>48</v>
      </c>
      <c r="B103" s="47" t="s">
        <v>59</v>
      </c>
      <c r="C103" s="48"/>
      <c r="D103" s="87">
        <v>0</v>
      </c>
      <c r="E103" s="111">
        <v>0</v>
      </c>
      <c r="F103" s="56">
        <v>0</v>
      </c>
      <c r="G103" s="56">
        <v>0</v>
      </c>
      <c r="H103" s="66">
        <v>0</v>
      </c>
      <c r="I103" s="66">
        <v>0</v>
      </c>
      <c r="J103" s="22"/>
    </row>
    <row r="104" spans="1:10" ht="30.75" thickBot="1" x14ac:dyDescent="0.25">
      <c r="A104" s="165" t="s">
        <v>48</v>
      </c>
      <c r="B104" s="49" t="s">
        <v>60</v>
      </c>
      <c r="C104" s="50"/>
      <c r="D104" s="88">
        <v>0</v>
      </c>
      <c r="E104" s="114">
        <v>0</v>
      </c>
      <c r="F104" s="56">
        <v>0</v>
      </c>
      <c r="G104" s="56">
        <v>0</v>
      </c>
      <c r="H104" s="66">
        <v>0</v>
      </c>
      <c r="I104" s="66">
        <v>0</v>
      </c>
      <c r="J104" s="22"/>
    </row>
    <row r="105" spans="1:10" ht="30.75" thickBot="1" x14ac:dyDescent="0.25">
      <c r="A105" s="165" t="s">
        <v>48</v>
      </c>
      <c r="B105" s="21" t="s">
        <v>29</v>
      </c>
      <c r="C105" s="46" t="s">
        <v>52</v>
      </c>
      <c r="D105" s="78">
        <v>0</v>
      </c>
      <c r="E105" s="184"/>
      <c r="F105" s="185"/>
      <c r="G105" s="185"/>
      <c r="H105" s="185"/>
      <c r="I105" s="185"/>
      <c r="J105" s="14"/>
    </row>
    <row r="106" spans="1:10" ht="30" x14ac:dyDescent="0.2">
      <c r="A106" s="165" t="s">
        <v>48</v>
      </c>
      <c r="B106" s="47" t="s">
        <v>58</v>
      </c>
      <c r="C106" s="48"/>
      <c r="D106" s="183">
        <v>0</v>
      </c>
      <c r="E106" s="153">
        <v>0</v>
      </c>
      <c r="F106" s="142">
        <v>0</v>
      </c>
      <c r="G106" s="142">
        <v>0</v>
      </c>
      <c r="H106" s="73">
        <v>0</v>
      </c>
      <c r="I106" s="73">
        <v>0</v>
      </c>
      <c r="J106" s="22"/>
    </row>
    <row r="107" spans="1:10" ht="30" x14ac:dyDescent="0.2">
      <c r="A107" s="165" t="s">
        <v>48</v>
      </c>
      <c r="B107" s="47" t="s">
        <v>59</v>
      </c>
      <c r="C107" s="48"/>
      <c r="D107" s="87">
        <v>0</v>
      </c>
      <c r="E107" s="111">
        <v>0</v>
      </c>
      <c r="F107" s="56">
        <v>0</v>
      </c>
      <c r="G107" s="56">
        <v>0</v>
      </c>
      <c r="H107" s="66">
        <v>0</v>
      </c>
      <c r="I107" s="66">
        <v>0</v>
      </c>
      <c r="J107" s="22"/>
    </row>
    <row r="108" spans="1:10" ht="30.75" thickBot="1" x14ac:dyDescent="0.25">
      <c r="A108" s="165" t="s">
        <v>48</v>
      </c>
      <c r="B108" s="49" t="s">
        <v>60</v>
      </c>
      <c r="C108" s="200"/>
      <c r="D108" s="196">
        <v>0</v>
      </c>
      <c r="E108" s="114">
        <v>0</v>
      </c>
      <c r="F108" s="56">
        <v>0</v>
      </c>
      <c r="G108" s="56">
        <v>0</v>
      </c>
      <c r="H108" s="66">
        <v>0</v>
      </c>
      <c r="I108" s="66">
        <v>0</v>
      </c>
      <c r="J108" s="22"/>
    </row>
    <row r="109" spans="1:10" ht="15" customHeight="1" x14ac:dyDescent="0.2">
      <c r="A109" s="165"/>
      <c r="B109" s="228" t="s">
        <v>61</v>
      </c>
      <c r="C109" s="325"/>
      <c r="D109" s="323">
        <v>0</v>
      </c>
      <c r="E109" s="236">
        <v>0</v>
      </c>
      <c r="F109" s="238">
        <v>0</v>
      </c>
      <c r="G109" s="238">
        <v>0</v>
      </c>
      <c r="H109" s="238">
        <v>0</v>
      </c>
      <c r="I109" s="238">
        <v>0</v>
      </c>
      <c r="J109" s="22"/>
    </row>
    <row r="110" spans="1:10" ht="15" customHeight="1" thickBot="1" x14ac:dyDescent="0.25">
      <c r="A110" s="165"/>
      <c r="B110" s="232"/>
      <c r="C110" s="326"/>
      <c r="D110" s="324"/>
      <c r="E110" s="251">
        <v>0</v>
      </c>
      <c r="F110" s="284"/>
      <c r="G110" s="284"/>
      <c r="H110" s="284"/>
      <c r="I110" s="284"/>
      <c r="J110" s="22"/>
    </row>
    <row r="111" spans="1:10" ht="30" x14ac:dyDescent="0.2">
      <c r="A111" s="165" t="s">
        <v>48</v>
      </c>
      <c r="B111" s="187" t="s">
        <v>82</v>
      </c>
      <c r="C111" s="202" t="s">
        <v>24</v>
      </c>
      <c r="D111" s="110">
        <v>0</v>
      </c>
      <c r="E111" s="153">
        <v>0</v>
      </c>
      <c r="F111" s="142">
        <v>0</v>
      </c>
      <c r="G111" s="142">
        <v>0</v>
      </c>
      <c r="H111" s="73">
        <v>0</v>
      </c>
      <c r="I111" s="73">
        <v>0</v>
      </c>
      <c r="J111" s="22"/>
    </row>
    <row r="112" spans="1:10" ht="30" x14ac:dyDescent="0.2">
      <c r="A112" s="165" t="s">
        <v>48</v>
      </c>
      <c r="B112" s="216" t="s">
        <v>83</v>
      </c>
      <c r="C112" s="217"/>
      <c r="D112" s="113">
        <v>0</v>
      </c>
      <c r="E112" s="111">
        <v>0</v>
      </c>
      <c r="F112" s="56">
        <v>0</v>
      </c>
      <c r="G112" s="56">
        <v>0</v>
      </c>
      <c r="H112" s="66">
        <v>0</v>
      </c>
      <c r="I112" s="66"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0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172" t="s">
        <v>89</v>
      </c>
      <c r="C119" s="203" t="s">
        <v>25</v>
      </c>
      <c r="D119" s="113">
        <v>0</v>
      </c>
      <c r="E119" s="111">
        <v>0</v>
      </c>
      <c r="F119" s="56">
        <v>0</v>
      </c>
      <c r="G119" s="56">
        <v>0</v>
      </c>
      <c r="H119" s="66">
        <v>0</v>
      </c>
      <c r="I119" s="66">
        <v>0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1">
        <v>0</v>
      </c>
      <c r="F123" s="56">
        <v>0</v>
      </c>
      <c r="G123" s="56">
        <v>0</v>
      </c>
      <c r="H123" s="66">
        <v>0</v>
      </c>
      <c r="I123" s="66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0</v>
      </c>
      <c r="E126" s="111">
        <v>0</v>
      </c>
      <c r="F126" s="56">
        <v>0</v>
      </c>
      <c r="G126" s="56">
        <v>0</v>
      </c>
      <c r="H126" s="66">
        <v>0</v>
      </c>
      <c r="I126" s="66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0</v>
      </c>
      <c r="E127" s="111">
        <v>0</v>
      </c>
      <c r="F127" s="56">
        <v>0</v>
      </c>
      <c r="G127" s="56">
        <v>0</v>
      </c>
      <c r="H127" s="66">
        <v>0</v>
      </c>
      <c r="I127" s="66"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113">
        <v>0</v>
      </c>
      <c r="E129" s="111">
        <v>0</v>
      </c>
      <c r="F129" s="56">
        <v>0</v>
      </c>
      <c r="G129" s="56">
        <v>0</v>
      </c>
      <c r="H129" s="66">
        <v>0</v>
      </c>
      <c r="I129" s="66">
        <v>0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113">
        <v>0</v>
      </c>
      <c r="E130" s="111">
        <v>0</v>
      </c>
      <c r="F130" s="56">
        <v>0</v>
      </c>
      <c r="G130" s="56">
        <v>0</v>
      </c>
      <c r="H130" s="66">
        <v>0</v>
      </c>
      <c r="I130" s="66">
        <v>0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13">
        <v>0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4">
        <v>0</v>
      </c>
      <c r="F132" s="57">
        <v>0</v>
      </c>
      <c r="G132" s="57">
        <v>0</v>
      </c>
      <c r="H132" s="70">
        <v>0</v>
      </c>
      <c r="I132" s="70"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0:C30"/>
    <mergeCell ref="B28:C2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46:C46"/>
    <mergeCell ref="B45:C45"/>
    <mergeCell ref="B41:C41"/>
    <mergeCell ref="B40:C40"/>
    <mergeCell ref="B35:C35"/>
    <mergeCell ref="B34:C34"/>
    <mergeCell ref="B33:C33"/>
    <mergeCell ref="B32:C32"/>
    <mergeCell ref="B31:C31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109:C110"/>
    <mergeCell ref="B71:C72"/>
    <mergeCell ref="B91:C91"/>
    <mergeCell ref="B90:C90"/>
    <mergeCell ref="B89:C89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B57:C58"/>
    <mergeCell ref="D57:D58"/>
    <mergeCell ref="B98:C98"/>
    <mergeCell ref="B99:C100"/>
    <mergeCell ref="D99:D100"/>
    <mergeCell ref="E99:E100"/>
    <mergeCell ref="F99:F100"/>
    <mergeCell ref="G99:G100"/>
    <mergeCell ref="G96:G97"/>
    <mergeCell ref="H96:H97"/>
    <mergeCell ref="I96:I97"/>
    <mergeCell ref="B96:C97"/>
    <mergeCell ref="D96:D97"/>
    <mergeCell ref="E96:E97"/>
    <mergeCell ref="F96:F97"/>
    <mergeCell ref="I71:I72"/>
    <mergeCell ref="D71:D72"/>
    <mergeCell ref="E71:E72"/>
    <mergeCell ref="F71:F72"/>
    <mergeCell ref="G71:G72"/>
    <mergeCell ref="H71:H72"/>
    <mergeCell ref="G57:G58"/>
    <mergeCell ref="H57:H58"/>
    <mergeCell ref="I57:I58"/>
    <mergeCell ref="E57:E58"/>
    <mergeCell ref="F57:F58"/>
    <mergeCell ref="B53:I54"/>
    <mergeCell ref="B48:C49"/>
    <mergeCell ref="D48:D49"/>
    <mergeCell ref="E48:E49"/>
    <mergeCell ref="F48:F49"/>
    <mergeCell ref="G48:G49"/>
    <mergeCell ref="H48:H49"/>
    <mergeCell ref="I48:I49"/>
    <mergeCell ref="B38:C3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H38:H39"/>
    <mergeCell ref="I38:I39"/>
    <mergeCell ref="H43:H44"/>
    <mergeCell ref="I43:I44"/>
    <mergeCell ref="B51:C51"/>
    <mergeCell ref="B50:C50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E19:E20"/>
    <mergeCell ref="F19:F20"/>
    <mergeCell ref="G19:G20"/>
    <mergeCell ref="B26:C26"/>
    <mergeCell ref="B25:C25"/>
    <mergeCell ref="B24:C24"/>
    <mergeCell ref="B23:C23"/>
    <mergeCell ref="B22:C22"/>
    <mergeCell ref="B21:C21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H6:H7"/>
    <mergeCell ref="I6:I7"/>
    <mergeCell ref="D2:D4"/>
    <mergeCell ref="E3:E4"/>
    <mergeCell ref="F3:F4"/>
    <mergeCell ref="G3:G4"/>
    <mergeCell ref="H3:H4"/>
    <mergeCell ref="I3:I4"/>
    <mergeCell ref="F6:F7"/>
    <mergeCell ref="G6:G7"/>
  </mergeCells>
  <conditionalFormatting sqref="C3 D2">
    <cfRule type="expression" dxfId="10" priority="35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0" ht="15.75" thickBot="1" x14ac:dyDescent="0.25">
      <c r="B1" s="2"/>
      <c r="C1" s="2"/>
      <c r="D1" s="22"/>
      <c r="E1" s="3"/>
      <c r="F1" s="22"/>
      <c r="G1" s="22"/>
      <c r="H1" s="22"/>
      <c r="I1" s="22"/>
      <c r="J1" s="58"/>
    </row>
    <row r="2" spans="1:10" ht="15.75" x14ac:dyDescent="0.2">
      <c r="A2" s="1">
        <v>1</v>
      </c>
      <c r="B2" s="6" t="s">
        <v>100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0" ht="15.75" customHeight="1" x14ac:dyDescent="0.2">
      <c r="B3" s="2"/>
      <c r="C3" s="92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0" ht="16.5" thickBot="1" x14ac:dyDescent="0.25">
      <c r="B4" s="291" t="s">
        <v>49</v>
      </c>
      <c r="C4" s="292"/>
      <c r="D4" s="299"/>
      <c r="E4" s="301"/>
      <c r="F4" s="280"/>
      <c r="G4" s="282"/>
      <c r="H4" s="319"/>
      <c r="I4" s="282"/>
      <c r="J4" s="58"/>
    </row>
    <row r="5" spans="1:10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0" ht="15" customHeight="1" x14ac:dyDescent="0.2">
      <c r="A6" s="24"/>
      <c r="B6" s="266" t="s">
        <v>5</v>
      </c>
      <c r="C6" s="293"/>
      <c r="D6" s="238">
        <v>461</v>
      </c>
      <c r="E6" s="295">
        <v>490</v>
      </c>
      <c r="F6" s="238">
        <v>28</v>
      </c>
      <c r="G6" s="238">
        <v>75</v>
      </c>
      <c r="H6" s="318">
        <v>28</v>
      </c>
      <c r="I6" s="238">
        <v>75</v>
      </c>
      <c r="J6" s="58"/>
    </row>
    <row r="7" spans="1:10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</row>
    <row r="8" spans="1:10" ht="30" x14ac:dyDescent="0.2">
      <c r="A8" s="165" t="s">
        <v>48</v>
      </c>
      <c r="B8" s="312" t="s">
        <v>14</v>
      </c>
      <c r="C8" s="313"/>
      <c r="D8" s="98">
        <v>29</v>
      </c>
      <c r="E8" s="99">
        <v>22</v>
      </c>
      <c r="F8" s="100">
        <v>0</v>
      </c>
      <c r="G8" s="100">
        <v>1</v>
      </c>
      <c r="H8" s="93">
        <v>0</v>
      </c>
      <c r="I8" s="93">
        <v>1</v>
      </c>
      <c r="J8" s="31"/>
    </row>
    <row r="9" spans="1:10" ht="30" x14ac:dyDescent="0.2">
      <c r="A9" s="165" t="s">
        <v>48</v>
      </c>
      <c r="B9" s="310" t="s">
        <v>8</v>
      </c>
      <c r="C9" s="311"/>
      <c r="D9" s="101">
        <v>96</v>
      </c>
      <c r="E9" s="102">
        <v>95</v>
      </c>
      <c r="F9" s="56">
        <v>3</v>
      </c>
      <c r="G9" s="56">
        <v>21</v>
      </c>
      <c r="H9" s="17">
        <v>3</v>
      </c>
      <c r="I9" s="17">
        <v>21</v>
      </c>
      <c r="J9" s="31"/>
    </row>
    <row r="10" spans="1:10" ht="30" x14ac:dyDescent="0.2">
      <c r="A10" s="165" t="s">
        <v>48</v>
      </c>
      <c r="B10" s="310" t="s">
        <v>9</v>
      </c>
      <c r="C10" s="311"/>
      <c r="D10" s="101">
        <v>2</v>
      </c>
      <c r="E10" s="103">
        <v>1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0" ht="30" x14ac:dyDescent="0.2">
      <c r="A11" s="165" t="s">
        <v>48</v>
      </c>
      <c r="B11" s="285" t="s">
        <v>93</v>
      </c>
      <c r="C11" s="286"/>
      <c r="D11" s="101">
        <v>5</v>
      </c>
      <c r="E11" s="102">
        <v>5</v>
      </c>
      <c r="F11" s="56">
        <v>0</v>
      </c>
      <c r="G11" s="56">
        <v>0</v>
      </c>
      <c r="H11" s="17">
        <v>0</v>
      </c>
      <c r="I11" s="17">
        <v>0</v>
      </c>
      <c r="J11" s="31"/>
    </row>
    <row r="12" spans="1:10" ht="30" x14ac:dyDescent="0.2">
      <c r="A12" s="165" t="s">
        <v>48</v>
      </c>
      <c r="B12" s="310" t="s">
        <v>10</v>
      </c>
      <c r="C12" s="311"/>
      <c r="D12" s="101">
        <v>17</v>
      </c>
      <c r="E12" s="103">
        <v>16</v>
      </c>
      <c r="F12" s="56">
        <v>1</v>
      </c>
      <c r="G12" s="56">
        <v>1</v>
      </c>
      <c r="H12" s="17">
        <v>1</v>
      </c>
      <c r="I12" s="17">
        <v>1</v>
      </c>
      <c r="J12" s="31"/>
    </row>
    <row r="13" spans="1:10" ht="30" x14ac:dyDescent="0.2">
      <c r="A13" s="165" t="s">
        <v>48</v>
      </c>
      <c r="B13" s="310" t="s">
        <v>15</v>
      </c>
      <c r="C13" s="311"/>
      <c r="D13" s="101">
        <v>36</v>
      </c>
      <c r="E13" s="102">
        <v>42</v>
      </c>
      <c r="F13" s="56">
        <v>5</v>
      </c>
      <c r="G13" s="56">
        <v>6</v>
      </c>
      <c r="H13" s="17">
        <v>5</v>
      </c>
      <c r="I13" s="17">
        <v>6</v>
      </c>
      <c r="J13" s="31"/>
    </row>
    <row r="14" spans="1:10" ht="30" x14ac:dyDescent="0.2">
      <c r="A14" s="165" t="s">
        <v>48</v>
      </c>
      <c r="B14" s="310" t="s">
        <v>11</v>
      </c>
      <c r="C14" s="311"/>
      <c r="D14" s="101">
        <v>22</v>
      </c>
      <c r="E14" s="103">
        <v>19</v>
      </c>
      <c r="F14" s="56">
        <v>0</v>
      </c>
      <c r="G14" s="56">
        <v>0</v>
      </c>
      <c r="H14" s="17">
        <v>0</v>
      </c>
      <c r="I14" s="17">
        <v>0</v>
      </c>
      <c r="J14" s="31"/>
    </row>
    <row r="15" spans="1:10" ht="30" x14ac:dyDescent="0.2">
      <c r="A15" s="165" t="s">
        <v>48</v>
      </c>
      <c r="B15" s="310" t="s">
        <v>12</v>
      </c>
      <c r="C15" s="311"/>
      <c r="D15" s="101">
        <v>167</v>
      </c>
      <c r="E15" s="102">
        <v>193</v>
      </c>
      <c r="F15" s="56">
        <v>15</v>
      </c>
      <c r="G15" s="56">
        <v>26</v>
      </c>
      <c r="H15" s="17">
        <v>15</v>
      </c>
      <c r="I15" s="17">
        <v>26</v>
      </c>
      <c r="J15" s="31"/>
    </row>
    <row r="16" spans="1:10" s="32" customFormat="1" ht="30" x14ac:dyDescent="0.2">
      <c r="A16" s="165" t="s">
        <v>48</v>
      </c>
      <c r="B16" s="289" t="s">
        <v>94</v>
      </c>
      <c r="C16" s="290"/>
      <c r="D16" s="101">
        <v>11</v>
      </c>
      <c r="E16" s="102">
        <v>21</v>
      </c>
      <c r="F16" s="56">
        <v>2</v>
      </c>
      <c r="G16" s="56">
        <v>3</v>
      </c>
      <c r="H16" s="17">
        <v>2</v>
      </c>
      <c r="I16" s="17">
        <v>3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76</v>
      </c>
      <c r="E17" s="105">
        <v>76</v>
      </c>
      <c r="F17" s="57">
        <v>2</v>
      </c>
      <c r="G17" s="57">
        <v>17</v>
      </c>
      <c r="H17" s="18">
        <v>2</v>
      </c>
      <c r="I17" s="18">
        <v>17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98</v>
      </c>
      <c r="E19" s="234">
        <v>93</v>
      </c>
      <c r="F19" s="238">
        <v>1</v>
      </c>
      <c r="G19" s="259">
        <v>3</v>
      </c>
      <c r="H19" s="259">
        <v>1</v>
      </c>
      <c r="I19" s="259">
        <v>3</v>
      </c>
      <c r="J19" s="31"/>
    </row>
    <row r="20" spans="1:10" ht="15.75" customHeight="1" thickBot="1" x14ac:dyDescent="0.25">
      <c r="A20" s="24"/>
      <c r="B20" s="268"/>
      <c r="C20" s="269"/>
      <c r="D20" s="270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1</v>
      </c>
      <c r="E21" s="107">
        <v>1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5</v>
      </c>
      <c r="E22" s="111">
        <v>5</v>
      </c>
      <c r="F22" s="56">
        <v>0</v>
      </c>
      <c r="G22" s="112">
        <v>1</v>
      </c>
      <c r="H22" s="17">
        <v>0</v>
      </c>
      <c r="I22" s="62">
        <v>1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11</v>
      </c>
      <c r="E23" s="111">
        <v>11</v>
      </c>
      <c r="F23" s="56">
        <v>1</v>
      </c>
      <c r="G23" s="112">
        <v>0</v>
      </c>
      <c r="H23" s="17">
        <v>1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42</v>
      </c>
      <c r="E24" s="111">
        <v>42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3</v>
      </c>
      <c r="E25" s="111">
        <v>3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36</v>
      </c>
      <c r="E26" s="114">
        <v>31</v>
      </c>
      <c r="F26" s="57">
        <v>0</v>
      </c>
      <c r="G26" s="115">
        <v>2</v>
      </c>
      <c r="H26" s="18">
        <v>0</v>
      </c>
      <c r="I26" s="63">
        <v>2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0</v>
      </c>
      <c r="E28" s="236">
        <v>0</v>
      </c>
      <c r="F28" s="238">
        <v>0</v>
      </c>
      <c r="G28" s="259">
        <v>0</v>
      </c>
      <c r="H28" s="259">
        <v>0</v>
      </c>
      <c r="I28" s="259">
        <v>0</v>
      </c>
      <c r="J28" s="31"/>
    </row>
    <row r="29" spans="1:10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0</v>
      </c>
      <c r="E30" s="117">
        <v>0</v>
      </c>
      <c r="F30" s="118">
        <v>0</v>
      </c>
      <c r="G30" s="108">
        <v>0</v>
      </c>
      <c r="H30" s="64">
        <v>0</v>
      </c>
      <c r="I30" s="65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0</v>
      </c>
      <c r="E31" s="122">
        <v>0</v>
      </c>
      <c r="F31" s="123">
        <v>0</v>
      </c>
      <c r="G31" s="56">
        <v>0</v>
      </c>
      <c r="H31" s="66">
        <v>0</v>
      </c>
      <c r="I31" s="67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0</v>
      </c>
      <c r="E32" s="122">
        <v>0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0</v>
      </c>
      <c r="E33" s="122">
        <v>0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68">
        <v>0</v>
      </c>
      <c r="I34" s="6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0</v>
      </c>
      <c r="E35" s="131">
        <v>0</v>
      </c>
      <c r="F35" s="132">
        <v>0</v>
      </c>
      <c r="G35" s="57">
        <v>0</v>
      </c>
      <c r="H35" s="70">
        <v>0</v>
      </c>
      <c r="I35" s="71">
        <v>0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533</v>
      </c>
      <c r="E38" s="236">
        <v>602</v>
      </c>
      <c r="F38" s="259">
        <v>59</v>
      </c>
      <c r="G38" s="259">
        <v>87</v>
      </c>
      <c r="H38" s="259">
        <v>59</v>
      </c>
      <c r="I38" s="259">
        <v>87</v>
      </c>
      <c r="J38" s="40"/>
      <c r="K38" s="32"/>
    </row>
    <row r="39" spans="1:11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485</v>
      </c>
      <c r="E40" s="117">
        <v>554</v>
      </c>
      <c r="F40" s="108">
        <v>59</v>
      </c>
      <c r="G40" s="108">
        <v>78</v>
      </c>
      <c r="H40" s="64">
        <v>59</v>
      </c>
      <c r="I40" s="64">
        <v>78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48</v>
      </c>
      <c r="E41" s="131">
        <v>48</v>
      </c>
      <c r="F41" s="57">
        <v>0</v>
      </c>
      <c r="G41" s="57">
        <v>9</v>
      </c>
      <c r="H41" s="70">
        <v>0</v>
      </c>
      <c r="I41" s="70">
        <v>9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0</v>
      </c>
      <c r="E43" s="236">
        <v>237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0</v>
      </c>
      <c r="E45" s="117">
        <v>237</v>
      </c>
      <c r="F45" s="108">
        <v>0</v>
      </c>
      <c r="G45" s="108">
        <v>0</v>
      </c>
      <c r="H45" s="64">
        <v>0</v>
      </c>
      <c r="I45" s="64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70">
        <v>0</v>
      </c>
      <c r="I46" s="70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4">
        <v>0</v>
      </c>
      <c r="I50" s="64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70">
        <v>0</v>
      </c>
      <c r="I51" s="70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4</v>
      </c>
      <c r="E55" s="177">
        <v>1</v>
      </c>
      <c r="F55" s="175">
        <v>0</v>
      </c>
      <c r="G55" s="175">
        <v>0</v>
      </c>
      <c r="H55" s="162">
        <v>1</v>
      </c>
      <c r="I55" s="159">
        <v>0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17</v>
      </c>
      <c r="E57" s="236">
        <v>2</v>
      </c>
      <c r="F57" s="234">
        <v>0</v>
      </c>
      <c r="G57" s="234">
        <v>0</v>
      </c>
      <c r="H57" s="320">
        <v>0</v>
      </c>
      <c r="I57" s="234">
        <v>2</v>
      </c>
      <c r="J57" s="174"/>
    </row>
    <row r="58" spans="1:11" ht="15.7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v>17</v>
      </c>
      <c r="E59" s="122">
        <v>2</v>
      </c>
      <c r="F59" s="56">
        <v>0</v>
      </c>
      <c r="G59" s="56">
        <v>0</v>
      </c>
      <c r="H59" s="66">
        <v>0</v>
      </c>
      <c r="I59" s="66">
        <v>2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66"/>
      <c r="I60" s="66"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>
        <v>0</v>
      </c>
      <c r="I61" s="66"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70">
        <v>0</v>
      </c>
      <c r="I64" s="70"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3">
        <v>0</v>
      </c>
      <c r="I65" s="73"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66">
        <v>0</v>
      </c>
      <c r="I66" s="66"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25"/>
    </row>
    <row r="68" spans="1:11" ht="30" x14ac:dyDescent="0.2">
      <c r="A68" s="165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68">
        <v>0</v>
      </c>
      <c r="I68" s="68"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70">
        <v>0</v>
      </c>
      <c r="I69" s="71">
        <v>0</v>
      </c>
      <c r="J69" s="29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123</v>
      </c>
      <c r="E71" s="236">
        <v>22</v>
      </c>
      <c r="F71" s="234">
        <v>0</v>
      </c>
      <c r="G71" s="234">
        <v>0</v>
      </c>
      <c r="H71" s="234">
        <v>5</v>
      </c>
      <c r="I71" s="234">
        <v>17</v>
      </c>
      <c r="J71" s="31"/>
    </row>
    <row r="72" spans="1:11" ht="15.7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70" t="s">
        <v>24</v>
      </c>
      <c r="D73" s="100">
        <v>48</v>
      </c>
      <c r="E73" s="122">
        <v>9</v>
      </c>
      <c r="F73" s="56">
        <v>0</v>
      </c>
      <c r="G73" s="56">
        <v>0</v>
      </c>
      <c r="H73" s="66">
        <v>3</v>
      </c>
      <c r="I73" s="66">
        <v>6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v>0</v>
      </c>
      <c r="E74" s="122">
        <v>0</v>
      </c>
      <c r="F74" s="56">
        <v>0</v>
      </c>
      <c r="G74" s="56">
        <v>0</v>
      </c>
      <c r="H74" s="66">
        <v>0</v>
      </c>
      <c r="I74" s="66"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0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70">
        <v>0</v>
      </c>
      <c r="I80" s="70">
        <v>0</v>
      </c>
      <c r="J80" s="31"/>
    </row>
    <row r="81" spans="1:10" ht="30" x14ac:dyDescent="0.2">
      <c r="A81" s="165" t="s">
        <v>48</v>
      </c>
      <c r="B81" s="167" t="s">
        <v>89</v>
      </c>
      <c r="C81" s="171" t="s">
        <v>25</v>
      </c>
      <c r="D81" s="155">
        <v>41</v>
      </c>
      <c r="E81" s="141">
        <v>10</v>
      </c>
      <c r="F81" s="142">
        <v>0</v>
      </c>
      <c r="G81" s="142">
        <v>0</v>
      </c>
      <c r="H81" s="73">
        <v>1</v>
      </c>
      <c r="I81" s="73">
        <v>9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v>0</v>
      </c>
      <c r="E82" s="122">
        <v>0</v>
      </c>
      <c r="F82" s="56">
        <v>0</v>
      </c>
      <c r="G82" s="56">
        <v>0</v>
      </c>
      <c r="H82" s="66">
        <v>0</v>
      </c>
      <c r="I82" s="66"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0</v>
      </c>
      <c r="E84" s="122">
        <v>0</v>
      </c>
      <c r="F84" s="56">
        <v>0</v>
      </c>
      <c r="G84" s="56">
        <v>0</v>
      </c>
      <c r="H84" s="66">
        <v>0</v>
      </c>
      <c r="I84" s="66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0</v>
      </c>
      <c r="E86" s="122">
        <v>0</v>
      </c>
      <c r="F86" s="56">
        <v>0</v>
      </c>
      <c r="G86" s="56">
        <v>0</v>
      </c>
      <c r="H86" s="66">
        <v>0</v>
      </c>
      <c r="I86" s="66"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0</v>
      </c>
      <c r="E87" s="131">
        <v>0</v>
      </c>
      <c r="F87" s="57">
        <v>0</v>
      </c>
      <c r="G87" s="57">
        <v>0</v>
      </c>
      <c r="H87" s="70">
        <v>0</v>
      </c>
      <c r="I87" s="70"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0</v>
      </c>
      <c r="E88" s="141">
        <v>0</v>
      </c>
      <c r="F88" s="142">
        <v>0</v>
      </c>
      <c r="G88" s="142">
        <v>0</v>
      </c>
      <c r="H88" s="73">
        <v>0</v>
      </c>
      <c r="I88" s="73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5</v>
      </c>
      <c r="E89" s="122">
        <v>1</v>
      </c>
      <c r="F89" s="56">
        <v>0</v>
      </c>
      <c r="G89" s="56">
        <v>0</v>
      </c>
      <c r="H89" s="66">
        <v>0</v>
      </c>
      <c r="I89" s="66">
        <v>1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15</v>
      </c>
      <c r="E90" s="122">
        <v>2</v>
      </c>
      <c r="F90" s="56">
        <v>0</v>
      </c>
      <c r="G90" s="56">
        <v>0</v>
      </c>
      <c r="H90" s="66">
        <v>1</v>
      </c>
      <c r="I90" s="66">
        <v>1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1</v>
      </c>
      <c r="E91" s="122">
        <v>0</v>
      </c>
      <c r="F91" s="56">
        <v>0</v>
      </c>
      <c r="G91" s="56">
        <v>0</v>
      </c>
      <c r="H91" s="66">
        <v>0</v>
      </c>
      <c r="I91" s="66"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v>6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0</v>
      </c>
      <c r="E93" s="122">
        <v>0</v>
      </c>
      <c r="F93" s="56">
        <v>0</v>
      </c>
      <c r="G93" s="56">
        <v>0</v>
      </c>
      <c r="H93" s="68">
        <v>0</v>
      </c>
      <c r="I93" s="68"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v>7</v>
      </c>
      <c r="E94" s="131">
        <v>0</v>
      </c>
      <c r="F94" s="57">
        <v>0</v>
      </c>
      <c r="G94" s="57">
        <v>0</v>
      </c>
      <c r="H94" s="70">
        <v>0</v>
      </c>
      <c r="I94" s="70">
        <v>0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80"/>
    </row>
    <row r="96" spans="1:10" ht="15" customHeight="1" x14ac:dyDescent="0.2">
      <c r="B96" s="228" t="s">
        <v>30</v>
      </c>
      <c r="C96" s="229"/>
      <c r="D96" s="234">
        <v>213</v>
      </c>
      <c r="E96" s="236">
        <v>67</v>
      </c>
      <c r="F96" s="234">
        <v>0</v>
      </c>
      <c r="G96" s="234">
        <v>0</v>
      </c>
      <c r="H96" s="234">
        <v>27</v>
      </c>
      <c r="I96" s="234">
        <v>40</v>
      </c>
      <c r="J96" s="22"/>
    </row>
    <row r="97" spans="1:11" ht="15.7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  <c r="J97" s="22"/>
    </row>
    <row r="98" spans="1:11" ht="30.75" thickBot="1" x14ac:dyDescent="0.25">
      <c r="A98" s="165" t="s">
        <v>48</v>
      </c>
      <c r="B98" s="242" t="s">
        <v>57</v>
      </c>
      <c r="C98" s="243"/>
      <c r="D98" s="149">
        <v>0</v>
      </c>
      <c r="E98" s="131">
        <v>86</v>
      </c>
      <c r="F98" s="57">
        <v>0</v>
      </c>
      <c r="G98" s="57">
        <v>0</v>
      </c>
      <c r="H98" s="70">
        <v>41</v>
      </c>
      <c r="I98" s="70">
        <v>45</v>
      </c>
      <c r="J98" s="13">
        <f>IF(B98="Total Feed Consignments inc. 3rd Country Consignments (Deminimus)",SUM($F$98:$I$98),0)</f>
        <v>0</v>
      </c>
      <c r="K98" s="59"/>
    </row>
    <row r="99" spans="1:11" ht="15" customHeight="1" x14ac:dyDescent="0.2">
      <c r="A99" s="165"/>
      <c r="B99" s="244" t="s">
        <v>50</v>
      </c>
      <c r="C99" s="245"/>
      <c r="D99" s="234">
        <v>162</v>
      </c>
      <c r="E99" s="249">
        <v>55</v>
      </c>
      <c r="F99" s="240">
        <v>0</v>
      </c>
      <c r="G99" s="240">
        <v>0</v>
      </c>
      <c r="H99" s="240">
        <v>27</v>
      </c>
      <c r="I99" s="240">
        <v>28</v>
      </c>
      <c r="J99" s="22"/>
    </row>
    <row r="100" spans="1:11" ht="15.75" customHeight="1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1" ht="30.75" thickBot="1" x14ac:dyDescent="0.25">
      <c r="A101" s="165" t="s">
        <v>48</v>
      </c>
      <c r="B101" s="19" t="s">
        <v>51</v>
      </c>
      <c r="C101" s="46" t="s">
        <v>52</v>
      </c>
      <c r="D101" s="81">
        <v>120</v>
      </c>
      <c r="E101" s="184"/>
      <c r="F101" s="185"/>
      <c r="G101" s="185"/>
      <c r="H101" s="185"/>
      <c r="I101" s="185"/>
      <c r="J101" s="14"/>
    </row>
    <row r="102" spans="1:11" ht="30" x14ac:dyDescent="0.2">
      <c r="A102" s="165" t="s">
        <v>48</v>
      </c>
      <c r="B102" s="47" t="s">
        <v>58</v>
      </c>
      <c r="C102" s="48"/>
      <c r="D102" s="84">
        <v>120</v>
      </c>
      <c r="E102" s="153">
        <v>48</v>
      </c>
      <c r="F102" s="142">
        <v>0</v>
      </c>
      <c r="G102" s="142">
        <v>0</v>
      </c>
      <c r="H102" s="73">
        <v>27</v>
      </c>
      <c r="I102" s="73">
        <v>21</v>
      </c>
      <c r="J102" s="22"/>
    </row>
    <row r="103" spans="1:11" ht="30" x14ac:dyDescent="0.2">
      <c r="A103" s="165" t="s">
        <v>48</v>
      </c>
      <c r="B103" s="47" t="s">
        <v>59</v>
      </c>
      <c r="C103" s="48"/>
      <c r="D103" s="82">
        <v>18</v>
      </c>
      <c r="E103" s="111">
        <v>4</v>
      </c>
      <c r="F103" s="56">
        <v>0</v>
      </c>
      <c r="G103" s="56">
        <v>0</v>
      </c>
      <c r="H103" s="66">
        <v>0</v>
      </c>
      <c r="I103" s="66">
        <v>4</v>
      </c>
      <c r="J103" s="22"/>
    </row>
    <row r="104" spans="1:11" ht="30.75" thickBot="1" x14ac:dyDescent="0.25">
      <c r="A104" s="165" t="s">
        <v>48</v>
      </c>
      <c r="B104" s="49" t="s">
        <v>60</v>
      </c>
      <c r="C104" s="50"/>
      <c r="D104" s="83">
        <v>18</v>
      </c>
      <c r="E104" s="114">
        <v>3</v>
      </c>
      <c r="F104" s="56">
        <v>0</v>
      </c>
      <c r="G104" s="56">
        <v>0</v>
      </c>
      <c r="H104" s="66">
        <v>0</v>
      </c>
      <c r="I104" s="66">
        <v>3</v>
      </c>
      <c r="J104" s="22"/>
    </row>
    <row r="105" spans="1:11" ht="30.75" thickBot="1" x14ac:dyDescent="0.25">
      <c r="A105" s="165" t="s">
        <v>48</v>
      </c>
      <c r="B105" s="21" t="s">
        <v>29</v>
      </c>
      <c r="C105" s="46" t="s">
        <v>52</v>
      </c>
      <c r="D105" s="81">
        <v>2</v>
      </c>
      <c r="E105" s="186"/>
      <c r="F105" s="185"/>
      <c r="G105" s="185"/>
      <c r="H105" s="185"/>
      <c r="I105" s="185"/>
      <c r="J105" s="14"/>
    </row>
    <row r="106" spans="1:11" ht="30" x14ac:dyDescent="0.2">
      <c r="A106" s="165" t="s">
        <v>48</v>
      </c>
      <c r="B106" s="47" t="s">
        <v>58</v>
      </c>
      <c r="C106" s="48"/>
      <c r="D106" s="84">
        <v>2</v>
      </c>
      <c r="E106" s="153">
        <v>0</v>
      </c>
      <c r="F106" s="142">
        <v>0</v>
      </c>
      <c r="G106" s="142">
        <v>0</v>
      </c>
      <c r="H106" s="73">
        <v>0</v>
      </c>
      <c r="I106" s="73">
        <v>0</v>
      </c>
      <c r="J106" s="22"/>
    </row>
    <row r="107" spans="1:11" ht="30" x14ac:dyDescent="0.2">
      <c r="A107" s="165" t="s">
        <v>48</v>
      </c>
      <c r="B107" s="47" t="s">
        <v>59</v>
      </c>
      <c r="C107" s="48"/>
      <c r="D107" s="82">
        <v>2</v>
      </c>
      <c r="E107" s="111">
        <v>0</v>
      </c>
      <c r="F107" s="56">
        <v>0</v>
      </c>
      <c r="G107" s="56">
        <v>0</v>
      </c>
      <c r="H107" s="66">
        <v>0</v>
      </c>
      <c r="I107" s="66">
        <v>0</v>
      </c>
      <c r="J107" s="22"/>
    </row>
    <row r="108" spans="1:11" ht="30.75" thickBot="1" x14ac:dyDescent="0.25">
      <c r="A108" s="165" t="s">
        <v>48</v>
      </c>
      <c r="B108" s="49" t="s">
        <v>60</v>
      </c>
      <c r="C108" s="200"/>
      <c r="D108" s="195">
        <v>2</v>
      </c>
      <c r="E108" s="114">
        <v>0</v>
      </c>
      <c r="F108" s="56">
        <v>0</v>
      </c>
      <c r="G108" s="56">
        <v>0</v>
      </c>
      <c r="H108" s="66">
        <v>0</v>
      </c>
      <c r="I108" s="66">
        <v>0</v>
      </c>
      <c r="J108" s="22"/>
    </row>
    <row r="109" spans="1:11" ht="15" customHeight="1" x14ac:dyDescent="0.2">
      <c r="A109" s="165"/>
      <c r="B109" s="228" t="s">
        <v>61</v>
      </c>
      <c r="C109" s="325"/>
      <c r="D109" s="323">
        <v>51</v>
      </c>
      <c r="E109" s="236">
        <v>12</v>
      </c>
      <c r="F109" s="238">
        <v>0</v>
      </c>
      <c r="G109" s="238">
        <v>0</v>
      </c>
      <c r="H109" s="238">
        <v>0</v>
      </c>
      <c r="I109" s="238">
        <v>12</v>
      </c>
      <c r="J109" s="22"/>
    </row>
    <row r="110" spans="1:11" ht="15.75" customHeight="1" thickBot="1" x14ac:dyDescent="0.25">
      <c r="A110" s="165"/>
      <c r="B110" s="232"/>
      <c r="C110" s="326"/>
      <c r="D110" s="324"/>
      <c r="E110" s="251">
        <v>0</v>
      </c>
      <c r="F110" s="284"/>
      <c r="G110" s="284"/>
      <c r="H110" s="284"/>
      <c r="I110" s="284"/>
      <c r="J110" s="22"/>
    </row>
    <row r="111" spans="1:11" ht="30" x14ac:dyDescent="0.2">
      <c r="A111" s="165" t="s">
        <v>48</v>
      </c>
      <c r="B111" s="187" t="s">
        <v>82</v>
      </c>
      <c r="C111" s="202" t="s">
        <v>24</v>
      </c>
      <c r="D111" s="110">
        <v>20</v>
      </c>
      <c r="E111" s="153">
        <v>5</v>
      </c>
      <c r="F111" s="142">
        <v>0</v>
      </c>
      <c r="G111" s="142">
        <v>0</v>
      </c>
      <c r="H111" s="73">
        <v>0</v>
      </c>
      <c r="I111" s="73">
        <v>5</v>
      </c>
      <c r="J111" s="22"/>
    </row>
    <row r="112" spans="1:11" ht="30" x14ac:dyDescent="0.2">
      <c r="A112" s="165" t="s">
        <v>48</v>
      </c>
      <c r="B112" s="216" t="s">
        <v>83</v>
      </c>
      <c r="C112" s="217"/>
      <c r="D112" s="113">
        <v>0</v>
      </c>
      <c r="E112" s="111">
        <v>0</v>
      </c>
      <c r="F112" s="56">
        <v>0</v>
      </c>
      <c r="G112" s="56">
        <v>0</v>
      </c>
      <c r="H112" s="66">
        <v>0</v>
      </c>
      <c r="I112" s="66"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3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172" t="s">
        <v>89</v>
      </c>
      <c r="C119" s="203" t="s">
        <v>25</v>
      </c>
      <c r="D119" s="113">
        <v>16</v>
      </c>
      <c r="E119" s="111">
        <v>4</v>
      </c>
      <c r="F119" s="56">
        <v>0</v>
      </c>
      <c r="G119" s="56">
        <v>0</v>
      </c>
      <c r="H119" s="66">
        <v>0</v>
      </c>
      <c r="I119" s="66">
        <v>4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1">
        <v>0</v>
      </c>
      <c r="F123" s="56">
        <v>0</v>
      </c>
      <c r="G123" s="56">
        <v>0</v>
      </c>
      <c r="H123" s="66">
        <v>0</v>
      </c>
      <c r="I123" s="66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2</v>
      </c>
      <c r="E126" s="111">
        <v>1</v>
      </c>
      <c r="F126" s="56">
        <v>0</v>
      </c>
      <c r="G126" s="56">
        <v>0</v>
      </c>
      <c r="H126" s="66">
        <v>0</v>
      </c>
      <c r="I126" s="66">
        <v>1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3</v>
      </c>
      <c r="E127" s="111">
        <v>0</v>
      </c>
      <c r="F127" s="56">
        <v>0</v>
      </c>
      <c r="G127" s="56">
        <v>0</v>
      </c>
      <c r="H127" s="66">
        <v>0</v>
      </c>
      <c r="I127" s="66"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1" ht="30" x14ac:dyDescent="0.2">
      <c r="A129" s="165" t="s">
        <v>48</v>
      </c>
      <c r="B129" s="216" t="s">
        <v>75</v>
      </c>
      <c r="C129" s="217"/>
      <c r="D129" s="113">
        <v>6</v>
      </c>
      <c r="E129" s="111">
        <v>2</v>
      </c>
      <c r="F129" s="56">
        <v>0</v>
      </c>
      <c r="G129" s="56">
        <v>0</v>
      </c>
      <c r="H129" s="66">
        <v>0</v>
      </c>
      <c r="I129" s="66">
        <v>2</v>
      </c>
      <c r="J129" s="22"/>
    </row>
    <row r="130" spans="1:11" ht="30" x14ac:dyDescent="0.2">
      <c r="A130" s="165" t="s">
        <v>48</v>
      </c>
      <c r="B130" s="216" t="s">
        <v>91</v>
      </c>
      <c r="C130" s="217"/>
      <c r="D130" s="113">
        <v>1</v>
      </c>
      <c r="E130" s="111">
        <v>0</v>
      </c>
      <c r="F130" s="56">
        <v>0</v>
      </c>
      <c r="G130" s="56">
        <v>0</v>
      </c>
      <c r="H130" s="66">
        <v>0</v>
      </c>
      <c r="I130" s="66">
        <v>0</v>
      </c>
      <c r="J130" s="22"/>
    </row>
    <row r="131" spans="1:11" ht="30" x14ac:dyDescent="0.2">
      <c r="A131" s="165" t="s">
        <v>48</v>
      </c>
      <c r="B131" s="216" t="s">
        <v>91</v>
      </c>
      <c r="C131" s="217"/>
      <c r="D131" s="113">
        <v>0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1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4">
        <v>0</v>
      </c>
      <c r="F132" s="57">
        <v>0</v>
      </c>
      <c r="G132" s="57">
        <v>0</v>
      </c>
      <c r="H132" s="70">
        <v>0</v>
      </c>
      <c r="I132" s="70">
        <v>0</v>
      </c>
      <c r="J132" s="22"/>
      <c r="K132" s="94"/>
    </row>
    <row r="133" spans="1:11" x14ac:dyDescent="0.2">
      <c r="C133" s="23"/>
      <c r="E133" s="23"/>
    </row>
    <row r="134" spans="1:11" x14ac:dyDescent="0.2">
      <c r="C134" s="23"/>
      <c r="E134" s="23"/>
    </row>
    <row r="135" spans="1:11" x14ac:dyDescent="0.2">
      <c r="C135" s="23"/>
      <c r="E135" s="23"/>
    </row>
    <row r="136" spans="1:11" x14ac:dyDescent="0.2">
      <c r="C136" s="23"/>
      <c r="E136" s="23"/>
    </row>
    <row r="137" spans="1:11" x14ac:dyDescent="0.2">
      <c r="C137" s="23"/>
      <c r="E137" s="23"/>
    </row>
    <row r="138" spans="1:11" x14ac:dyDescent="0.2">
      <c r="C138" s="23"/>
      <c r="E138" s="23"/>
    </row>
    <row r="139" spans="1:11" x14ac:dyDescent="0.2">
      <c r="C139" s="23"/>
      <c r="E139" s="23"/>
    </row>
    <row r="140" spans="1:11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2:C32"/>
    <mergeCell ref="B31:C31"/>
    <mergeCell ref="B30:C30"/>
    <mergeCell ref="B28:C29"/>
    <mergeCell ref="B38:C3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51:C51"/>
    <mergeCell ref="B50:C50"/>
    <mergeCell ref="B46:C46"/>
    <mergeCell ref="B45:C45"/>
    <mergeCell ref="B41:C41"/>
    <mergeCell ref="B40:C40"/>
    <mergeCell ref="B35:C35"/>
    <mergeCell ref="B34:C34"/>
    <mergeCell ref="B33:C33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98:C98"/>
    <mergeCell ref="B99:C100"/>
    <mergeCell ref="B109:C110"/>
    <mergeCell ref="B91:C91"/>
    <mergeCell ref="B90:C90"/>
    <mergeCell ref="B89:C89"/>
    <mergeCell ref="H6:H7"/>
    <mergeCell ref="I6:I7"/>
    <mergeCell ref="D2:D4"/>
    <mergeCell ref="E3:E4"/>
    <mergeCell ref="F3:F4"/>
    <mergeCell ref="G3:G4"/>
    <mergeCell ref="H3:H4"/>
    <mergeCell ref="I3:I4"/>
    <mergeCell ref="E19:E20"/>
    <mergeCell ref="F19:F20"/>
    <mergeCell ref="G19:G20"/>
    <mergeCell ref="F6:F7"/>
    <mergeCell ref="G6:G7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B26:C26"/>
    <mergeCell ref="B25:C25"/>
    <mergeCell ref="B24:C24"/>
    <mergeCell ref="B23:C23"/>
    <mergeCell ref="B22:C22"/>
    <mergeCell ref="B21:C21"/>
    <mergeCell ref="H38:H39"/>
    <mergeCell ref="I38:I39"/>
    <mergeCell ref="H43:H44"/>
    <mergeCell ref="I43:I44"/>
    <mergeCell ref="B48:C49"/>
    <mergeCell ref="D48:D49"/>
    <mergeCell ref="E48:E49"/>
    <mergeCell ref="F48:F49"/>
    <mergeCell ref="G48:G49"/>
    <mergeCell ref="H48:H49"/>
    <mergeCell ref="I48:I4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B53:I54"/>
    <mergeCell ref="I71:I72"/>
    <mergeCell ref="B71:C72"/>
    <mergeCell ref="D71:D72"/>
    <mergeCell ref="E71:E72"/>
    <mergeCell ref="F71:F72"/>
    <mergeCell ref="G71:G72"/>
    <mergeCell ref="H71:H72"/>
    <mergeCell ref="G57:G58"/>
    <mergeCell ref="H57:H58"/>
    <mergeCell ref="I57:I58"/>
    <mergeCell ref="B57:C58"/>
    <mergeCell ref="D57:D58"/>
    <mergeCell ref="G96:G97"/>
    <mergeCell ref="H96:H97"/>
    <mergeCell ref="I96:I97"/>
    <mergeCell ref="B96:C97"/>
    <mergeCell ref="D96:D97"/>
    <mergeCell ref="E96:E97"/>
    <mergeCell ref="F96:F97"/>
    <mergeCell ref="E57:E58"/>
    <mergeCell ref="F57:F58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D99:D100"/>
    <mergeCell ref="E99:E100"/>
    <mergeCell ref="F99:F100"/>
    <mergeCell ref="G99:G100"/>
  </mergeCells>
  <conditionalFormatting sqref="C3 D2">
    <cfRule type="expression" dxfId="9" priority="39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0" ht="15.75" thickBot="1" x14ac:dyDescent="0.25">
      <c r="B1" s="2"/>
      <c r="C1" s="2"/>
      <c r="D1" s="22"/>
      <c r="E1" s="3"/>
      <c r="F1" s="22"/>
      <c r="G1" s="22"/>
      <c r="H1" s="22"/>
      <c r="I1" s="22"/>
      <c r="J1" s="58"/>
    </row>
    <row r="2" spans="1:10" ht="15.75" x14ac:dyDescent="0.2">
      <c r="A2" s="1">
        <v>1</v>
      </c>
      <c r="B2" s="6" t="s">
        <v>101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0" ht="15.75" customHeight="1" x14ac:dyDescent="0.2">
      <c r="B3" s="2"/>
      <c r="C3" s="92"/>
      <c r="D3" s="29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0" ht="16.5" thickBot="1" x14ac:dyDescent="0.25">
      <c r="B4" s="291" t="s">
        <v>49</v>
      </c>
      <c r="C4" s="292"/>
      <c r="D4" s="299"/>
      <c r="E4" s="301"/>
      <c r="F4" s="280"/>
      <c r="G4" s="282"/>
      <c r="H4" s="319"/>
      <c r="I4" s="282"/>
      <c r="J4" s="58"/>
    </row>
    <row r="5" spans="1:10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0" ht="15" customHeight="1" x14ac:dyDescent="0.2">
      <c r="A6" s="24"/>
      <c r="B6" s="266" t="s">
        <v>5</v>
      </c>
      <c r="C6" s="293"/>
      <c r="D6" s="238">
        <v>328</v>
      </c>
      <c r="E6" s="295">
        <v>335</v>
      </c>
      <c r="F6" s="238">
        <v>85</v>
      </c>
      <c r="G6" s="238">
        <v>42</v>
      </c>
      <c r="H6" s="318">
        <v>85</v>
      </c>
      <c r="I6" s="238">
        <v>42</v>
      </c>
      <c r="J6" s="58"/>
    </row>
    <row r="7" spans="1:10" ht="15.75" customHeight="1" thickBot="1" x14ac:dyDescent="0.25">
      <c r="A7" s="24"/>
      <c r="B7" s="268"/>
      <c r="C7" s="294"/>
      <c r="D7" s="283"/>
      <c r="E7" s="296"/>
      <c r="F7" s="284"/>
      <c r="G7" s="284"/>
      <c r="H7" s="284"/>
      <c r="I7" s="284"/>
      <c r="J7" s="58"/>
    </row>
    <row r="8" spans="1:10" ht="30" x14ac:dyDescent="0.2">
      <c r="A8" s="165" t="s">
        <v>48</v>
      </c>
      <c r="B8" s="312" t="s">
        <v>14</v>
      </c>
      <c r="C8" s="313"/>
      <c r="D8" s="98">
        <v>22</v>
      </c>
      <c r="E8" s="99">
        <v>21</v>
      </c>
      <c r="F8" s="100">
        <v>3</v>
      </c>
      <c r="G8" s="100">
        <v>2</v>
      </c>
      <c r="H8" s="93">
        <v>3</v>
      </c>
      <c r="I8" s="93">
        <v>2</v>
      </c>
      <c r="J8" s="31"/>
    </row>
    <row r="9" spans="1:10" ht="30" x14ac:dyDescent="0.2">
      <c r="A9" s="165" t="s">
        <v>48</v>
      </c>
      <c r="B9" s="310" t="s">
        <v>8</v>
      </c>
      <c r="C9" s="311"/>
      <c r="D9" s="101">
        <v>39</v>
      </c>
      <c r="E9" s="102">
        <v>39</v>
      </c>
      <c r="F9" s="56">
        <v>7</v>
      </c>
      <c r="G9" s="56">
        <v>10</v>
      </c>
      <c r="H9" s="17">
        <v>7</v>
      </c>
      <c r="I9" s="17">
        <v>10</v>
      </c>
      <c r="J9" s="31"/>
    </row>
    <row r="10" spans="1:10" ht="30" x14ac:dyDescent="0.2">
      <c r="A10" s="165" t="s">
        <v>48</v>
      </c>
      <c r="B10" s="310" t="s">
        <v>9</v>
      </c>
      <c r="C10" s="311"/>
      <c r="D10" s="101">
        <v>0</v>
      </c>
      <c r="E10" s="103">
        <v>0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0" ht="30" x14ac:dyDescent="0.2">
      <c r="A11" s="165" t="s">
        <v>48</v>
      </c>
      <c r="B11" s="285" t="s">
        <v>93</v>
      </c>
      <c r="C11" s="286"/>
      <c r="D11" s="101">
        <v>5</v>
      </c>
      <c r="E11" s="102">
        <v>5</v>
      </c>
      <c r="F11" s="56">
        <v>1</v>
      </c>
      <c r="G11" s="56">
        <v>0</v>
      </c>
      <c r="H11" s="17">
        <v>1</v>
      </c>
      <c r="I11" s="17">
        <v>0</v>
      </c>
      <c r="J11" s="31"/>
    </row>
    <row r="12" spans="1:10" ht="30" x14ac:dyDescent="0.2">
      <c r="A12" s="165" t="s">
        <v>48</v>
      </c>
      <c r="B12" s="310" t="s">
        <v>10</v>
      </c>
      <c r="C12" s="311"/>
      <c r="D12" s="101">
        <v>19</v>
      </c>
      <c r="E12" s="103">
        <v>17</v>
      </c>
      <c r="F12" s="56">
        <v>6</v>
      </c>
      <c r="G12" s="56">
        <v>0</v>
      </c>
      <c r="H12" s="17">
        <v>6</v>
      </c>
      <c r="I12" s="17">
        <v>0</v>
      </c>
      <c r="J12" s="31"/>
    </row>
    <row r="13" spans="1:10" ht="30" x14ac:dyDescent="0.2">
      <c r="A13" s="165" t="s">
        <v>48</v>
      </c>
      <c r="B13" s="310" t="s">
        <v>15</v>
      </c>
      <c r="C13" s="311"/>
      <c r="D13" s="101">
        <v>25</v>
      </c>
      <c r="E13" s="102">
        <v>26</v>
      </c>
      <c r="F13" s="56">
        <v>6</v>
      </c>
      <c r="G13" s="56">
        <v>5</v>
      </c>
      <c r="H13" s="17">
        <v>6</v>
      </c>
      <c r="I13" s="17">
        <v>5</v>
      </c>
      <c r="J13" s="31"/>
    </row>
    <row r="14" spans="1:10" ht="30" x14ac:dyDescent="0.2">
      <c r="A14" s="165" t="s">
        <v>48</v>
      </c>
      <c r="B14" s="310" t="s">
        <v>11</v>
      </c>
      <c r="C14" s="311"/>
      <c r="D14" s="101">
        <v>22</v>
      </c>
      <c r="E14" s="103">
        <v>24</v>
      </c>
      <c r="F14" s="56">
        <v>4</v>
      </c>
      <c r="G14" s="56">
        <v>1</v>
      </c>
      <c r="H14" s="17">
        <v>4</v>
      </c>
      <c r="I14" s="17">
        <v>1</v>
      </c>
      <c r="J14" s="31"/>
    </row>
    <row r="15" spans="1:10" ht="30" x14ac:dyDescent="0.2">
      <c r="A15" s="165" t="s">
        <v>48</v>
      </c>
      <c r="B15" s="310" t="s">
        <v>12</v>
      </c>
      <c r="C15" s="311"/>
      <c r="D15" s="101">
        <v>126</v>
      </c>
      <c r="E15" s="102">
        <v>134</v>
      </c>
      <c r="F15" s="56">
        <v>46</v>
      </c>
      <c r="G15" s="56">
        <v>18</v>
      </c>
      <c r="H15" s="17">
        <v>46</v>
      </c>
      <c r="I15" s="17">
        <v>18</v>
      </c>
      <c r="J15" s="31"/>
    </row>
    <row r="16" spans="1:10" s="32" customFormat="1" ht="30" x14ac:dyDescent="0.2">
      <c r="A16" s="165" t="s">
        <v>48</v>
      </c>
      <c r="B16" s="289" t="s">
        <v>94</v>
      </c>
      <c r="C16" s="290"/>
      <c r="D16" s="101">
        <v>12</v>
      </c>
      <c r="E16" s="102">
        <v>11</v>
      </c>
      <c r="F16" s="56">
        <v>1</v>
      </c>
      <c r="G16" s="56">
        <v>1</v>
      </c>
      <c r="H16" s="17">
        <v>1</v>
      </c>
      <c r="I16" s="17">
        <v>1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58</v>
      </c>
      <c r="E17" s="105">
        <v>58</v>
      </c>
      <c r="F17" s="57">
        <v>11</v>
      </c>
      <c r="G17" s="57">
        <v>5</v>
      </c>
      <c r="H17" s="18">
        <v>11</v>
      </c>
      <c r="I17" s="18">
        <v>5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40</v>
      </c>
      <c r="E19" s="234">
        <v>29</v>
      </c>
      <c r="F19" s="238">
        <v>7</v>
      </c>
      <c r="G19" s="259">
        <v>2</v>
      </c>
      <c r="H19" s="259">
        <v>7</v>
      </c>
      <c r="I19" s="259">
        <v>2</v>
      </c>
      <c r="J19" s="31"/>
    </row>
    <row r="20" spans="1:10" ht="15.75" customHeight="1" thickBot="1" x14ac:dyDescent="0.25">
      <c r="A20" s="24"/>
      <c r="B20" s="268"/>
      <c r="C20" s="269"/>
      <c r="D20" s="270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0</v>
      </c>
      <c r="E21" s="107">
        <v>0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1</v>
      </c>
      <c r="E22" s="111">
        <v>1</v>
      </c>
      <c r="F22" s="56">
        <v>0</v>
      </c>
      <c r="G22" s="112">
        <v>0</v>
      </c>
      <c r="H22" s="17">
        <v>0</v>
      </c>
      <c r="I22" s="62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3</v>
      </c>
      <c r="E23" s="111">
        <v>2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26</v>
      </c>
      <c r="E24" s="111">
        <v>17</v>
      </c>
      <c r="F24" s="56">
        <v>5</v>
      </c>
      <c r="G24" s="112">
        <v>2</v>
      </c>
      <c r="H24" s="17">
        <v>5</v>
      </c>
      <c r="I24" s="62">
        <v>2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1</v>
      </c>
      <c r="E25" s="111">
        <v>1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9</v>
      </c>
      <c r="E26" s="114">
        <v>8</v>
      </c>
      <c r="F26" s="57">
        <v>2</v>
      </c>
      <c r="G26" s="115">
        <v>0</v>
      </c>
      <c r="H26" s="18">
        <v>2</v>
      </c>
      <c r="I26" s="63">
        <v>0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0</v>
      </c>
      <c r="E28" s="236">
        <v>0</v>
      </c>
      <c r="F28" s="238">
        <v>0</v>
      </c>
      <c r="G28" s="259">
        <v>0</v>
      </c>
      <c r="H28" s="259">
        <v>0</v>
      </c>
      <c r="I28" s="259">
        <v>0</v>
      </c>
      <c r="J28" s="31"/>
    </row>
    <row r="29" spans="1:10" ht="15.75" customHeight="1" thickBot="1" x14ac:dyDescent="0.25">
      <c r="A29" s="24"/>
      <c r="B29" s="268"/>
      <c r="C29" s="269"/>
      <c r="D29" s="283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0</v>
      </c>
      <c r="E30" s="117">
        <v>0</v>
      </c>
      <c r="F30" s="118">
        <v>0</v>
      </c>
      <c r="G30" s="108">
        <v>0</v>
      </c>
      <c r="H30" s="64">
        <v>0</v>
      </c>
      <c r="I30" s="65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0</v>
      </c>
      <c r="E31" s="122">
        <v>0</v>
      </c>
      <c r="F31" s="123">
        <v>0</v>
      </c>
      <c r="G31" s="56">
        <v>0</v>
      </c>
      <c r="H31" s="66">
        <v>0</v>
      </c>
      <c r="I31" s="67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0</v>
      </c>
      <c r="E32" s="122">
        <v>0</v>
      </c>
      <c r="F32" s="123">
        <v>0</v>
      </c>
      <c r="G32" s="56">
        <v>0</v>
      </c>
      <c r="H32" s="66">
        <v>0</v>
      </c>
      <c r="I32" s="67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0</v>
      </c>
      <c r="E33" s="122">
        <v>0</v>
      </c>
      <c r="F33" s="123">
        <v>0</v>
      </c>
      <c r="G33" s="56">
        <v>0</v>
      </c>
      <c r="H33" s="66">
        <v>0</v>
      </c>
      <c r="I33" s="67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68">
        <v>0</v>
      </c>
      <c r="I34" s="69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0</v>
      </c>
      <c r="E35" s="131">
        <v>0</v>
      </c>
      <c r="F35" s="132">
        <v>0</v>
      </c>
      <c r="G35" s="57">
        <v>0</v>
      </c>
      <c r="H35" s="70">
        <v>0</v>
      </c>
      <c r="I35" s="71">
        <v>0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554</v>
      </c>
      <c r="E38" s="236">
        <v>570</v>
      </c>
      <c r="F38" s="259">
        <v>90</v>
      </c>
      <c r="G38" s="259">
        <v>98</v>
      </c>
      <c r="H38" s="259">
        <v>90</v>
      </c>
      <c r="I38" s="259">
        <v>98</v>
      </c>
      <c r="J38" s="40"/>
      <c r="K38" s="32"/>
    </row>
    <row r="39" spans="1:11" ht="15.75" customHeight="1" thickBot="1" x14ac:dyDescent="0.25">
      <c r="A39" s="37"/>
      <c r="B39" s="263"/>
      <c r="C39" s="264"/>
      <c r="D39" s="273"/>
      <c r="E39" s="27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427</v>
      </c>
      <c r="E40" s="117">
        <v>442</v>
      </c>
      <c r="F40" s="108">
        <v>57</v>
      </c>
      <c r="G40" s="108">
        <v>88</v>
      </c>
      <c r="H40" s="60">
        <v>57</v>
      </c>
      <c r="I40" s="60">
        <v>88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127</v>
      </c>
      <c r="E41" s="131">
        <v>128</v>
      </c>
      <c r="F41" s="57">
        <v>33</v>
      </c>
      <c r="G41" s="57">
        <v>10</v>
      </c>
      <c r="H41" s="18">
        <v>33</v>
      </c>
      <c r="I41" s="18">
        <v>10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24</v>
      </c>
      <c r="E43" s="236">
        <v>19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265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24</v>
      </c>
      <c r="E45" s="117">
        <v>19</v>
      </c>
      <c r="F45" s="108">
        <v>0</v>
      </c>
      <c r="G45" s="108">
        <v>0</v>
      </c>
      <c r="H45" s="60">
        <v>0</v>
      </c>
      <c r="I45" s="60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18">
        <v>0</v>
      </c>
      <c r="I46" s="18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265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4">
        <v>0</v>
      </c>
      <c r="I50" s="64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70">
        <v>0</v>
      </c>
      <c r="I51" s="70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3</v>
      </c>
      <c r="E55" s="177">
        <v>1</v>
      </c>
      <c r="F55" s="175">
        <v>0</v>
      </c>
      <c r="G55" s="175">
        <v>0</v>
      </c>
      <c r="H55" s="162">
        <v>0</v>
      </c>
      <c r="I55" s="159">
        <v>1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23</v>
      </c>
      <c r="E57" s="236">
        <v>9</v>
      </c>
      <c r="F57" s="234">
        <v>0</v>
      </c>
      <c r="G57" s="234">
        <v>0</v>
      </c>
      <c r="H57" s="320">
        <v>8</v>
      </c>
      <c r="I57" s="234">
        <v>1</v>
      </c>
      <c r="J57" s="174"/>
    </row>
    <row r="58" spans="1:11" ht="15.75" customHeight="1" thickBot="1" x14ac:dyDescent="0.25">
      <c r="B58" s="308"/>
      <c r="C58" s="309"/>
      <c r="D58" s="248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v>23</v>
      </c>
      <c r="E59" s="122">
        <v>9</v>
      </c>
      <c r="F59" s="56">
        <v>0</v>
      </c>
      <c r="G59" s="56">
        <v>0</v>
      </c>
      <c r="H59" s="66">
        <v>8</v>
      </c>
      <c r="I59" s="66">
        <v>1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139">
        <v>0</v>
      </c>
      <c r="E60" s="122">
        <v>0</v>
      </c>
      <c r="F60" s="56">
        <v>0</v>
      </c>
      <c r="G60" s="56">
        <v>0</v>
      </c>
      <c r="H60" s="66"/>
      <c r="I60" s="66"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139">
        <v>0</v>
      </c>
      <c r="E61" s="122">
        <v>0</v>
      </c>
      <c r="F61" s="56">
        <v>0</v>
      </c>
      <c r="G61" s="56">
        <v>0</v>
      </c>
      <c r="H61" s="66">
        <v>0</v>
      </c>
      <c r="I61" s="66"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66">
        <v>0</v>
      </c>
      <c r="I62" s="66"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66">
        <v>0</v>
      </c>
      <c r="I63" s="66"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70">
        <v>0</v>
      </c>
      <c r="I64" s="70"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3">
        <v>0</v>
      </c>
      <c r="I65" s="73"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66">
        <v>0</v>
      </c>
      <c r="I66" s="66"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66">
        <v>0</v>
      </c>
      <c r="I67" s="66">
        <v>0</v>
      </c>
      <c r="J67" s="25"/>
    </row>
    <row r="68" spans="1:11" ht="30" x14ac:dyDescent="0.2">
      <c r="A68" s="165" t="s">
        <v>48</v>
      </c>
      <c r="B68" s="220" t="s">
        <v>64</v>
      </c>
      <c r="C68" s="221"/>
      <c r="D68" s="144">
        <v>0</v>
      </c>
      <c r="E68" s="122">
        <v>0</v>
      </c>
      <c r="F68" s="56">
        <v>0</v>
      </c>
      <c r="G68" s="56">
        <v>0</v>
      </c>
      <c r="H68" s="68">
        <v>0</v>
      </c>
      <c r="I68" s="68"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218" t="s">
        <v>64</v>
      </c>
      <c r="C69" s="219"/>
      <c r="D69" s="145">
        <v>0</v>
      </c>
      <c r="E69" s="131">
        <v>0</v>
      </c>
      <c r="F69" s="57">
        <v>0</v>
      </c>
      <c r="G69" s="57">
        <v>0</v>
      </c>
      <c r="H69" s="70">
        <v>0</v>
      </c>
      <c r="I69" s="71">
        <v>0</v>
      </c>
      <c r="J69" s="29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93</v>
      </c>
      <c r="E71" s="236">
        <v>27</v>
      </c>
      <c r="F71" s="234">
        <v>0</v>
      </c>
      <c r="G71" s="234">
        <v>0</v>
      </c>
      <c r="H71" s="234">
        <v>10</v>
      </c>
      <c r="I71" s="234">
        <v>17</v>
      </c>
      <c r="J71" s="31"/>
    </row>
    <row r="72" spans="1:11" ht="15.75" customHeight="1" thickBot="1" x14ac:dyDescent="0.25">
      <c r="B72" s="255"/>
      <c r="C72" s="256"/>
      <c r="D72" s="248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68" t="s">
        <v>24</v>
      </c>
      <c r="D73" s="100">
        <v>28</v>
      </c>
      <c r="E73" s="122">
        <v>15</v>
      </c>
      <c r="F73" s="56">
        <v>0</v>
      </c>
      <c r="G73" s="56">
        <v>0</v>
      </c>
      <c r="H73" s="66">
        <v>9</v>
      </c>
      <c r="I73" s="66">
        <v>6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139">
        <v>0</v>
      </c>
      <c r="E74" s="122">
        <v>0</v>
      </c>
      <c r="F74" s="56">
        <v>0</v>
      </c>
      <c r="G74" s="56">
        <v>0</v>
      </c>
      <c r="H74" s="66">
        <v>0</v>
      </c>
      <c r="I74" s="66"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6">
        <v>0</v>
      </c>
      <c r="E75" s="122">
        <v>0</v>
      </c>
      <c r="F75" s="56">
        <v>0</v>
      </c>
      <c r="G75" s="56">
        <v>0</v>
      </c>
      <c r="H75" s="66">
        <v>0</v>
      </c>
      <c r="I75" s="66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1</v>
      </c>
      <c r="E76" s="122">
        <v>0</v>
      </c>
      <c r="F76" s="56">
        <v>0</v>
      </c>
      <c r="G76" s="56">
        <v>0</v>
      </c>
      <c r="H76" s="66">
        <v>0</v>
      </c>
      <c r="I76" s="66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66">
        <v>0</v>
      </c>
      <c r="I77" s="66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66">
        <v>0</v>
      </c>
      <c r="I78" s="66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66">
        <v>0</v>
      </c>
      <c r="I79" s="66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70">
        <v>0</v>
      </c>
      <c r="I80" s="70">
        <v>0</v>
      </c>
      <c r="J80" s="31"/>
    </row>
    <row r="81" spans="1:10" ht="30" x14ac:dyDescent="0.2">
      <c r="A81" s="165" t="s">
        <v>48</v>
      </c>
      <c r="B81" s="167" t="s">
        <v>89</v>
      </c>
      <c r="C81" s="169" t="s">
        <v>25</v>
      </c>
      <c r="D81" s="155">
        <v>13</v>
      </c>
      <c r="E81" s="141">
        <v>2</v>
      </c>
      <c r="F81" s="142">
        <v>0</v>
      </c>
      <c r="G81" s="142">
        <v>0</v>
      </c>
      <c r="H81" s="73">
        <v>0</v>
      </c>
      <c r="I81" s="73">
        <v>2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139">
        <v>0</v>
      </c>
      <c r="E82" s="122">
        <v>0</v>
      </c>
      <c r="F82" s="56">
        <v>0</v>
      </c>
      <c r="G82" s="56">
        <v>0</v>
      </c>
      <c r="H82" s="66">
        <v>0</v>
      </c>
      <c r="I82" s="66"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139">
        <v>0</v>
      </c>
      <c r="E83" s="122">
        <v>0</v>
      </c>
      <c r="F83" s="56">
        <v>0</v>
      </c>
      <c r="G83" s="56">
        <v>0</v>
      </c>
      <c r="H83" s="66">
        <v>0</v>
      </c>
      <c r="I83" s="66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5</v>
      </c>
      <c r="E84" s="122">
        <v>1</v>
      </c>
      <c r="F84" s="56">
        <v>0</v>
      </c>
      <c r="G84" s="56">
        <v>0</v>
      </c>
      <c r="H84" s="66">
        <v>1</v>
      </c>
      <c r="I84" s="66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66">
        <v>0</v>
      </c>
      <c r="I85" s="66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0</v>
      </c>
      <c r="E86" s="122">
        <v>0</v>
      </c>
      <c r="F86" s="56">
        <v>0</v>
      </c>
      <c r="G86" s="56">
        <v>0</v>
      </c>
      <c r="H86" s="66">
        <v>0</v>
      </c>
      <c r="I86" s="66"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0</v>
      </c>
      <c r="E87" s="131">
        <v>0</v>
      </c>
      <c r="F87" s="57">
        <v>0</v>
      </c>
      <c r="G87" s="57">
        <v>0</v>
      </c>
      <c r="H87" s="70">
        <v>0</v>
      </c>
      <c r="I87" s="70"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0</v>
      </c>
      <c r="E88" s="141">
        <v>0</v>
      </c>
      <c r="F88" s="142">
        <v>0</v>
      </c>
      <c r="G88" s="142">
        <v>0</v>
      </c>
      <c r="H88" s="73">
        <v>0</v>
      </c>
      <c r="I88" s="73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29</v>
      </c>
      <c r="E89" s="122">
        <v>4</v>
      </c>
      <c r="F89" s="56">
        <v>0</v>
      </c>
      <c r="G89" s="56">
        <v>0</v>
      </c>
      <c r="H89" s="66">
        <v>0</v>
      </c>
      <c r="I89" s="66">
        <v>4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9</v>
      </c>
      <c r="E90" s="122">
        <v>3</v>
      </c>
      <c r="F90" s="56">
        <v>0</v>
      </c>
      <c r="G90" s="56">
        <v>0</v>
      </c>
      <c r="H90" s="66">
        <v>0</v>
      </c>
      <c r="I90" s="66">
        <v>3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8</v>
      </c>
      <c r="E91" s="122">
        <v>2</v>
      </c>
      <c r="F91" s="56">
        <v>0</v>
      </c>
      <c r="G91" s="56">
        <v>0</v>
      </c>
      <c r="H91" s="66">
        <v>0</v>
      </c>
      <c r="I91" s="66">
        <v>2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139">
        <v>0</v>
      </c>
      <c r="E92" s="122">
        <v>0</v>
      </c>
      <c r="F92" s="56">
        <v>0</v>
      </c>
      <c r="G92" s="56">
        <v>0</v>
      </c>
      <c r="H92" s="66">
        <v>0</v>
      </c>
      <c r="I92" s="66">
        <v>0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139">
        <v>0</v>
      </c>
      <c r="E93" s="122">
        <v>0</v>
      </c>
      <c r="F93" s="56">
        <v>0</v>
      </c>
      <c r="G93" s="56">
        <v>0</v>
      </c>
      <c r="H93" s="68">
        <v>0</v>
      </c>
      <c r="I93" s="68"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147">
        <v>0</v>
      </c>
      <c r="E94" s="131">
        <v>0</v>
      </c>
      <c r="F94" s="57">
        <v>0</v>
      </c>
      <c r="G94" s="57">
        <v>0</v>
      </c>
      <c r="H94" s="70">
        <v>0</v>
      </c>
      <c r="I94" s="70">
        <v>0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34"/>
    </row>
    <row r="96" spans="1:10" ht="15" customHeight="1" x14ac:dyDescent="0.2">
      <c r="B96" s="228" t="s">
        <v>30</v>
      </c>
      <c r="C96" s="229"/>
      <c r="D96" s="234">
        <v>0</v>
      </c>
      <c r="E96" s="236">
        <v>0</v>
      </c>
      <c r="F96" s="234">
        <v>0</v>
      </c>
      <c r="G96" s="234">
        <v>0</v>
      </c>
      <c r="H96" s="234">
        <v>0</v>
      </c>
      <c r="I96" s="234">
        <v>0</v>
      </c>
      <c r="J96" s="22"/>
    </row>
    <row r="97" spans="1:10" ht="15.75" customHeight="1" thickBot="1" x14ac:dyDescent="0.25">
      <c r="B97" s="232"/>
      <c r="C97" s="233"/>
      <c r="D97" s="248"/>
      <c r="E97" s="251"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243"/>
      <c r="D98" s="149">
        <v>0</v>
      </c>
      <c r="E98" s="131">
        <v>3</v>
      </c>
      <c r="F98" s="57">
        <v>0</v>
      </c>
      <c r="G98" s="57">
        <v>0</v>
      </c>
      <c r="H98" s="70">
        <v>2</v>
      </c>
      <c r="I98" s="70">
        <v>1</v>
      </c>
      <c r="J98" s="13">
        <f>IF(B98="Total Feed Consignments inc. 3rd Country Consignments (Deminimus)",SUM($F$98:$I$98),0)</f>
        <v>0</v>
      </c>
    </row>
    <row r="99" spans="1:10" ht="15" customHeight="1" x14ac:dyDescent="0.2">
      <c r="A99" s="165"/>
      <c r="B99" s="244" t="s">
        <v>50</v>
      </c>
      <c r="C99" s="245"/>
      <c r="D99" s="234">
        <v>0</v>
      </c>
      <c r="E99" s="249">
        <v>0</v>
      </c>
      <c r="F99" s="240">
        <v>0</v>
      </c>
      <c r="G99" s="240">
        <v>0</v>
      </c>
      <c r="H99" s="240">
        <v>0</v>
      </c>
      <c r="I99" s="240">
        <v>0</v>
      </c>
      <c r="J99" s="22"/>
    </row>
    <row r="100" spans="1:10" ht="15.75" customHeight="1" thickBot="1" x14ac:dyDescent="0.25">
      <c r="A100" s="165"/>
      <c r="B100" s="246"/>
      <c r="C100" s="247"/>
      <c r="D100" s="248"/>
      <c r="E100" s="250"/>
      <c r="F100" s="241"/>
      <c r="G100" s="241"/>
      <c r="H100" s="241"/>
      <c r="I100" s="241"/>
      <c r="J100" s="22"/>
    </row>
    <row r="101" spans="1:10" ht="30.75" thickBot="1" x14ac:dyDescent="0.25">
      <c r="A101" s="165" t="s">
        <v>48</v>
      </c>
      <c r="B101" s="19" t="s">
        <v>51</v>
      </c>
      <c r="C101" s="46" t="s">
        <v>52</v>
      </c>
      <c r="D101" s="81">
        <v>0</v>
      </c>
      <c r="E101" s="184"/>
      <c r="F101" s="185"/>
      <c r="G101" s="185"/>
      <c r="H101" s="185"/>
      <c r="I101" s="185"/>
      <c r="J101" s="14"/>
    </row>
    <row r="102" spans="1:10" ht="30" x14ac:dyDescent="0.2">
      <c r="A102" s="165" t="s">
        <v>48</v>
      </c>
      <c r="B102" s="47" t="s">
        <v>58</v>
      </c>
      <c r="C102" s="48">
        <v>1</v>
      </c>
      <c r="D102" s="142">
        <v>0</v>
      </c>
      <c r="E102" s="141">
        <v>0</v>
      </c>
      <c r="F102" s="142">
        <v>0</v>
      </c>
      <c r="G102" s="142">
        <v>0</v>
      </c>
      <c r="H102" s="73">
        <v>0</v>
      </c>
      <c r="I102" s="73">
        <v>0</v>
      </c>
      <c r="J102" s="22"/>
    </row>
    <row r="103" spans="1:10" ht="30" x14ac:dyDescent="0.2">
      <c r="A103" s="165" t="s">
        <v>48</v>
      </c>
      <c r="B103" s="47" t="s">
        <v>59</v>
      </c>
      <c r="C103" s="48">
        <v>0.1</v>
      </c>
      <c r="D103" s="56">
        <v>0</v>
      </c>
      <c r="E103" s="122">
        <v>0</v>
      </c>
      <c r="F103" s="56">
        <v>0</v>
      </c>
      <c r="G103" s="56">
        <v>0</v>
      </c>
      <c r="H103" s="66">
        <v>0</v>
      </c>
      <c r="I103" s="66">
        <v>0</v>
      </c>
      <c r="J103" s="22"/>
    </row>
    <row r="104" spans="1:10" ht="30.75" thickBot="1" x14ac:dyDescent="0.25">
      <c r="A104" s="165" t="s">
        <v>48</v>
      </c>
      <c r="B104" s="49" t="s">
        <v>60</v>
      </c>
      <c r="C104" s="50">
        <v>0.1</v>
      </c>
      <c r="D104" s="57">
        <v>0</v>
      </c>
      <c r="E104" s="131">
        <v>0</v>
      </c>
      <c r="F104" s="56">
        <v>0</v>
      </c>
      <c r="G104" s="56">
        <v>0</v>
      </c>
      <c r="H104" s="66">
        <v>0</v>
      </c>
      <c r="I104" s="66">
        <v>0</v>
      </c>
      <c r="J104" s="22"/>
    </row>
    <row r="105" spans="1:10" ht="30.75" thickBot="1" x14ac:dyDescent="0.25">
      <c r="A105" s="165" t="s">
        <v>48</v>
      </c>
      <c r="B105" s="21" t="s">
        <v>29</v>
      </c>
      <c r="C105" s="46" t="s">
        <v>52</v>
      </c>
      <c r="D105" s="81">
        <v>0</v>
      </c>
      <c r="E105" s="184"/>
      <c r="F105" s="185"/>
      <c r="G105" s="185"/>
      <c r="H105" s="185"/>
      <c r="I105" s="185"/>
      <c r="J105" s="14"/>
    </row>
    <row r="106" spans="1:10" ht="30" x14ac:dyDescent="0.2">
      <c r="A106" s="165" t="s">
        <v>48</v>
      </c>
      <c r="B106" s="47" t="s">
        <v>58</v>
      </c>
      <c r="C106" s="48">
        <v>1</v>
      </c>
      <c r="D106" s="142">
        <v>0</v>
      </c>
      <c r="E106" s="141">
        <v>0</v>
      </c>
      <c r="F106" s="142">
        <v>0</v>
      </c>
      <c r="G106" s="142">
        <v>0</v>
      </c>
      <c r="H106" s="73">
        <v>0</v>
      </c>
      <c r="I106" s="73">
        <v>0</v>
      </c>
      <c r="J106" s="22"/>
    </row>
    <row r="107" spans="1:10" ht="30" x14ac:dyDescent="0.2">
      <c r="A107" s="165" t="s">
        <v>48</v>
      </c>
      <c r="B107" s="47" t="s">
        <v>59</v>
      </c>
      <c r="C107" s="48">
        <v>0.4</v>
      </c>
      <c r="D107" s="56">
        <v>0</v>
      </c>
      <c r="E107" s="122">
        <v>0</v>
      </c>
      <c r="F107" s="56">
        <v>0</v>
      </c>
      <c r="G107" s="56">
        <v>0</v>
      </c>
      <c r="H107" s="66">
        <v>0</v>
      </c>
      <c r="I107" s="66">
        <v>0</v>
      </c>
      <c r="J107" s="22"/>
    </row>
    <row r="108" spans="1:10" ht="30.75" thickBot="1" x14ac:dyDescent="0.25">
      <c r="A108" s="165" t="s">
        <v>48</v>
      </c>
      <c r="B108" s="49" t="s">
        <v>60</v>
      </c>
      <c r="C108" s="200">
        <v>0.4</v>
      </c>
      <c r="D108" s="116">
        <v>0</v>
      </c>
      <c r="E108" s="131">
        <v>0</v>
      </c>
      <c r="F108" s="56">
        <v>0</v>
      </c>
      <c r="G108" s="56">
        <v>0</v>
      </c>
      <c r="H108" s="66">
        <v>0</v>
      </c>
      <c r="I108" s="66">
        <v>0</v>
      </c>
      <c r="J108" s="22"/>
    </row>
    <row r="109" spans="1:10" ht="15" customHeight="1" x14ac:dyDescent="0.2">
      <c r="A109" s="165"/>
      <c r="B109" s="228" t="s">
        <v>61</v>
      </c>
      <c r="C109" s="325"/>
      <c r="D109" s="327">
        <v>0</v>
      </c>
      <c r="E109" s="236">
        <v>0</v>
      </c>
      <c r="F109" s="238">
        <v>0</v>
      </c>
      <c r="G109" s="238">
        <v>0</v>
      </c>
      <c r="H109" s="238">
        <v>0</v>
      </c>
      <c r="I109" s="238">
        <v>0</v>
      </c>
      <c r="J109" s="22"/>
    </row>
    <row r="110" spans="1:10" ht="15" customHeight="1" thickBot="1" x14ac:dyDescent="0.25">
      <c r="A110" s="165"/>
      <c r="B110" s="232"/>
      <c r="C110" s="326"/>
      <c r="D110" s="324"/>
      <c r="E110" s="251">
        <v>0</v>
      </c>
      <c r="F110" s="284"/>
      <c r="G110" s="284"/>
      <c r="H110" s="284"/>
      <c r="I110" s="284"/>
      <c r="J110" s="22"/>
    </row>
    <row r="111" spans="1:10" ht="30" x14ac:dyDescent="0.2">
      <c r="A111" s="165" t="s">
        <v>48</v>
      </c>
      <c r="B111" s="187" t="s">
        <v>82</v>
      </c>
      <c r="C111" s="201" t="s">
        <v>24</v>
      </c>
      <c r="D111" s="110">
        <v>0</v>
      </c>
      <c r="E111" s="153">
        <v>0</v>
      </c>
      <c r="F111" s="142">
        <v>0</v>
      </c>
      <c r="G111" s="142">
        <v>0</v>
      </c>
      <c r="H111" s="73">
        <v>0</v>
      </c>
      <c r="I111" s="73">
        <v>0</v>
      </c>
      <c r="J111" s="22"/>
    </row>
    <row r="112" spans="1:10" ht="30" x14ac:dyDescent="0.2">
      <c r="A112" s="165" t="s">
        <v>48</v>
      </c>
      <c r="B112" s="216" t="s">
        <v>83</v>
      </c>
      <c r="C112" s="217"/>
      <c r="D112" s="113">
        <v>0</v>
      </c>
      <c r="E112" s="111">
        <v>0</v>
      </c>
      <c r="F112" s="56">
        <v>0</v>
      </c>
      <c r="G112" s="56">
        <v>0</v>
      </c>
      <c r="H112" s="66">
        <v>0</v>
      </c>
      <c r="I112" s="66">
        <v>0</v>
      </c>
      <c r="J112" s="22"/>
    </row>
    <row r="113" spans="1:10" ht="30" x14ac:dyDescent="0.2">
      <c r="A113" s="165" t="s">
        <v>48</v>
      </c>
      <c r="B113" s="216" t="s">
        <v>83</v>
      </c>
      <c r="C113" s="217"/>
      <c r="D113" s="113">
        <v>0</v>
      </c>
      <c r="E113" s="111">
        <v>0</v>
      </c>
      <c r="F113" s="56">
        <v>0</v>
      </c>
      <c r="G113" s="56">
        <v>0</v>
      </c>
      <c r="H113" s="66">
        <v>0</v>
      </c>
      <c r="I113" s="66">
        <v>0</v>
      </c>
      <c r="J113" s="22"/>
    </row>
    <row r="114" spans="1:10" ht="30" x14ac:dyDescent="0.2">
      <c r="A114" s="165" t="s">
        <v>48</v>
      </c>
      <c r="B114" s="216" t="s">
        <v>84</v>
      </c>
      <c r="C114" s="217"/>
      <c r="D114" s="113">
        <v>0</v>
      </c>
      <c r="E114" s="111">
        <v>0</v>
      </c>
      <c r="F114" s="56">
        <v>0</v>
      </c>
      <c r="G114" s="56">
        <v>0</v>
      </c>
      <c r="H114" s="66">
        <v>0</v>
      </c>
      <c r="I114" s="66">
        <v>0</v>
      </c>
      <c r="J114" s="22"/>
    </row>
    <row r="115" spans="1:10" ht="30" x14ac:dyDescent="0.2">
      <c r="A115" s="165" t="s">
        <v>48</v>
      </c>
      <c r="B115" s="216" t="s">
        <v>85</v>
      </c>
      <c r="C115" s="217"/>
      <c r="D115" s="113">
        <v>0</v>
      </c>
      <c r="E115" s="111">
        <v>0</v>
      </c>
      <c r="F115" s="56">
        <v>0</v>
      </c>
      <c r="G115" s="56">
        <v>0</v>
      </c>
      <c r="H115" s="66">
        <v>0</v>
      </c>
      <c r="I115" s="66">
        <v>0</v>
      </c>
      <c r="J115" s="22"/>
    </row>
    <row r="116" spans="1:10" ht="30" x14ac:dyDescent="0.2">
      <c r="A116" s="165" t="s">
        <v>48</v>
      </c>
      <c r="B116" s="216" t="s">
        <v>86</v>
      </c>
      <c r="C116" s="217"/>
      <c r="D116" s="113">
        <v>0</v>
      </c>
      <c r="E116" s="111">
        <v>0</v>
      </c>
      <c r="F116" s="56">
        <v>0</v>
      </c>
      <c r="G116" s="56">
        <v>0</v>
      </c>
      <c r="H116" s="66">
        <v>0</v>
      </c>
      <c r="I116" s="66">
        <v>0</v>
      </c>
      <c r="J116" s="22"/>
    </row>
    <row r="117" spans="1:10" ht="30" x14ac:dyDescent="0.2">
      <c r="A117" s="165" t="s">
        <v>48</v>
      </c>
      <c r="B117" s="216" t="s">
        <v>87</v>
      </c>
      <c r="C117" s="217"/>
      <c r="D117" s="113">
        <v>0</v>
      </c>
      <c r="E117" s="111">
        <v>0</v>
      </c>
      <c r="F117" s="56">
        <v>0</v>
      </c>
      <c r="G117" s="56">
        <v>0</v>
      </c>
      <c r="H117" s="66">
        <v>0</v>
      </c>
      <c r="I117" s="66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113">
        <v>0</v>
      </c>
      <c r="E118" s="111">
        <v>0</v>
      </c>
      <c r="F118" s="56">
        <v>0</v>
      </c>
      <c r="G118" s="56">
        <v>0</v>
      </c>
      <c r="H118" s="66">
        <v>0</v>
      </c>
      <c r="I118" s="66">
        <v>0</v>
      </c>
      <c r="J118" s="22"/>
    </row>
    <row r="119" spans="1:10" ht="30" x14ac:dyDescent="0.2">
      <c r="A119" s="165" t="s">
        <v>48</v>
      </c>
      <c r="B119" s="172" t="s">
        <v>89</v>
      </c>
      <c r="C119" s="199" t="s">
        <v>25</v>
      </c>
      <c r="D119" s="113">
        <v>0</v>
      </c>
      <c r="E119" s="111">
        <v>0</v>
      </c>
      <c r="F119" s="56">
        <v>0</v>
      </c>
      <c r="G119" s="56">
        <v>0</v>
      </c>
      <c r="H119" s="66">
        <v>0</v>
      </c>
      <c r="I119" s="66">
        <v>0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113">
        <v>0</v>
      </c>
      <c r="E120" s="111">
        <v>0</v>
      </c>
      <c r="F120" s="56">
        <v>0</v>
      </c>
      <c r="G120" s="56">
        <v>0</v>
      </c>
      <c r="H120" s="66">
        <v>0</v>
      </c>
      <c r="I120" s="66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113">
        <v>0</v>
      </c>
      <c r="E121" s="111">
        <v>0</v>
      </c>
      <c r="F121" s="56">
        <v>0</v>
      </c>
      <c r="G121" s="56">
        <v>0</v>
      </c>
      <c r="H121" s="66">
        <v>0</v>
      </c>
      <c r="I121" s="66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113">
        <v>0</v>
      </c>
      <c r="E122" s="111">
        <v>0</v>
      </c>
      <c r="F122" s="56">
        <v>0</v>
      </c>
      <c r="G122" s="56">
        <v>0</v>
      </c>
      <c r="H122" s="66">
        <v>0</v>
      </c>
      <c r="I122" s="66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113">
        <v>0</v>
      </c>
      <c r="E123" s="111">
        <v>0</v>
      </c>
      <c r="F123" s="56">
        <v>0</v>
      </c>
      <c r="G123" s="56">
        <v>0</v>
      </c>
      <c r="H123" s="66">
        <v>0</v>
      </c>
      <c r="I123" s="66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113">
        <v>0</v>
      </c>
      <c r="E124" s="111">
        <v>0</v>
      </c>
      <c r="F124" s="56">
        <v>0</v>
      </c>
      <c r="G124" s="56">
        <v>0</v>
      </c>
      <c r="H124" s="66">
        <v>0</v>
      </c>
      <c r="I124" s="66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113">
        <v>0</v>
      </c>
      <c r="E125" s="111">
        <v>0</v>
      </c>
      <c r="F125" s="56">
        <v>0</v>
      </c>
      <c r="G125" s="56">
        <v>0</v>
      </c>
      <c r="H125" s="66">
        <v>0</v>
      </c>
      <c r="I125" s="66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113">
        <v>0</v>
      </c>
      <c r="E126" s="111">
        <v>0</v>
      </c>
      <c r="F126" s="56">
        <v>0</v>
      </c>
      <c r="G126" s="56">
        <v>0</v>
      </c>
      <c r="H126" s="66">
        <v>0</v>
      </c>
      <c r="I126" s="66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113">
        <v>0</v>
      </c>
      <c r="E127" s="111">
        <v>0</v>
      </c>
      <c r="F127" s="56">
        <v>0</v>
      </c>
      <c r="G127" s="56">
        <v>0</v>
      </c>
      <c r="H127" s="66">
        <v>0</v>
      </c>
      <c r="I127" s="66">
        <v>0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113">
        <v>0</v>
      </c>
      <c r="E128" s="111">
        <v>0</v>
      </c>
      <c r="F128" s="56">
        <v>0</v>
      </c>
      <c r="G128" s="56">
        <v>0</v>
      </c>
      <c r="H128" s="66">
        <v>0</v>
      </c>
      <c r="I128" s="66">
        <v>0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113">
        <v>0</v>
      </c>
      <c r="E129" s="111">
        <v>0</v>
      </c>
      <c r="F129" s="56">
        <v>0</v>
      </c>
      <c r="G129" s="56">
        <v>0</v>
      </c>
      <c r="H129" s="66">
        <v>0</v>
      </c>
      <c r="I129" s="66">
        <v>0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113">
        <v>0</v>
      </c>
      <c r="E130" s="111">
        <v>0</v>
      </c>
      <c r="F130" s="56">
        <v>0</v>
      </c>
      <c r="G130" s="56">
        <v>0</v>
      </c>
      <c r="H130" s="66">
        <v>0</v>
      </c>
      <c r="I130" s="66">
        <v>0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113">
        <v>0</v>
      </c>
      <c r="E131" s="111">
        <v>0</v>
      </c>
      <c r="F131" s="56">
        <v>0</v>
      </c>
      <c r="G131" s="56">
        <v>0</v>
      </c>
      <c r="H131" s="66">
        <v>0</v>
      </c>
      <c r="I131" s="66"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116">
        <v>0</v>
      </c>
      <c r="E132" s="114">
        <v>0</v>
      </c>
      <c r="F132" s="57">
        <v>0</v>
      </c>
      <c r="G132" s="57">
        <v>0</v>
      </c>
      <c r="H132" s="70">
        <v>0</v>
      </c>
      <c r="I132" s="70"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2:C32"/>
    <mergeCell ref="B31:C31"/>
    <mergeCell ref="B30:C30"/>
    <mergeCell ref="B28:C29"/>
    <mergeCell ref="B38:C3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51:C51"/>
    <mergeCell ref="B50:C50"/>
    <mergeCell ref="B46:C46"/>
    <mergeCell ref="B45:C45"/>
    <mergeCell ref="B41:C41"/>
    <mergeCell ref="B40:C40"/>
    <mergeCell ref="B35:C35"/>
    <mergeCell ref="B34:C34"/>
    <mergeCell ref="B33:C33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98:C98"/>
    <mergeCell ref="B99:C100"/>
    <mergeCell ref="B109:C110"/>
    <mergeCell ref="B91:C91"/>
    <mergeCell ref="B90:C90"/>
    <mergeCell ref="B89:C89"/>
    <mergeCell ref="H6:H7"/>
    <mergeCell ref="I6:I7"/>
    <mergeCell ref="D2:D4"/>
    <mergeCell ref="E3:E4"/>
    <mergeCell ref="F3:F4"/>
    <mergeCell ref="G3:G4"/>
    <mergeCell ref="H3:H4"/>
    <mergeCell ref="I3:I4"/>
    <mergeCell ref="E19:E20"/>
    <mergeCell ref="F19:F20"/>
    <mergeCell ref="G19:G20"/>
    <mergeCell ref="F6:F7"/>
    <mergeCell ref="G6:G7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B26:C26"/>
    <mergeCell ref="B25:C25"/>
    <mergeCell ref="B24:C24"/>
    <mergeCell ref="B23:C23"/>
    <mergeCell ref="B22:C22"/>
    <mergeCell ref="B21:C21"/>
    <mergeCell ref="H38:H39"/>
    <mergeCell ref="I38:I39"/>
    <mergeCell ref="H43:H44"/>
    <mergeCell ref="I43:I44"/>
    <mergeCell ref="B48:C49"/>
    <mergeCell ref="D48:D49"/>
    <mergeCell ref="E48:E49"/>
    <mergeCell ref="F48:F49"/>
    <mergeCell ref="G48:G49"/>
    <mergeCell ref="H48:H49"/>
    <mergeCell ref="I48:I4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B53:I54"/>
    <mergeCell ref="I71:I72"/>
    <mergeCell ref="B71:C72"/>
    <mergeCell ref="D71:D72"/>
    <mergeCell ref="E71:E72"/>
    <mergeCell ref="F71:F72"/>
    <mergeCell ref="G71:G72"/>
    <mergeCell ref="H71:H72"/>
    <mergeCell ref="G57:G58"/>
    <mergeCell ref="H57:H58"/>
    <mergeCell ref="I57:I58"/>
    <mergeCell ref="B57:C58"/>
    <mergeCell ref="D57:D58"/>
    <mergeCell ref="G96:G97"/>
    <mergeCell ref="H96:H97"/>
    <mergeCell ref="I96:I97"/>
    <mergeCell ref="B96:C97"/>
    <mergeCell ref="D96:D97"/>
    <mergeCell ref="E96:E97"/>
    <mergeCell ref="F96:F97"/>
    <mergeCell ref="E57:E58"/>
    <mergeCell ref="F57:F58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D99:D100"/>
    <mergeCell ref="E99:E100"/>
    <mergeCell ref="F99:F100"/>
    <mergeCell ref="G99:G100"/>
  </mergeCells>
  <conditionalFormatting sqref="D102:D104">
    <cfRule type="cellIs" dxfId="8" priority="9" operator="equal">
      <formula>0</formula>
    </cfRule>
  </conditionalFormatting>
  <conditionalFormatting sqref="D106:D108">
    <cfRule type="cellIs" dxfId="7" priority="8" operator="equal">
      <formula>0</formula>
    </cfRule>
  </conditionalFormatting>
  <conditionalFormatting sqref="C3 D2">
    <cfRule type="expression" dxfId="6" priority="41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zoomScaleNormal="100" workbookViewId="0">
      <pane xSplit="3" ySplit="5" topLeftCell="D6" activePane="bottomRight" state="frozenSplit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30" defaultRowHeight="15" x14ac:dyDescent="0.2"/>
  <cols>
    <col min="1" max="1" width="1.77734375" style="1" customWidth="1"/>
    <col min="2" max="2" width="21.21875" style="15" customWidth="1"/>
    <col min="3" max="3" width="19.5546875" style="15" customWidth="1"/>
    <col min="4" max="4" width="18" style="30" customWidth="1"/>
    <col min="5" max="5" width="10.77734375" style="16" customWidth="1"/>
    <col min="6" max="9" width="10.77734375" style="23" customWidth="1"/>
    <col min="10" max="10" width="1.77734375" style="23" customWidth="1"/>
    <col min="11" max="11" width="18.6640625" style="23" customWidth="1"/>
    <col min="12" max="16384" width="30" style="23"/>
  </cols>
  <sheetData>
    <row r="1" spans="1:10" ht="15.75" thickBot="1" x14ac:dyDescent="0.25">
      <c r="B1" s="2"/>
      <c r="C1" s="2"/>
      <c r="D1" s="22"/>
      <c r="E1" s="3"/>
      <c r="F1" s="22"/>
      <c r="G1" s="22"/>
      <c r="H1" s="22"/>
      <c r="I1" s="22"/>
      <c r="J1" s="58"/>
    </row>
    <row r="2" spans="1:10" ht="15.75" x14ac:dyDescent="0.2">
      <c r="A2" s="1">
        <v>1</v>
      </c>
      <c r="B2" s="6" t="s">
        <v>102</v>
      </c>
      <c r="C2"/>
      <c r="D2" s="297" t="s">
        <v>53</v>
      </c>
      <c r="E2" s="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58"/>
    </row>
    <row r="3" spans="1:10" ht="15.75" customHeight="1" x14ac:dyDescent="0.2">
      <c r="B3" s="2"/>
      <c r="C3" s="90"/>
      <c r="D3" s="328"/>
      <c r="E3" s="300" t="s">
        <v>21</v>
      </c>
      <c r="F3" s="279" t="s">
        <v>21</v>
      </c>
      <c r="G3" s="281" t="s">
        <v>21</v>
      </c>
      <c r="H3" s="281" t="s">
        <v>21</v>
      </c>
      <c r="I3" s="281" t="s">
        <v>21</v>
      </c>
      <c r="J3" s="58"/>
    </row>
    <row r="4" spans="1:10" ht="16.5" thickBot="1" x14ac:dyDescent="0.25">
      <c r="B4" s="291" t="s">
        <v>49</v>
      </c>
      <c r="C4" s="292"/>
      <c r="D4" s="329"/>
      <c r="E4" s="301"/>
      <c r="F4" s="280"/>
      <c r="G4" s="282"/>
      <c r="H4" s="319"/>
      <c r="I4" s="282"/>
      <c r="J4" s="58"/>
    </row>
    <row r="5" spans="1:10" ht="15.75" thickBot="1" x14ac:dyDescent="0.25">
      <c r="A5" s="24"/>
      <c r="B5" s="33"/>
      <c r="C5" s="33"/>
      <c r="D5" s="34"/>
      <c r="E5" s="35"/>
      <c r="F5" s="35"/>
      <c r="G5" s="35"/>
      <c r="H5" s="189"/>
      <c r="I5" s="35"/>
      <c r="J5" s="86"/>
    </row>
    <row r="6" spans="1:10" ht="15" customHeight="1" x14ac:dyDescent="0.2">
      <c r="A6" s="24"/>
      <c r="B6" s="266" t="s">
        <v>5</v>
      </c>
      <c r="C6" s="293"/>
      <c r="D6" s="238">
        <v>428</v>
      </c>
      <c r="E6" s="295">
        <v>425</v>
      </c>
      <c r="F6" s="238">
        <v>49</v>
      </c>
      <c r="G6" s="238">
        <v>81</v>
      </c>
      <c r="H6" s="318">
        <v>49</v>
      </c>
      <c r="I6" s="238">
        <v>81</v>
      </c>
      <c r="J6" s="58"/>
    </row>
    <row r="7" spans="1:10" ht="15.75" customHeight="1" thickBot="1" x14ac:dyDescent="0.25">
      <c r="A7" s="24"/>
      <c r="B7" s="268"/>
      <c r="C7" s="294"/>
      <c r="D7" s="330"/>
      <c r="E7" s="296"/>
      <c r="F7" s="284"/>
      <c r="G7" s="284"/>
      <c r="H7" s="284"/>
      <c r="I7" s="284"/>
      <c r="J7" s="58"/>
    </row>
    <row r="8" spans="1:10" ht="30" x14ac:dyDescent="0.2">
      <c r="A8" s="165" t="s">
        <v>48</v>
      </c>
      <c r="B8" s="312" t="s">
        <v>14</v>
      </c>
      <c r="C8" s="313"/>
      <c r="D8" s="98">
        <v>24</v>
      </c>
      <c r="E8" s="99">
        <v>24</v>
      </c>
      <c r="F8" s="100">
        <v>1</v>
      </c>
      <c r="G8" s="100">
        <v>3</v>
      </c>
      <c r="H8" s="91">
        <v>1</v>
      </c>
      <c r="I8" s="91">
        <v>3</v>
      </c>
      <c r="J8" s="31"/>
    </row>
    <row r="9" spans="1:10" ht="30" x14ac:dyDescent="0.2">
      <c r="A9" s="165" t="s">
        <v>48</v>
      </c>
      <c r="B9" s="310" t="s">
        <v>8</v>
      </c>
      <c r="C9" s="311"/>
      <c r="D9" s="101">
        <v>81</v>
      </c>
      <c r="E9" s="102">
        <v>69</v>
      </c>
      <c r="F9" s="56">
        <v>2</v>
      </c>
      <c r="G9" s="56">
        <v>10</v>
      </c>
      <c r="H9" s="17">
        <v>2</v>
      </c>
      <c r="I9" s="17">
        <v>10</v>
      </c>
      <c r="J9" s="31"/>
    </row>
    <row r="10" spans="1:10" ht="30" x14ac:dyDescent="0.2">
      <c r="A10" s="165" t="s">
        <v>48</v>
      </c>
      <c r="B10" s="310" t="s">
        <v>9</v>
      </c>
      <c r="C10" s="311"/>
      <c r="D10" s="101">
        <v>1</v>
      </c>
      <c r="E10" s="103">
        <v>2</v>
      </c>
      <c r="F10" s="56">
        <v>0</v>
      </c>
      <c r="G10" s="56">
        <v>0</v>
      </c>
      <c r="H10" s="17">
        <v>0</v>
      </c>
      <c r="I10" s="17">
        <v>0</v>
      </c>
      <c r="J10" s="31"/>
    </row>
    <row r="11" spans="1:10" ht="30" x14ac:dyDescent="0.2">
      <c r="A11" s="165" t="s">
        <v>48</v>
      </c>
      <c r="B11" s="285" t="s">
        <v>93</v>
      </c>
      <c r="C11" s="286"/>
      <c r="D11" s="101">
        <v>2</v>
      </c>
      <c r="E11" s="102">
        <v>2</v>
      </c>
      <c r="F11" s="56">
        <v>0</v>
      </c>
      <c r="G11" s="56">
        <v>0</v>
      </c>
      <c r="H11" s="17">
        <v>0</v>
      </c>
      <c r="I11" s="17">
        <v>0</v>
      </c>
      <c r="J11" s="31"/>
    </row>
    <row r="12" spans="1:10" ht="30" x14ac:dyDescent="0.2">
      <c r="A12" s="165" t="s">
        <v>48</v>
      </c>
      <c r="B12" s="310" t="s">
        <v>10</v>
      </c>
      <c r="C12" s="311"/>
      <c r="D12" s="101">
        <v>21</v>
      </c>
      <c r="E12" s="103">
        <v>21</v>
      </c>
      <c r="F12" s="56">
        <v>3</v>
      </c>
      <c r="G12" s="56">
        <v>4</v>
      </c>
      <c r="H12" s="17">
        <v>3</v>
      </c>
      <c r="I12" s="17">
        <v>4</v>
      </c>
      <c r="J12" s="31"/>
    </row>
    <row r="13" spans="1:10" ht="30" x14ac:dyDescent="0.2">
      <c r="A13" s="165" t="s">
        <v>48</v>
      </c>
      <c r="B13" s="310" t="s">
        <v>15</v>
      </c>
      <c r="C13" s="311"/>
      <c r="D13" s="101">
        <v>18</v>
      </c>
      <c r="E13" s="102">
        <v>19</v>
      </c>
      <c r="F13" s="56">
        <v>2</v>
      </c>
      <c r="G13" s="56">
        <v>4</v>
      </c>
      <c r="H13" s="17">
        <v>2</v>
      </c>
      <c r="I13" s="17">
        <v>4</v>
      </c>
      <c r="J13" s="31"/>
    </row>
    <row r="14" spans="1:10" ht="30" x14ac:dyDescent="0.2">
      <c r="A14" s="165" t="s">
        <v>48</v>
      </c>
      <c r="B14" s="310" t="s">
        <v>11</v>
      </c>
      <c r="C14" s="311"/>
      <c r="D14" s="101">
        <v>31</v>
      </c>
      <c r="E14" s="103">
        <v>31</v>
      </c>
      <c r="F14" s="56">
        <v>1</v>
      </c>
      <c r="G14" s="56">
        <v>5</v>
      </c>
      <c r="H14" s="17">
        <v>1</v>
      </c>
      <c r="I14" s="17">
        <v>5</v>
      </c>
      <c r="J14" s="31"/>
    </row>
    <row r="15" spans="1:10" ht="30" x14ac:dyDescent="0.2">
      <c r="A15" s="165" t="s">
        <v>48</v>
      </c>
      <c r="B15" s="310" t="s">
        <v>12</v>
      </c>
      <c r="C15" s="311"/>
      <c r="D15" s="101">
        <v>145</v>
      </c>
      <c r="E15" s="102">
        <v>148</v>
      </c>
      <c r="F15" s="56">
        <v>24</v>
      </c>
      <c r="G15" s="56">
        <v>28</v>
      </c>
      <c r="H15" s="17">
        <v>24</v>
      </c>
      <c r="I15" s="17">
        <v>28</v>
      </c>
      <c r="J15" s="31"/>
    </row>
    <row r="16" spans="1:10" s="32" customFormat="1" ht="30" x14ac:dyDescent="0.2">
      <c r="A16" s="165" t="s">
        <v>48</v>
      </c>
      <c r="B16" s="289" t="s">
        <v>94</v>
      </c>
      <c r="C16" s="290"/>
      <c r="D16" s="101">
        <v>2</v>
      </c>
      <c r="E16" s="102">
        <v>1</v>
      </c>
      <c r="F16" s="56">
        <v>0</v>
      </c>
      <c r="G16" s="56">
        <v>0</v>
      </c>
      <c r="H16" s="17">
        <v>0</v>
      </c>
      <c r="I16" s="17">
        <v>0</v>
      </c>
      <c r="J16" s="31"/>
    </row>
    <row r="17" spans="1:10" ht="30.75" thickBot="1" x14ac:dyDescent="0.25">
      <c r="A17" s="165" t="s">
        <v>48</v>
      </c>
      <c r="B17" s="316" t="s">
        <v>13</v>
      </c>
      <c r="C17" s="317"/>
      <c r="D17" s="104">
        <v>103</v>
      </c>
      <c r="E17" s="105">
        <v>108</v>
      </c>
      <c r="F17" s="57">
        <v>16</v>
      </c>
      <c r="G17" s="57">
        <v>27</v>
      </c>
      <c r="H17" s="18">
        <v>16</v>
      </c>
      <c r="I17" s="18">
        <v>27</v>
      </c>
      <c r="J17" s="31"/>
    </row>
    <row r="18" spans="1:10" ht="15.75" thickBot="1" x14ac:dyDescent="0.25">
      <c r="A18" s="24"/>
      <c r="B18" s="2"/>
      <c r="C18" s="2"/>
      <c r="D18" s="22"/>
      <c r="E18" s="3"/>
      <c r="F18" s="22"/>
      <c r="G18" s="22"/>
      <c r="H18" s="22"/>
      <c r="I18" s="22"/>
      <c r="J18" s="31"/>
    </row>
    <row r="19" spans="1:10" ht="15" customHeight="1" x14ac:dyDescent="0.2">
      <c r="A19" s="24"/>
      <c r="B19" s="266" t="s">
        <v>6</v>
      </c>
      <c r="C19" s="267"/>
      <c r="D19" s="234">
        <v>42</v>
      </c>
      <c r="E19" s="234">
        <v>41</v>
      </c>
      <c r="F19" s="238">
        <v>0</v>
      </c>
      <c r="G19" s="259">
        <v>7</v>
      </c>
      <c r="H19" s="259">
        <v>0</v>
      </c>
      <c r="I19" s="259">
        <v>7</v>
      </c>
      <c r="J19" s="31"/>
    </row>
    <row r="20" spans="1:10" ht="15.75" customHeight="1" thickBot="1" x14ac:dyDescent="0.25">
      <c r="A20" s="24"/>
      <c r="B20" s="268"/>
      <c r="C20" s="269"/>
      <c r="D20" s="331"/>
      <c r="E20" s="252">
        <v>0</v>
      </c>
      <c r="F20" s="284"/>
      <c r="G20" s="272"/>
      <c r="H20" s="272"/>
      <c r="I20" s="272"/>
      <c r="J20" s="31"/>
    </row>
    <row r="21" spans="1:10" ht="30" x14ac:dyDescent="0.2">
      <c r="A21" s="165" t="s">
        <v>48</v>
      </c>
      <c r="B21" s="277" t="s">
        <v>10</v>
      </c>
      <c r="C21" s="278"/>
      <c r="D21" s="106">
        <v>0</v>
      </c>
      <c r="E21" s="107">
        <v>0</v>
      </c>
      <c r="F21" s="108">
        <v>0</v>
      </c>
      <c r="G21" s="109">
        <v>0</v>
      </c>
      <c r="H21" s="60">
        <v>0</v>
      </c>
      <c r="I21" s="61">
        <v>0</v>
      </c>
      <c r="J21" s="31"/>
    </row>
    <row r="22" spans="1:10" ht="30" x14ac:dyDescent="0.2">
      <c r="A22" s="165" t="s">
        <v>48</v>
      </c>
      <c r="B22" s="285" t="s">
        <v>15</v>
      </c>
      <c r="C22" s="286"/>
      <c r="D22" s="101">
        <v>2</v>
      </c>
      <c r="E22" s="111">
        <v>2</v>
      </c>
      <c r="F22" s="56">
        <v>0</v>
      </c>
      <c r="G22" s="112">
        <v>0</v>
      </c>
      <c r="H22" s="17">
        <v>0</v>
      </c>
      <c r="I22" s="62">
        <v>0</v>
      </c>
      <c r="J22" s="31"/>
    </row>
    <row r="23" spans="1:10" ht="30" x14ac:dyDescent="0.2">
      <c r="A23" s="165" t="s">
        <v>48</v>
      </c>
      <c r="B23" s="285" t="s">
        <v>11</v>
      </c>
      <c r="C23" s="286"/>
      <c r="D23" s="101">
        <v>2</v>
      </c>
      <c r="E23" s="111">
        <v>2</v>
      </c>
      <c r="F23" s="56">
        <v>0</v>
      </c>
      <c r="G23" s="112">
        <v>0</v>
      </c>
      <c r="H23" s="17">
        <v>0</v>
      </c>
      <c r="I23" s="62">
        <v>0</v>
      </c>
      <c r="J23" s="31"/>
    </row>
    <row r="24" spans="1:10" ht="30" x14ac:dyDescent="0.2">
      <c r="A24" s="165" t="s">
        <v>48</v>
      </c>
      <c r="B24" s="285" t="s">
        <v>12</v>
      </c>
      <c r="C24" s="286"/>
      <c r="D24" s="101">
        <v>16</v>
      </c>
      <c r="E24" s="111">
        <v>16</v>
      </c>
      <c r="F24" s="56">
        <v>0</v>
      </c>
      <c r="G24" s="112">
        <v>0</v>
      </c>
      <c r="H24" s="17">
        <v>0</v>
      </c>
      <c r="I24" s="62">
        <v>0</v>
      </c>
      <c r="J24" s="31"/>
    </row>
    <row r="25" spans="1:10" ht="30" x14ac:dyDescent="0.2">
      <c r="A25" s="165" t="s">
        <v>48</v>
      </c>
      <c r="B25" s="285" t="s">
        <v>94</v>
      </c>
      <c r="C25" s="286"/>
      <c r="D25" s="101">
        <v>2</v>
      </c>
      <c r="E25" s="111">
        <v>2</v>
      </c>
      <c r="F25" s="56">
        <v>0</v>
      </c>
      <c r="G25" s="112">
        <v>0</v>
      </c>
      <c r="H25" s="17">
        <v>0</v>
      </c>
      <c r="I25" s="62">
        <v>0</v>
      </c>
      <c r="J25" s="31"/>
    </row>
    <row r="26" spans="1:10" ht="30.75" thickBot="1" x14ac:dyDescent="0.25">
      <c r="A26" s="165" t="s">
        <v>48</v>
      </c>
      <c r="B26" s="275" t="s">
        <v>13</v>
      </c>
      <c r="C26" s="276"/>
      <c r="D26" s="104">
        <v>20</v>
      </c>
      <c r="E26" s="114">
        <v>19</v>
      </c>
      <c r="F26" s="57">
        <v>0</v>
      </c>
      <c r="G26" s="115">
        <v>7</v>
      </c>
      <c r="H26" s="18">
        <v>0</v>
      </c>
      <c r="I26" s="63">
        <v>7</v>
      </c>
      <c r="J26" s="31"/>
    </row>
    <row r="27" spans="1:10" ht="15.75" thickBot="1" x14ac:dyDescent="0.25">
      <c r="A27" s="24"/>
      <c r="B27" s="2"/>
      <c r="C27" s="2"/>
      <c r="D27" s="22"/>
      <c r="E27" s="3"/>
      <c r="F27" s="22"/>
      <c r="G27" s="22"/>
      <c r="H27" s="22"/>
      <c r="I27" s="22"/>
      <c r="J27" s="31"/>
    </row>
    <row r="28" spans="1:10" ht="15" customHeight="1" x14ac:dyDescent="0.2">
      <c r="A28" s="24"/>
      <c r="B28" s="266" t="s">
        <v>7</v>
      </c>
      <c r="C28" s="267"/>
      <c r="D28" s="238">
        <v>0</v>
      </c>
      <c r="E28" s="236">
        <v>0</v>
      </c>
      <c r="F28" s="238">
        <v>0</v>
      </c>
      <c r="G28" s="259">
        <v>0</v>
      </c>
      <c r="H28" s="259">
        <v>0</v>
      </c>
      <c r="I28" s="259">
        <v>0</v>
      </c>
      <c r="J28" s="31"/>
    </row>
    <row r="29" spans="1:10" ht="15.75" customHeight="1" thickBot="1" x14ac:dyDescent="0.25">
      <c r="A29" s="24"/>
      <c r="B29" s="268"/>
      <c r="C29" s="269"/>
      <c r="D29" s="330"/>
      <c r="E29" s="251">
        <v>0</v>
      </c>
      <c r="F29" s="284"/>
      <c r="G29" s="260"/>
      <c r="H29" s="260"/>
      <c r="I29" s="260"/>
      <c r="J29" s="31"/>
    </row>
    <row r="30" spans="1:10" ht="30" x14ac:dyDescent="0.2">
      <c r="A30" s="165" t="s">
        <v>48</v>
      </c>
      <c r="B30" s="277" t="s">
        <v>10</v>
      </c>
      <c r="C30" s="278"/>
      <c r="D30" s="99">
        <v>0</v>
      </c>
      <c r="E30" s="117">
        <v>0</v>
      </c>
      <c r="F30" s="118">
        <v>0</v>
      </c>
      <c r="G30" s="108">
        <v>0</v>
      </c>
      <c r="H30" s="60">
        <v>0</v>
      </c>
      <c r="I30" s="61">
        <v>0</v>
      </c>
      <c r="J30" s="31"/>
    </row>
    <row r="31" spans="1:10" ht="30" x14ac:dyDescent="0.2">
      <c r="A31" s="165" t="s">
        <v>48</v>
      </c>
      <c r="B31" s="285" t="s">
        <v>15</v>
      </c>
      <c r="C31" s="286"/>
      <c r="D31" s="121">
        <v>0</v>
      </c>
      <c r="E31" s="122">
        <v>0</v>
      </c>
      <c r="F31" s="123">
        <v>0</v>
      </c>
      <c r="G31" s="56">
        <v>0</v>
      </c>
      <c r="H31" s="17">
        <v>0</v>
      </c>
      <c r="I31" s="62">
        <v>0</v>
      </c>
      <c r="J31" s="31"/>
    </row>
    <row r="32" spans="1:10" ht="30" x14ac:dyDescent="0.2">
      <c r="A32" s="165" t="s">
        <v>48</v>
      </c>
      <c r="B32" s="285" t="s">
        <v>11</v>
      </c>
      <c r="C32" s="286"/>
      <c r="D32" s="121">
        <v>0</v>
      </c>
      <c r="E32" s="122">
        <v>0</v>
      </c>
      <c r="F32" s="123">
        <v>0</v>
      </c>
      <c r="G32" s="56">
        <v>0</v>
      </c>
      <c r="H32" s="17">
        <v>0</v>
      </c>
      <c r="I32" s="62">
        <v>0</v>
      </c>
      <c r="J32" s="31"/>
    </row>
    <row r="33" spans="1:11" ht="30" x14ac:dyDescent="0.2">
      <c r="A33" s="165" t="s">
        <v>48</v>
      </c>
      <c r="B33" s="285" t="s">
        <v>12</v>
      </c>
      <c r="C33" s="286"/>
      <c r="D33" s="121">
        <v>0</v>
      </c>
      <c r="E33" s="122">
        <v>0</v>
      </c>
      <c r="F33" s="123">
        <v>0</v>
      </c>
      <c r="G33" s="56">
        <v>0</v>
      </c>
      <c r="H33" s="17">
        <v>0</v>
      </c>
      <c r="I33" s="62">
        <v>0</v>
      </c>
      <c r="J33" s="31"/>
    </row>
    <row r="34" spans="1:11" ht="30" x14ac:dyDescent="0.2">
      <c r="A34" s="165" t="s">
        <v>48</v>
      </c>
      <c r="B34" s="289" t="s">
        <v>94</v>
      </c>
      <c r="C34" s="290"/>
      <c r="D34" s="121">
        <v>0</v>
      </c>
      <c r="E34" s="122">
        <v>0</v>
      </c>
      <c r="F34" s="126">
        <v>0</v>
      </c>
      <c r="G34" s="127">
        <v>0</v>
      </c>
      <c r="H34" s="45">
        <v>0</v>
      </c>
      <c r="I34" s="85">
        <v>0</v>
      </c>
      <c r="J34" s="31"/>
    </row>
    <row r="35" spans="1:11" ht="30.75" thickBot="1" x14ac:dyDescent="0.25">
      <c r="A35" s="165" t="s">
        <v>48</v>
      </c>
      <c r="B35" s="275" t="s">
        <v>13</v>
      </c>
      <c r="C35" s="276"/>
      <c r="D35" s="130">
        <v>0</v>
      </c>
      <c r="E35" s="131">
        <v>0</v>
      </c>
      <c r="F35" s="132">
        <v>0</v>
      </c>
      <c r="G35" s="57">
        <v>0</v>
      </c>
      <c r="H35" s="18">
        <v>0</v>
      </c>
      <c r="I35" s="63">
        <v>0</v>
      </c>
      <c r="J35" s="31"/>
    </row>
    <row r="36" spans="1:11" x14ac:dyDescent="0.2">
      <c r="A36" s="24"/>
      <c r="B36" s="2"/>
      <c r="C36" s="2"/>
      <c r="D36" s="22"/>
      <c r="E36" s="3"/>
      <c r="F36" s="22"/>
      <c r="G36" s="22"/>
      <c r="H36" s="22"/>
      <c r="I36" s="22"/>
      <c r="J36" s="31"/>
    </row>
    <row r="37" spans="1:11" ht="18.75" thickBot="1" x14ac:dyDescent="0.25">
      <c r="A37" s="37"/>
      <c r="B37" s="38"/>
      <c r="C37" s="39"/>
      <c r="D37" s="40"/>
      <c r="E37" s="41"/>
      <c r="F37" s="40"/>
      <c r="G37" s="40"/>
      <c r="H37" s="40"/>
      <c r="I37" s="40"/>
      <c r="J37" s="40"/>
      <c r="K37" s="32"/>
    </row>
    <row r="38" spans="1:11" ht="15" customHeight="1" x14ac:dyDescent="0.2">
      <c r="A38" s="37"/>
      <c r="B38" s="261" t="s">
        <v>18</v>
      </c>
      <c r="C38" s="262"/>
      <c r="D38" s="234">
        <v>755</v>
      </c>
      <c r="E38" s="236">
        <v>763</v>
      </c>
      <c r="F38" s="259">
        <v>188</v>
      </c>
      <c r="G38" s="259">
        <v>143</v>
      </c>
      <c r="H38" s="259">
        <v>188</v>
      </c>
      <c r="I38" s="259">
        <v>143</v>
      </c>
      <c r="J38" s="40"/>
      <c r="K38" s="32"/>
    </row>
    <row r="39" spans="1:11" ht="15.75" customHeight="1" thickBot="1" x14ac:dyDescent="0.25">
      <c r="A39" s="37"/>
      <c r="B39" s="263"/>
      <c r="C39" s="264"/>
      <c r="D39" s="333"/>
      <c r="E39" s="334"/>
      <c r="F39" s="260"/>
      <c r="G39" s="260"/>
      <c r="H39" s="260"/>
      <c r="I39" s="260"/>
      <c r="J39" s="40"/>
      <c r="K39" s="32"/>
    </row>
    <row r="40" spans="1:11" ht="30" x14ac:dyDescent="0.2">
      <c r="A40" s="166" t="s">
        <v>48</v>
      </c>
      <c r="B40" s="277" t="s">
        <v>16</v>
      </c>
      <c r="C40" s="278"/>
      <c r="D40" s="99">
        <v>730</v>
      </c>
      <c r="E40" s="117">
        <v>739</v>
      </c>
      <c r="F40" s="108">
        <v>188</v>
      </c>
      <c r="G40" s="108">
        <v>135</v>
      </c>
      <c r="H40" s="60">
        <v>188</v>
      </c>
      <c r="I40" s="60">
        <v>135</v>
      </c>
      <c r="J40" s="40"/>
      <c r="K40" s="32"/>
    </row>
    <row r="41" spans="1:11" ht="30.75" thickBot="1" x14ac:dyDescent="0.25">
      <c r="A41" s="166" t="s">
        <v>48</v>
      </c>
      <c r="B41" s="275" t="s">
        <v>17</v>
      </c>
      <c r="C41" s="276"/>
      <c r="D41" s="130">
        <v>25</v>
      </c>
      <c r="E41" s="131">
        <v>24</v>
      </c>
      <c r="F41" s="57">
        <v>0</v>
      </c>
      <c r="G41" s="57">
        <v>8</v>
      </c>
      <c r="H41" s="18">
        <v>0</v>
      </c>
      <c r="I41" s="18">
        <v>8</v>
      </c>
      <c r="J41" s="40"/>
      <c r="K41" s="32"/>
    </row>
    <row r="42" spans="1:11" ht="15.75" thickBot="1" x14ac:dyDescent="0.25">
      <c r="A42" s="37"/>
      <c r="B42" s="39"/>
      <c r="C42" s="39"/>
      <c r="D42" s="40"/>
      <c r="E42" s="41"/>
      <c r="F42" s="40"/>
      <c r="G42" s="40"/>
      <c r="H42" s="40"/>
      <c r="I42" s="40"/>
      <c r="J42" s="40"/>
      <c r="K42" s="32"/>
    </row>
    <row r="43" spans="1:11" ht="15" customHeight="1" x14ac:dyDescent="0.2">
      <c r="A43" s="37"/>
      <c r="B43" s="261" t="s">
        <v>19</v>
      </c>
      <c r="C43" s="262"/>
      <c r="D43" s="234">
        <v>0</v>
      </c>
      <c r="E43" s="236">
        <v>0</v>
      </c>
      <c r="F43" s="259">
        <v>0</v>
      </c>
      <c r="G43" s="259">
        <v>0</v>
      </c>
      <c r="H43" s="259">
        <v>0</v>
      </c>
      <c r="I43" s="259">
        <v>0</v>
      </c>
      <c r="J43" s="40"/>
      <c r="K43" s="32"/>
    </row>
    <row r="44" spans="1:11" ht="15.75" customHeight="1" thickBot="1" x14ac:dyDescent="0.25">
      <c r="A44" s="37"/>
      <c r="B44" s="263"/>
      <c r="C44" s="264"/>
      <c r="D44" s="332"/>
      <c r="E44" s="251">
        <v>0</v>
      </c>
      <c r="F44" s="260"/>
      <c r="G44" s="260"/>
      <c r="H44" s="260"/>
      <c r="I44" s="260"/>
      <c r="J44" s="40"/>
      <c r="K44" s="32"/>
    </row>
    <row r="45" spans="1:11" ht="30" x14ac:dyDescent="0.2">
      <c r="A45" s="166" t="s">
        <v>48</v>
      </c>
      <c r="B45" s="277" t="s">
        <v>16</v>
      </c>
      <c r="C45" s="278"/>
      <c r="D45" s="99">
        <v>0</v>
      </c>
      <c r="E45" s="117">
        <v>0</v>
      </c>
      <c r="F45" s="108">
        <v>0</v>
      </c>
      <c r="G45" s="108">
        <v>0</v>
      </c>
      <c r="H45" s="60">
        <v>0</v>
      </c>
      <c r="I45" s="60">
        <v>0</v>
      </c>
      <c r="J45" s="40"/>
      <c r="K45" s="32"/>
    </row>
    <row r="46" spans="1:11" ht="30.75" thickBot="1" x14ac:dyDescent="0.25">
      <c r="A46" s="166" t="s">
        <v>48</v>
      </c>
      <c r="B46" s="275" t="s">
        <v>17</v>
      </c>
      <c r="C46" s="276"/>
      <c r="D46" s="130">
        <v>0</v>
      </c>
      <c r="E46" s="131">
        <v>0</v>
      </c>
      <c r="F46" s="57">
        <v>0</v>
      </c>
      <c r="G46" s="57">
        <v>0</v>
      </c>
      <c r="H46" s="18">
        <v>0</v>
      </c>
      <c r="I46" s="18">
        <v>0</v>
      </c>
      <c r="J46" s="40"/>
      <c r="K46" s="32"/>
    </row>
    <row r="47" spans="1:11" ht="15.75" thickBot="1" x14ac:dyDescent="0.25">
      <c r="A47" s="37"/>
      <c r="B47" s="39"/>
      <c r="C47" s="39"/>
      <c r="D47" s="40"/>
      <c r="E47" s="41"/>
      <c r="F47" s="40"/>
      <c r="G47" s="40"/>
      <c r="H47" s="40"/>
      <c r="I47" s="40"/>
      <c r="J47" s="40"/>
      <c r="K47" s="32"/>
    </row>
    <row r="48" spans="1:11" ht="15" customHeight="1" x14ac:dyDescent="0.2">
      <c r="A48" s="37"/>
      <c r="B48" s="261" t="s">
        <v>20</v>
      </c>
      <c r="C48" s="262"/>
      <c r="D48" s="234">
        <v>0</v>
      </c>
      <c r="E48" s="236">
        <v>0</v>
      </c>
      <c r="F48" s="259">
        <v>0</v>
      </c>
      <c r="G48" s="259">
        <v>0</v>
      </c>
      <c r="H48" s="259">
        <v>0</v>
      </c>
      <c r="I48" s="259">
        <v>0</v>
      </c>
      <c r="J48" s="40"/>
      <c r="K48" s="32"/>
    </row>
    <row r="49" spans="1:11" ht="15.75" customHeight="1" thickBot="1" x14ac:dyDescent="0.25">
      <c r="A49" s="37"/>
      <c r="B49" s="263"/>
      <c r="C49" s="264"/>
      <c r="D49" s="332"/>
      <c r="E49" s="251">
        <v>0</v>
      </c>
      <c r="F49" s="260"/>
      <c r="G49" s="260"/>
      <c r="H49" s="260"/>
      <c r="I49" s="260"/>
      <c r="J49" s="40"/>
      <c r="K49" s="32"/>
    </row>
    <row r="50" spans="1:11" ht="30" x14ac:dyDescent="0.2">
      <c r="A50" s="166" t="s">
        <v>48</v>
      </c>
      <c r="B50" s="277" t="s">
        <v>16</v>
      </c>
      <c r="C50" s="278"/>
      <c r="D50" s="99">
        <v>0</v>
      </c>
      <c r="E50" s="117">
        <v>0</v>
      </c>
      <c r="F50" s="108">
        <v>0</v>
      </c>
      <c r="G50" s="108">
        <v>0</v>
      </c>
      <c r="H50" s="60">
        <v>0</v>
      </c>
      <c r="I50" s="60">
        <v>0</v>
      </c>
      <c r="J50" s="40"/>
      <c r="K50" s="32"/>
    </row>
    <row r="51" spans="1:11" ht="30.75" thickBot="1" x14ac:dyDescent="0.25">
      <c r="A51" s="166" t="s">
        <v>48</v>
      </c>
      <c r="B51" s="275" t="s">
        <v>17</v>
      </c>
      <c r="C51" s="276"/>
      <c r="D51" s="130">
        <v>0</v>
      </c>
      <c r="E51" s="131">
        <v>0</v>
      </c>
      <c r="F51" s="57">
        <v>0</v>
      </c>
      <c r="G51" s="57">
        <v>0</v>
      </c>
      <c r="H51" s="18">
        <v>0</v>
      </c>
      <c r="I51" s="18">
        <v>0</v>
      </c>
      <c r="J51" s="40"/>
      <c r="K51" s="32"/>
    </row>
    <row r="52" spans="1:11" s="26" customFormat="1" ht="15.75" thickBot="1" x14ac:dyDescent="0.25">
      <c r="A52" s="24"/>
      <c r="B52" s="27"/>
      <c r="C52" s="27"/>
      <c r="D52" s="25"/>
      <c r="E52" s="28"/>
      <c r="F52" s="25"/>
      <c r="G52" s="25"/>
      <c r="H52" s="25"/>
      <c r="I52" s="25"/>
      <c r="J52" s="25"/>
    </row>
    <row r="53" spans="1:11" ht="15.75" customHeight="1" x14ac:dyDescent="0.2">
      <c r="B53" s="304" t="s">
        <v>54</v>
      </c>
      <c r="C53" s="305"/>
      <c r="D53" s="305"/>
      <c r="E53" s="305"/>
      <c r="F53" s="305"/>
      <c r="G53" s="305"/>
      <c r="H53" s="305"/>
      <c r="I53" s="314"/>
      <c r="J53" s="179"/>
    </row>
    <row r="54" spans="1:11" ht="16.5" thickBot="1" x14ac:dyDescent="0.25">
      <c r="B54" s="308"/>
      <c r="C54" s="309"/>
      <c r="D54" s="309"/>
      <c r="E54" s="309"/>
      <c r="F54" s="309"/>
      <c r="G54" s="309"/>
      <c r="H54" s="309"/>
      <c r="I54" s="315"/>
      <c r="J54" s="179"/>
    </row>
    <row r="55" spans="1:11" ht="30.75" thickBot="1" x14ac:dyDescent="0.25">
      <c r="A55" s="165" t="s">
        <v>48</v>
      </c>
      <c r="B55" s="321" t="s">
        <v>95</v>
      </c>
      <c r="C55" s="322"/>
      <c r="D55" s="176">
        <v>0</v>
      </c>
      <c r="E55" s="177">
        <v>0</v>
      </c>
      <c r="F55" s="175">
        <v>0</v>
      </c>
      <c r="G55" s="175">
        <v>0</v>
      </c>
      <c r="H55" s="163">
        <v>0</v>
      </c>
      <c r="I55" s="97">
        <v>0</v>
      </c>
      <c r="J55" s="174"/>
    </row>
    <row r="56" spans="1:11" s="26" customFormat="1" ht="15.75" thickBot="1" x14ac:dyDescent="0.25">
      <c r="A56" s="24"/>
      <c r="B56" s="27"/>
      <c r="C56" s="27"/>
      <c r="D56" s="25"/>
      <c r="E56" s="28"/>
      <c r="F56" s="25"/>
      <c r="G56" s="25"/>
      <c r="H56" s="29"/>
      <c r="I56" s="25"/>
      <c r="J56" s="80"/>
    </row>
    <row r="57" spans="1:11" ht="15" customHeight="1" x14ac:dyDescent="0.2">
      <c r="B57" s="304" t="s">
        <v>55</v>
      </c>
      <c r="C57" s="305"/>
      <c r="D57" s="234">
        <v>9</v>
      </c>
      <c r="E57" s="236">
        <v>1</v>
      </c>
      <c r="F57" s="234">
        <v>0</v>
      </c>
      <c r="G57" s="234">
        <v>0</v>
      </c>
      <c r="H57" s="320">
        <v>0</v>
      </c>
      <c r="I57" s="234">
        <v>1</v>
      </c>
      <c r="J57" s="174"/>
    </row>
    <row r="58" spans="1:11" ht="15.75" customHeight="1" thickBot="1" x14ac:dyDescent="0.25">
      <c r="B58" s="308"/>
      <c r="C58" s="309"/>
      <c r="D58" s="335"/>
      <c r="E58" s="251"/>
      <c r="F58" s="252"/>
      <c r="G58" s="252"/>
      <c r="H58" s="252"/>
      <c r="I58" s="252"/>
      <c r="J58" s="25"/>
    </row>
    <row r="59" spans="1:11" ht="30" x14ac:dyDescent="0.2">
      <c r="A59" s="165" t="s">
        <v>48</v>
      </c>
      <c r="B59" s="11" t="s">
        <v>22</v>
      </c>
      <c r="C59" s="43" t="s">
        <v>23</v>
      </c>
      <c r="D59" s="101">
        <v>9</v>
      </c>
      <c r="E59" s="122">
        <v>1</v>
      </c>
      <c r="F59" s="56">
        <v>0</v>
      </c>
      <c r="G59" s="56">
        <v>0</v>
      </c>
      <c r="H59" s="17">
        <v>0</v>
      </c>
      <c r="I59" s="17">
        <v>1</v>
      </c>
      <c r="J59" s="25"/>
    </row>
    <row r="60" spans="1:11" ht="30" x14ac:dyDescent="0.2">
      <c r="A60" s="165" t="s">
        <v>48</v>
      </c>
      <c r="B60" s="216" t="s">
        <v>65</v>
      </c>
      <c r="C60" s="217"/>
      <c r="D60" s="56">
        <v>0</v>
      </c>
      <c r="E60" s="122">
        <v>0</v>
      </c>
      <c r="F60" s="56">
        <v>0</v>
      </c>
      <c r="G60" s="56">
        <v>0</v>
      </c>
      <c r="H60" s="17"/>
      <c r="I60" s="17">
        <v>0</v>
      </c>
      <c r="J60" s="25"/>
    </row>
    <row r="61" spans="1:11" ht="30" x14ac:dyDescent="0.2">
      <c r="A61" s="165" t="s">
        <v>48</v>
      </c>
      <c r="B61" s="216" t="s">
        <v>65</v>
      </c>
      <c r="C61" s="217"/>
      <c r="D61" s="56">
        <v>0</v>
      </c>
      <c r="E61" s="122">
        <v>0</v>
      </c>
      <c r="F61" s="56">
        <v>0</v>
      </c>
      <c r="G61" s="56">
        <v>0</v>
      </c>
      <c r="H61" s="17">
        <v>0</v>
      </c>
      <c r="I61" s="17">
        <v>0</v>
      </c>
      <c r="J61" s="25"/>
    </row>
    <row r="62" spans="1:11" ht="30" x14ac:dyDescent="0.2">
      <c r="A62" s="165" t="s">
        <v>48</v>
      </c>
      <c r="B62" s="216" t="s">
        <v>76</v>
      </c>
      <c r="C62" s="217"/>
      <c r="D62" s="127">
        <v>0</v>
      </c>
      <c r="E62" s="122">
        <v>0</v>
      </c>
      <c r="F62" s="56">
        <v>0</v>
      </c>
      <c r="G62" s="56">
        <v>0</v>
      </c>
      <c r="H62" s="17">
        <v>0</v>
      </c>
      <c r="I62" s="17">
        <v>0</v>
      </c>
      <c r="J62" s="25"/>
    </row>
    <row r="63" spans="1:11" ht="30" x14ac:dyDescent="0.2">
      <c r="A63" s="165" t="s">
        <v>48</v>
      </c>
      <c r="B63" s="216" t="s">
        <v>77</v>
      </c>
      <c r="C63" s="217"/>
      <c r="D63" s="127">
        <v>0</v>
      </c>
      <c r="E63" s="122">
        <v>0</v>
      </c>
      <c r="F63" s="56">
        <v>0</v>
      </c>
      <c r="G63" s="56">
        <v>0</v>
      </c>
      <c r="H63" s="17">
        <v>0</v>
      </c>
      <c r="I63" s="17">
        <v>0</v>
      </c>
      <c r="J63" s="25"/>
    </row>
    <row r="64" spans="1:11" ht="30.75" thickBot="1" x14ac:dyDescent="0.25">
      <c r="A64" s="165" t="s">
        <v>48</v>
      </c>
      <c r="B64" s="224" t="s">
        <v>78</v>
      </c>
      <c r="C64" s="227"/>
      <c r="D64" s="57">
        <v>0</v>
      </c>
      <c r="E64" s="131">
        <v>0</v>
      </c>
      <c r="F64" s="57">
        <v>0</v>
      </c>
      <c r="G64" s="57">
        <v>0</v>
      </c>
      <c r="H64" s="18">
        <v>0</v>
      </c>
      <c r="I64" s="18">
        <v>0</v>
      </c>
      <c r="J64" s="25"/>
    </row>
    <row r="65" spans="1:11" ht="30" x14ac:dyDescent="0.2">
      <c r="A65" s="165" t="s">
        <v>48</v>
      </c>
      <c r="B65" s="222" t="s">
        <v>79</v>
      </c>
      <c r="C65" s="223"/>
      <c r="D65" s="140">
        <v>0</v>
      </c>
      <c r="E65" s="141">
        <v>0</v>
      </c>
      <c r="F65" s="142">
        <v>0</v>
      </c>
      <c r="G65" s="142">
        <v>0</v>
      </c>
      <c r="H65" s="72">
        <v>0</v>
      </c>
      <c r="I65" s="72">
        <v>0</v>
      </c>
      <c r="J65" s="25"/>
    </row>
    <row r="66" spans="1:11" ht="30" x14ac:dyDescent="0.2">
      <c r="A66" s="165" t="s">
        <v>48</v>
      </c>
      <c r="B66" s="216" t="s">
        <v>80</v>
      </c>
      <c r="C66" s="217"/>
      <c r="D66" s="127">
        <v>0</v>
      </c>
      <c r="E66" s="122">
        <v>0</v>
      </c>
      <c r="F66" s="56">
        <v>0</v>
      </c>
      <c r="G66" s="56">
        <v>0</v>
      </c>
      <c r="H66" s="17">
        <v>0</v>
      </c>
      <c r="I66" s="17">
        <v>0</v>
      </c>
      <c r="J66" s="25"/>
    </row>
    <row r="67" spans="1:11" ht="30" x14ac:dyDescent="0.2">
      <c r="A67" s="165" t="s">
        <v>48</v>
      </c>
      <c r="B67" s="216" t="s">
        <v>81</v>
      </c>
      <c r="C67" s="217"/>
      <c r="D67" s="127">
        <v>0</v>
      </c>
      <c r="E67" s="122">
        <v>0</v>
      </c>
      <c r="F67" s="56">
        <v>0</v>
      </c>
      <c r="G67" s="56">
        <v>0</v>
      </c>
      <c r="H67" s="17">
        <v>0</v>
      </c>
      <c r="I67" s="17">
        <v>0</v>
      </c>
      <c r="J67" s="25"/>
    </row>
    <row r="68" spans="1:11" ht="30" x14ac:dyDescent="0.2">
      <c r="A68" s="165" t="s">
        <v>48</v>
      </c>
      <c r="B68" s="340" t="s">
        <v>64</v>
      </c>
      <c r="C68" s="341"/>
      <c r="D68" s="157">
        <v>0</v>
      </c>
      <c r="E68" s="122">
        <v>0</v>
      </c>
      <c r="F68" s="56">
        <v>0</v>
      </c>
      <c r="G68" s="56">
        <v>0</v>
      </c>
      <c r="H68" s="45">
        <v>0</v>
      </c>
      <c r="I68" s="45">
        <v>0</v>
      </c>
      <c r="J68" s="25"/>
      <c r="K68" s="16" t="s">
        <v>48</v>
      </c>
    </row>
    <row r="69" spans="1:11" ht="30.75" thickBot="1" x14ac:dyDescent="0.25">
      <c r="A69" s="165" t="s">
        <v>48</v>
      </c>
      <c r="B69" s="342" t="s">
        <v>64</v>
      </c>
      <c r="C69" s="343"/>
      <c r="D69" s="158">
        <v>0</v>
      </c>
      <c r="E69" s="131">
        <v>0</v>
      </c>
      <c r="F69" s="57">
        <v>0</v>
      </c>
      <c r="G69" s="57">
        <v>0</v>
      </c>
      <c r="H69" s="18">
        <v>0</v>
      </c>
      <c r="I69" s="63">
        <v>0</v>
      </c>
      <c r="J69" s="29"/>
      <c r="K69" s="16" t="s">
        <v>48</v>
      </c>
    </row>
    <row r="70" spans="1:11" ht="15.75" thickBot="1" x14ac:dyDescent="0.25">
      <c r="B70" s="2"/>
      <c r="C70" s="2"/>
      <c r="D70" s="22"/>
      <c r="E70" s="3"/>
      <c r="F70" s="22"/>
      <c r="G70" s="22"/>
      <c r="H70" s="22"/>
      <c r="I70" s="22"/>
      <c r="J70" s="22"/>
    </row>
    <row r="71" spans="1:11" ht="15" customHeight="1" x14ac:dyDescent="0.2">
      <c r="B71" s="253" t="s">
        <v>56</v>
      </c>
      <c r="C71" s="254"/>
      <c r="D71" s="234">
        <v>207</v>
      </c>
      <c r="E71" s="236">
        <v>13</v>
      </c>
      <c r="F71" s="234">
        <v>0</v>
      </c>
      <c r="G71" s="234">
        <v>0</v>
      </c>
      <c r="H71" s="234">
        <v>0</v>
      </c>
      <c r="I71" s="234">
        <v>13</v>
      </c>
      <c r="J71" s="31"/>
    </row>
    <row r="72" spans="1:11" ht="15.75" customHeight="1" thickBot="1" x14ac:dyDescent="0.25">
      <c r="B72" s="255"/>
      <c r="C72" s="256"/>
      <c r="D72" s="335"/>
      <c r="E72" s="251">
        <v>0</v>
      </c>
      <c r="F72" s="252"/>
      <c r="G72" s="252"/>
      <c r="H72" s="252"/>
      <c r="I72" s="252"/>
      <c r="J72" s="31"/>
    </row>
    <row r="73" spans="1:11" ht="30" x14ac:dyDescent="0.2">
      <c r="A73" s="165" t="s">
        <v>48</v>
      </c>
      <c r="B73" s="167" t="s">
        <v>82</v>
      </c>
      <c r="C73" s="170" t="s">
        <v>24</v>
      </c>
      <c r="D73" s="100">
        <v>44</v>
      </c>
      <c r="E73" s="122">
        <v>3</v>
      </c>
      <c r="F73" s="56">
        <v>0</v>
      </c>
      <c r="G73" s="56">
        <v>0</v>
      </c>
      <c r="H73" s="17">
        <v>0</v>
      </c>
      <c r="I73" s="17">
        <v>3</v>
      </c>
      <c r="J73" s="31"/>
    </row>
    <row r="74" spans="1:11" ht="30" x14ac:dyDescent="0.2">
      <c r="A74" s="165" t="s">
        <v>48</v>
      </c>
      <c r="B74" s="216" t="s">
        <v>83</v>
      </c>
      <c r="C74" s="217"/>
      <c r="D74" s="56">
        <v>0</v>
      </c>
      <c r="E74" s="122">
        <v>0</v>
      </c>
      <c r="F74" s="56">
        <v>0</v>
      </c>
      <c r="G74" s="56">
        <v>0</v>
      </c>
      <c r="H74" s="17">
        <v>0</v>
      </c>
      <c r="I74" s="17">
        <v>0</v>
      </c>
      <c r="J74" s="31"/>
    </row>
    <row r="75" spans="1:11" ht="30" x14ac:dyDescent="0.2">
      <c r="A75" s="165" t="s">
        <v>48</v>
      </c>
      <c r="B75" s="216" t="s">
        <v>83</v>
      </c>
      <c r="C75" s="217"/>
      <c r="D75" s="140">
        <v>0</v>
      </c>
      <c r="E75" s="122">
        <v>0</v>
      </c>
      <c r="F75" s="56">
        <v>0</v>
      </c>
      <c r="G75" s="56">
        <v>0</v>
      </c>
      <c r="H75" s="17">
        <v>0</v>
      </c>
      <c r="I75" s="17">
        <v>0</v>
      </c>
      <c r="J75" s="31"/>
    </row>
    <row r="76" spans="1:11" ht="30" x14ac:dyDescent="0.2">
      <c r="A76" s="165" t="s">
        <v>48</v>
      </c>
      <c r="B76" s="216" t="s">
        <v>84</v>
      </c>
      <c r="C76" s="217"/>
      <c r="D76" s="127">
        <v>0</v>
      </c>
      <c r="E76" s="122">
        <v>0</v>
      </c>
      <c r="F76" s="56">
        <v>0</v>
      </c>
      <c r="G76" s="56">
        <v>0</v>
      </c>
      <c r="H76" s="17">
        <v>0</v>
      </c>
      <c r="I76" s="17">
        <v>0</v>
      </c>
      <c r="J76" s="31"/>
    </row>
    <row r="77" spans="1:11" ht="30" x14ac:dyDescent="0.2">
      <c r="A77" s="165" t="s">
        <v>48</v>
      </c>
      <c r="B77" s="216" t="s">
        <v>85</v>
      </c>
      <c r="C77" s="217"/>
      <c r="D77" s="127">
        <v>0</v>
      </c>
      <c r="E77" s="122">
        <v>0</v>
      </c>
      <c r="F77" s="56">
        <v>0</v>
      </c>
      <c r="G77" s="56">
        <v>0</v>
      </c>
      <c r="H77" s="17">
        <v>0</v>
      </c>
      <c r="I77" s="17">
        <v>0</v>
      </c>
      <c r="J77" s="31"/>
    </row>
    <row r="78" spans="1:11" ht="30" x14ac:dyDescent="0.2">
      <c r="A78" s="165" t="s">
        <v>48</v>
      </c>
      <c r="B78" s="216" t="s">
        <v>86</v>
      </c>
      <c r="C78" s="217"/>
      <c r="D78" s="127">
        <v>0</v>
      </c>
      <c r="E78" s="122">
        <v>0</v>
      </c>
      <c r="F78" s="56">
        <v>0</v>
      </c>
      <c r="G78" s="56">
        <v>0</v>
      </c>
      <c r="H78" s="17">
        <v>0</v>
      </c>
      <c r="I78" s="17">
        <v>0</v>
      </c>
      <c r="J78" s="31"/>
    </row>
    <row r="79" spans="1:11" ht="30" x14ac:dyDescent="0.2">
      <c r="A79" s="165" t="s">
        <v>48</v>
      </c>
      <c r="B79" s="216" t="s">
        <v>87</v>
      </c>
      <c r="C79" s="217"/>
      <c r="D79" s="127">
        <v>0</v>
      </c>
      <c r="E79" s="122">
        <v>0</v>
      </c>
      <c r="F79" s="56">
        <v>0</v>
      </c>
      <c r="G79" s="56">
        <v>0</v>
      </c>
      <c r="H79" s="17">
        <v>0</v>
      </c>
      <c r="I79" s="17">
        <v>0</v>
      </c>
      <c r="J79" s="31"/>
    </row>
    <row r="80" spans="1:11" ht="30.75" thickBot="1" x14ac:dyDescent="0.25">
      <c r="A80" s="165" t="s">
        <v>48</v>
      </c>
      <c r="B80" s="224" t="s">
        <v>88</v>
      </c>
      <c r="C80" s="227"/>
      <c r="D80" s="104">
        <v>0</v>
      </c>
      <c r="E80" s="131">
        <v>0</v>
      </c>
      <c r="F80" s="57">
        <v>0</v>
      </c>
      <c r="G80" s="57">
        <v>0</v>
      </c>
      <c r="H80" s="18">
        <v>0</v>
      </c>
      <c r="I80" s="18">
        <v>0</v>
      </c>
      <c r="J80" s="31"/>
    </row>
    <row r="81" spans="1:10" ht="30" x14ac:dyDescent="0.2">
      <c r="A81" s="165" t="s">
        <v>48</v>
      </c>
      <c r="B81" s="167" t="s">
        <v>89</v>
      </c>
      <c r="C81" s="171" t="s">
        <v>25</v>
      </c>
      <c r="D81" s="155">
        <v>44</v>
      </c>
      <c r="E81" s="141">
        <v>4</v>
      </c>
      <c r="F81" s="142">
        <v>0</v>
      </c>
      <c r="G81" s="142">
        <v>0</v>
      </c>
      <c r="H81" s="72">
        <v>0</v>
      </c>
      <c r="I81" s="72">
        <v>4</v>
      </c>
      <c r="J81" s="31"/>
    </row>
    <row r="82" spans="1:10" ht="30" x14ac:dyDescent="0.2">
      <c r="A82" s="165" t="s">
        <v>48</v>
      </c>
      <c r="B82" s="216" t="s">
        <v>90</v>
      </c>
      <c r="C82" s="217"/>
      <c r="D82" s="56">
        <v>0</v>
      </c>
      <c r="E82" s="122">
        <v>0</v>
      </c>
      <c r="F82" s="56">
        <v>0</v>
      </c>
      <c r="G82" s="56">
        <v>0</v>
      </c>
      <c r="H82" s="17">
        <v>0</v>
      </c>
      <c r="I82" s="17">
        <v>0</v>
      </c>
      <c r="J82" s="31"/>
    </row>
    <row r="83" spans="1:10" ht="30" x14ac:dyDescent="0.2">
      <c r="A83" s="165" t="s">
        <v>48</v>
      </c>
      <c r="B83" s="216" t="s">
        <v>90</v>
      </c>
      <c r="C83" s="217"/>
      <c r="D83" s="56">
        <v>0</v>
      </c>
      <c r="E83" s="122">
        <v>0</v>
      </c>
      <c r="F83" s="56">
        <v>0</v>
      </c>
      <c r="G83" s="56">
        <v>0</v>
      </c>
      <c r="H83" s="17">
        <v>0</v>
      </c>
      <c r="I83" s="17">
        <v>0</v>
      </c>
      <c r="J83" s="31"/>
    </row>
    <row r="84" spans="1:10" ht="30" x14ac:dyDescent="0.2">
      <c r="A84" s="165" t="s">
        <v>48</v>
      </c>
      <c r="B84" s="257" t="s">
        <v>69</v>
      </c>
      <c r="C84" s="258"/>
      <c r="D84" s="127">
        <v>0</v>
      </c>
      <c r="E84" s="122">
        <v>0</v>
      </c>
      <c r="F84" s="56">
        <v>0</v>
      </c>
      <c r="G84" s="56">
        <v>0</v>
      </c>
      <c r="H84" s="17">
        <v>0</v>
      </c>
      <c r="I84" s="17">
        <v>0</v>
      </c>
      <c r="J84" s="31"/>
    </row>
    <row r="85" spans="1:10" ht="34.5" customHeight="1" x14ac:dyDescent="0.2">
      <c r="A85" s="165" t="s">
        <v>48</v>
      </c>
      <c r="B85" s="257" t="s">
        <v>67</v>
      </c>
      <c r="C85" s="258"/>
      <c r="D85" s="127">
        <v>0</v>
      </c>
      <c r="E85" s="122">
        <v>0</v>
      </c>
      <c r="F85" s="56">
        <v>0</v>
      </c>
      <c r="G85" s="56">
        <v>0</v>
      </c>
      <c r="H85" s="17">
        <v>0</v>
      </c>
      <c r="I85" s="17">
        <v>0</v>
      </c>
      <c r="J85" s="31"/>
    </row>
    <row r="86" spans="1:10" ht="30" x14ac:dyDescent="0.2">
      <c r="A86" s="165" t="s">
        <v>48</v>
      </c>
      <c r="B86" s="216" t="s">
        <v>70</v>
      </c>
      <c r="C86" s="217"/>
      <c r="D86" s="127">
        <v>5</v>
      </c>
      <c r="E86" s="122">
        <v>0</v>
      </c>
      <c r="F86" s="56">
        <v>0</v>
      </c>
      <c r="G86" s="56">
        <v>0</v>
      </c>
      <c r="H86" s="17">
        <v>0</v>
      </c>
      <c r="I86" s="17">
        <v>0</v>
      </c>
      <c r="J86" s="31"/>
    </row>
    <row r="87" spans="1:10" ht="30.75" thickBot="1" x14ac:dyDescent="0.25">
      <c r="A87" s="165" t="s">
        <v>48</v>
      </c>
      <c r="B87" s="224" t="s">
        <v>71</v>
      </c>
      <c r="C87" s="227"/>
      <c r="D87" s="57">
        <v>0</v>
      </c>
      <c r="E87" s="131">
        <v>0</v>
      </c>
      <c r="F87" s="57">
        <v>0</v>
      </c>
      <c r="G87" s="57">
        <v>0</v>
      </c>
      <c r="H87" s="18">
        <v>0</v>
      </c>
      <c r="I87" s="18">
        <v>0</v>
      </c>
      <c r="J87" s="31"/>
    </row>
    <row r="88" spans="1:10" ht="30" x14ac:dyDescent="0.2">
      <c r="A88" s="165" t="s">
        <v>48</v>
      </c>
      <c r="B88" s="222" t="s">
        <v>72</v>
      </c>
      <c r="C88" s="223"/>
      <c r="D88" s="140">
        <v>3</v>
      </c>
      <c r="E88" s="141">
        <v>0</v>
      </c>
      <c r="F88" s="142">
        <v>0</v>
      </c>
      <c r="G88" s="142">
        <v>0</v>
      </c>
      <c r="H88" s="72">
        <v>0</v>
      </c>
      <c r="I88" s="72">
        <v>0</v>
      </c>
      <c r="J88" s="31"/>
    </row>
    <row r="89" spans="1:10" ht="30" x14ac:dyDescent="0.2">
      <c r="A89" s="165" t="s">
        <v>48</v>
      </c>
      <c r="B89" s="216" t="s">
        <v>73</v>
      </c>
      <c r="C89" s="217"/>
      <c r="D89" s="127">
        <v>31</v>
      </c>
      <c r="E89" s="122">
        <v>0</v>
      </c>
      <c r="F89" s="56">
        <v>0</v>
      </c>
      <c r="G89" s="56">
        <v>0</v>
      </c>
      <c r="H89" s="17">
        <v>0</v>
      </c>
      <c r="I89" s="17">
        <v>0</v>
      </c>
      <c r="J89" s="31"/>
    </row>
    <row r="90" spans="1:10" ht="30" x14ac:dyDescent="0.2">
      <c r="A90" s="165" t="s">
        <v>48</v>
      </c>
      <c r="B90" s="216" t="s">
        <v>74</v>
      </c>
      <c r="C90" s="217"/>
      <c r="D90" s="127">
        <v>35</v>
      </c>
      <c r="E90" s="122">
        <v>4</v>
      </c>
      <c r="F90" s="56">
        <v>0</v>
      </c>
      <c r="G90" s="56">
        <v>0</v>
      </c>
      <c r="H90" s="17">
        <v>0</v>
      </c>
      <c r="I90" s="17">
        <v>4</v>
      </c>
      <c r="J90" s="31"/>
    </row>
    <row r="91" spans="1:10" ht="30" x14ac:dyDescent="0.2">
      <c r="A91" s="165" t="s">
        <v>48</v>
      </c>
      <c r="B91" s="216" t="s">
        <v>75</v>
      </c>
      <c r="C91" s="217"/>
      <c r="D91" s="56">
        <v>29</v>
      </c>
      <c r="E91" s="122">
        <v>0</v>
      </c>
      <c r="F91" s="56">
        <v>0</v>
      </c>
      <c r="G91" s="56">
        <v>0</v>
      </c>
      <c r="H91" s="17">
        <v>0</v>
      </c>
      <c r="I91" s="17">
        <v>0</v>
      </c>
      <c r="J91" s="31"/>
    </row>
    <row r="92" spans="1:10" ht="30" x14ac:dyDescent="0.2">
      <c r="A92" s="165" t="s">
        <v>48</v>
      </c>
      <c r="B92" s="216" t="s">
        <v>91</v>
      </c>
      <c r="C92" s="217"/>
      <c r="D92" s="56">
        <v>4</v>
      </c>
      <c r="E92" s="122">
        <v>2</v>
      </c>
      <c r="F92" s="56">
        <v>0</v>
      </c>
      <c r="G92" s="56">
        <v>0</v>
      </c>
      <c r="H92" s="17">
        <v>0</v>
      </c>
      <c r="I92" s="17">
        <v>2</v>
      </c>
      <c r="J92" s="31"/>
    </row>
    <row r="93" spans="1:10" ht="30" x14ac:dyDescent="0.2">
      <c r="A93" s="165" t="s">
        <v>48</v>
      </c>
      <c r="B93" s="216" t="s">
        <v>91</v>
      </c>
      <c r="C93" s="217"/>
      <c r="D93" s="56">
        <v>0</v>
      </c>
      <c r="E93" s="122">
        <v>0</v>
      </c>
      <c r="F93" s="56">
        <v>0</v>
      </c>
      <c r="G93" s="56">
        <v>0</v>
      </c>
      <c r="H93" s="45">
        <v>0</v>
      </c>
      <c r="I93" s="45">
        <v>0</v>
      </c>
      <c r="J93" s="31"/>
    </row>
    <row r="94" spans="1:10" ht="30.75" thickBot="1" x14ac:dyDescent="0.25">
      <c r="A94" s="165" t="s">
        <v>48</v>
      </c>
      <c r="B94" s="224" t="s">
        <v>92</v>
      </c>
      <c r="C94" s="227"/>
      <c r="D94" s="57">
        <v>12</v>
      </c>
      <c r="E94" s="131">
        <v>0</v>
      </c>
      <c r="F94" s="57">
        <v>0</v>
      </c>
      <c r="G94" s="57">
        <v>0</v>
      </c>
      <c r="H94" s="18">
        <v>0</v>
      </c>
      <c r="I94" s="18">
        <v>0</v>
      </c>
      <c r="J94" s="80"/>
    </row>
    <row r="95" spans="1:10" ht="15.75" thickBot="1" x14ac:dyDescent="0.25">
      <c r="B95" s="2"/>
      <c r="C95" s="2"/>
      <c r="D95" s="22"/>
      <c r="E95" s="3"/>
      <c r="F95" s="22"/>
      <c r="G95" s="22"/>
      <c r="H95" s="22"/>
      <c r="I95" s="22"/>
      <c r="J95" s="80"/>
    </row>
    <row r="96" spans="1:10" ht="15" customHeight="1" x14ac:dyDescent="0.2">
      <c r="B96" s="228" t="s">
        <v>30</v>
      </c>
      <c r="C96" s="229"/>
      <c r="D96" s="234">
        <v>618.69999999999993</v>
      </c>
      <c r="E96" s="236">
        <v>266</v>
      </c>
      <c r="F96" s="234">
        <v>0</v>
      </c>
      <c r="G96" s="234">
        <v>0</v>
      </c>
      <c r="H96" s="234">
        <v>120</v>
      </c>
      <c r="I96" s="234">
        <v>146</v>
      </c>
      <c r="J96" s="22"/>
    </row>
    <row r="97" spans="1:10" ht="15.75" customHeight="1" thickBot="1" x14ac:dyDescent="0.25">
      <c r="B97" s="232"/>
      <c r="C97" s="233"/>
      <c r="D97" s="335"/>
      <c r="E97" s="251">
        <v>0</v>
      </c>
      <c r="F97" s="252"/>
      <c r="G97" s="252"/>
      <c r="H97" s="252"/>
      <c r="I97" s="252"/>
      <c r="J97" s="22"/>
    </row>
    <row r="98" spans="1:10" ht="30.75" thickBot="1" x14ac:dyDescent="0.25">
      <c r="A98" s="165" t="s">
        <v>48</v>
      </c>
      <c r="B98" s="242" t="s">
        <v>57</v>
      </c>
      <c r="C98" s="339"/>
      <c r="D98" s="149">
        <v>0</v>
      </c>
      <c r="E98" s="131">
        <v>298</v>
      </c>
      <c r="F98" s="57">
        <v>0</v>
      </c>
      <c r="G98" s="57">
        <v>0</v>
      </c>
      <c r="H98" s="18">
        <v>152</v>
      </c>
      <c r="I98" s="18">
        <v>146</v>
      </c>
      <c r="J98" s="13">
        <f>IF(B98="Total Feed Consignments inc. 3rd Country Consignments (Deminimus)",SUM($F$98:$I$98),0)</f>
        <v>0</v>
      </c>
    </row>
    <row r="99" spans="1:10" ht="15" customHeight="1" x14ac:dyDescent="0.2">
      <c r="A99" s="165"/>
      <c r="B99" s="244" t="s">
        <v>50</v>
      </c>
      <c r="C99" s="245"/>
      <c r="D99" s="234">
        <v>588.69999999999993</v>
      </c>
      <c r="E99" s="249">
        <v>255</v>
      </c>
      <c r="F99" s="240">
        <v>0</v>
      </c>
      <c r="G99" s="240">
        <v>0</v>
      </c>
      <c r="H99" s="240">
        <v>118</v>
      </c>
      <c r="I99" s="240">
        <v>137</v>
      </c>
      <c r="J99" s="22"/>
    </row>
    <row r="100" spans="1:10" ht="15.75" customHeight="1" thickBot="1" x14ac:dyDescent="0.25">
      <c r="A100" s="165"/>
      <c r="B100" s="246"/>
      <c r="C100" s="247"/>
      <c r="D100" s="335"/>
      <c r="E100" s="250"/>
      <c r="F100" s="241"/>
      <c r="G100" s="241"/>
      <c r="H100" s="241"/>
      <c r="I100" s="241"/>
      <c r="J100" s="22"/>
    </row>
    <row r="101" spans="1:10" ht="30.75" thickBot="1" x14ac:dyDescent="0.25">
      <c r="A101" s="165" t="s">
        <v>48</v>
      </c>
      <c r="B101" s="19" t="s">
        <v>51</v>
      </c>
      <c r="C101" s="46" t="s">
        <v>52</v>
      </c>
      <c r="D101" s="81">
        <v>449</v>
      </c>
      <c r="E101" s="184"/>
      <c r="F101" s="185"/>
      <c r="G101" s="185"/>
      <c r="H101" s="185"/>
      <c r="I101" s="185"/>
      <c r="J101" s="14"/>
    </row>
    <row r="102" spans="1:10" ht="30" x14ac:dyDescent="0.2">
      <c r="A102" s="165" t="s">
        <v>48</v>
      </c>
      <c r="B102" s="47" t="s">
        <v>58</v>
      </c>
      <c r="C102" s="48"/>
      <c r="D102" s="190">
        <v>449</v>
      </c>
      <c r="E102" s="153">
        <v>208</v>
      </c>
      <c r="F102" s="142">
        <v>0</v>
      </c>
      <c r="G102" s="142">
        <v>0</v>
      </c>
      <c r="H102" s="72">
        <v>104</v>
      </c>
      <c r="I102" s="72">
        <v>104</v>
      </c>
      <c r="J102" s="22"/>
    </row>
    <row r="103" spans="1:10" ht="30" x14ac:dyDescent="0.2">
      <c r="A103" s="165" t="s">
        <v>48</v>
      </c>
      <c r="B103" s="47" t="s">
        <v>59</v>
      </c>
      <c r="C103" s="48"/>
      <c r="D103" s="77">
        <v>22.450000000000003</v>
      </c>
      <c r="E103" s="111">
        <v>7</v>
      </c>
      <c r="F103" s="56">
        <v>0</v>
      </c>
      <c r="G103" s="56">
        <v>0</v>
      </c>
      <c r="H103" s="17">
        <v>1</v>
      </c>
      <c r="I103" s="17">
        <v>6</v>
      </c>
      <c r="J103" s="22"/>
    </row>
    <row r="104" spans="1:10" ht="30.75" thickBot="1" x14ac:dyDescent="0.25">
      <c r="A104" s="165" t="s">
        <v>48</v>
      </c>
      <c r="B104" s="49" t="s">
        <v>60</v>
      </c>
      <c r="C104" s="50"/>
      <c r="D104" s="205">
        <v>22.450000000000003</v>
      </c>
      <c r="E104" s="114">
        <v>6</v>
      </c>
      <c r="F104" s="56">
        <v>0</v>
      </c>
      <c r="G104" s="56">
        <v>0</v>
      </c>
      <c r="H104" s="17">
        <v>1</v>
      </c>
      <c r="I104" s="17">
        <v>5</v>
      </c>
      <c r="J104" s="22"/>
    </row>
    <row r="105" spans="1:10" ht="30.75" thickBot="1" x14ac:dyDescent="0.25">
      <c r="A105" s="165" t="s">
        <v>48</v>
      </c>
      <c r="B105" s="21" t="s">
        <v>29</v>
      </c>
      <c r="C105" s="46" t="s">
        <v>52</v>
      </c>
      <c r="D105" s="81">
        <v>79</v>
      </c>
      <c r="E105" s="186"/>
      <c r="F105" s="185"/>
      <c r="G105" s="185"/>
      <c r="H105" s="185"/>
      <c r="I105" s="185"/>
      <c r="J105" s="14"/>
    </row>
    <row r="106" spans="1:10" ht="30" x14ac:dyDescent="0.2">
      <c r="A106" s="165" t="s">
        <v>48</v>
      </c>
      <c r="B106" s="47" t="s">
        <v>58</v>
      </c>
      <c r="C106" s="48"/>
      <c r="D106" s="192">
        <v>79</v>
      </c>
      <c r="E106" s="153">
        <v>26</v>
      </c>
      <c r="F106" s="142">
        <v>0</v>
      </c>
      <c r="G106" s="142">
        <v>0</v>
      </c>
      <c r="H106" s="72">
        <v>10</v>
      </c>
      <c r="I106" s="72">
        <v>16</v>
      </c>
      <c r="J106" s="22"/>
    </row>
    <row r="107" spans="1:10" ht="30" x14ac:dyDescent="0.2">
      <c r="A107" s="165" t="s">
        <v>48</v>
      </c>
      <c r="B107" s="47" t="s">
        <v>59</v>
      </c>
      <c r="C107" s="48"/>
      <c r="D107" s="77">
        <v>7.9</v>
      </c>
      <c r="E107" s="111">
        <v>3</v>
      </c>
      <c r="F107" s="56">
        <v>0</v>
      </c>
      <c r="G107" s="56">
        <v>0</v>
      </c>
      <c r="H107" s="17">
        <v>1</v>
      </c>
      <c r="I107" s="17">
        <v>2</v>
      </c>
      <c r="J107" s="22"/>
    </row>
    <row r="108" spans="1:10" ht="30.75" thickBot="1" x14ac:dyDescent="0.25">
      <c r="A108" s="165" t="s">
        <v>48</v>
      </c>
      <c r="B108" s="49" t="s">
        <v>60</v>
      </c>
      <c r="C108" s="50"/>
      <c r="D108" s="191">
        <v>7.9</v>
      </c>
      <c r="E108" s="114">
        <v>5</v>
      </c>
      <c r="F108" s="56">
        <v>0</v>
      </c>
      <c r="G108" s="56">
        <v>0</v>
      </c>
      <c r="H108" s="17">
        <v>1</v>
      </c>
      <c r="I108" s="17">
        <v>4</v>
      </c>
      <c r="J108" s="22"/>
    </row>
    <row r="109" spans="1:10" ht="15" customHeight="1" x14ac:dyDescent="0.2">
      <c r="A109" s="165"/>
      <c r="B109" s="228" t="s">
        <v>61</v>
      </c>
      <c r="C109" s="229"/>
      <c r="D109" s="336">
        <v>30</v>
      </c>
      <c r="E109" s="337">
        <v>11</v>
      </c>
      <c r="F109" s="238">
        <v>0</v>
      </c>
      <c r="G109" s="238">
        <v>0</v>
      </c>
      <c r="H109" s="238">
        <v>2</v>
      </c>
      <c r="I109" s="238">
        <v>9</v>
      </c>
      <c r="J109" s="22"/>
    </row>
    <row r="110" spans="1:10" ht="15.75" customHeight="1" thickBot="1" x14ac:dyDescent="0.25">
      <c r="A110" s="165"/>
      <c r="B110" s="232"/>
      <c r="C110" s="233"/>
      <c r="D110" s="332"/>
      <c r="E110" s="338">
        <v>0</v>
      </c>
      <c r="F110" s="284"/>
      <c r="G110" s="284"/>
      <c r="H110" s="284"/>
      <c r="I110" s="284"/>
      <c r="J110" s="22"/>
    </row>
    <row r="111" spans="1:10" ht="30" x14ac:dyDescent="0.2">
      <c r="A111" s="165" t="s">
        <v>48</v>
      </c>
      <c r="B111" s="187" t="s">
        <v>82</v>
      </c>
      <c r="C111" s="204" t="s">
        <v>24</v>
      </c>
      <c r="D111" s="108">
        <v>8</v>
      </c>
      <c r="E111" s="153">
        <v>2</v>
      </c>
      <c r="F111" s="142">
        <v>0</v>
      </c>
      <c r="G111" s="142">
        <v>0</v>
      </c>
      <c r="H111" s="72">
        <v>0</v>
      </c>
      <c r="I111" s="72">
        <v>2</v>
      </c>
      <c r="J111" s="22"/>
    </row>
    <row r="112" spans="1:10" ht="30" x14ac:dyDescent="0.2">
      <c r="A112" s="165" t="s">
        <v>48</v>
      </c>
      <c r="B112" s="216" t="s">
        <v>83</v>
      </c>
      <c r="C112" s="344"/>
      <c r="D112" s="56">
        <v>0</v>
      </c>
      <c r="E112" s="111">
        <v>0</v>
      </c>
      <c r="F112" s="56">
        <v>0</v>
      </c>
      <c r="G112" s="56">
        <v>0</v>
      </c>
      <c r="H112" s="17">
        <v>0</v>
      </c>
      <c r="I112" s="17">
        <v>0</v>
      </c>
      <c r="J112" s="22"/>
    </row>
    <row r="113" spans="1:10" ht="30" x14ac:dyDescent="0.2">
      <c r="A113" s="165" t="s">
        <v>48</v>
      </c>
      <c r="B113" s="216" t="s">
        <v>83</v>
      </c>
      <c r="C113" s="344"/>
      <c r="D113" s="56">
        <v>0</v>
      </c>
      <c r="E113" s="111">
        <v>0</v>
      </c>
      <c r="F113" s="56">
        <v>0</v>
      </c>
      <c r="G113" s="56">
        <v>0</v>
      </c>
      <c r="H113" s="17">
        <v>0</v>
      </c>
      <c r="I113" s="17">
        <v>0</v>
      </c>
      <c r="J113" s="22"/>
    </row>
    <row r="114" spans="1:10" ht="30" x14ac:dyDescent="0.2">
      <c r="A114" s="165" t="s">
        <v>48</v>
      </c>
      <c r="B114" s="216" t="s">
        <v>84</v>
      </c>
      <c r="C114" s="344"/>
      <c r="D114" s="56">
        <v>0</v>
      </c>
      <c r="E114" s="111">
        <v>0</v>
      </c>
      <c r="F114" s="56">
        <v>0</v>
      </c>
      <c r="G114" s="56">
        <v>0</v>
      </c>
      <c r="H114" s="17">
        <v>0</v>
      </c>
      <c r="I114" s="17">
        <v>0</v>
      </c>
      <c r="J114" s="22"/>
    </row>
    <row r="115" spans="1:10" ht="30" x14ac:dyDescent="0.2">
      <c r="A115" s="165" t="s">
        <v>48</v>
      </c>
      <c r="B115" s="216" t="s">
        <v>85</v>
      </c>
      <c r="C115" s="344"/>
      <c r="D115" s="56">
        <v>0</v>
      </c>
      <c r="E115" s="111">
        <v>0</v>
      </c>
      <c r="F115" s="56">
        <v>0</v>
      </c>
      <c r="G115" s="56">
        <v>0</v>
      </c>
      <c r="H115" s="17">
        <v>0</v>
      </c>
      <c r="I115" s="17">
        <v>0</v>
      </c>
      <c r="J115" s="22"/>
    </row>
    <row r="116" spans="1:10" ht="30" x14ac:dyDescent="0.2">
      <c r="A116" s="165" t="s">
        <v>48</v>
      </c>
      <c r="B116" s="216" t="s">
        <v>86</v>
      </c>
      <c r="C116" s="344"/>
      <c r="D116" s="56">
        <v>0</v>
      </c>
      <c r="E116" s="111">
        <v>0</v>
      </c>
      <c r="F116" s="56">
        <v>0</v>
      </c>
      <c r="G116" s="56">
        <v>0</v>
      </c>
      <c r="H116" s="17">
        <v>0</v>
      </c>
      <c r="I116" s="17">
        <v>0</v>
      </c>
      <c r="J116" s="22"/>
    </row>
    <row r="117" spans="1:10" ht="30" x14ac:dyDescent="0.2">
      <c r="A117" s="165" t="s">
        <v>48</v>
      </c>
      <c r="B117" s="216" t="s">
        <v>87</v>
      </c>
      <c r="C117" s="344"/>
      <c r="D117" s="56">
        <v>0</v>
      </c>
      <c r="E117" s="111">
        <v>0</v>
      </c>
      <c r="F117" s="56">
        <v>0</v>
      </c>
      <c r="G117" s="56">
        <v>0</v>
      </c>
      <c r="H117" s="17">
        <v>0</v>
      </c>
      <c r="I117" s="17">
        <v>0</v>
      </c>
      <c r="J117" s="22"/>
    </row>
    <row r="118" spans="1:10" ht="30" x14ac:dyDescent="0.2">
      <c r="A118" s="165" t="s">
        <v>48</v>
      </c>
      <c r="B118" s="216" t="s">
        <v>88</v>
      </c>
      <c r="C118" s="217"/>
      <c r="D118" s="56">
        <v>0</v>
      </c>
      <c r="E118" s="111">
        <v>0</v>
      </c>
      <c r="F118" s="56">
        <v>0</v>
      </c>
      <c r="G118" s="56">
        <v>0</v>
      </c>
      <c r="H118" s="17">
        <v>0</v>
      </c>
      <c r="I118" s="17">
        <v>0</v>
      </c>
      <c r="J118" s="22"/>
    </row>
    <row r="119" spans="1:10" ht="30" x14ac:dyDescent="0.2">
      <c r="A119" s="165" t="s">
        <v>48</v>
      </c>
      <c r="B119" s="172" t="s">
        <v>89</v>
      </c>
      <c r="C119" s="203" t="s">
        <v>25</v>
      </c>
      <c r="D119" s="56">
        <v>9</v>
      </c>
      <c r="E119" s="111">
        <v>3</v>
      </c>
      <c r="F119" s="56">
        <v>0</v>
      </c>
      <c r="G119" s="56">
        <v>0</v>
      </c>
      <c r="H119" s="17">
        <v>1</v>
      </c>
      <c r="I119" s="17">
        <v>2</v>
      </c>
      <c r="J119" s="22"/>
    </row>
    <row r="120" spans="1:10" ht="30" x14ac:dyDescent="0.2">
      <c r="A120" s="165" t="s">
        <v>48</v>
      </c>
      <c r="B120" s="216" t="s">
        <v>90</v>
      </c>
      <c r="C120" s="217"/>
      <c r="D120" s="56">
        <v>0</v>
      </c>
      <c r="E120" s="111">
        <v>0</v>
      </c>
      <c r="F120" s="56">
        <v>0</v>
      </c>
      <c r="G120" s="56">
        <v>0</v>
      </c>
      <c r="H120" s="17">
        <v>0</v>
      </c>
      <c r="I120" s="17">
        <v>0</v>
      </c>
      <c r="J120" s="22"/>
    </row>
    <row r="121" spans="1:10" ht="30" x14ac:dyDescent="0.2">
      <c r="A121" s="165" t="s">
        <v>48</v>
      </c>
      <c r="B121" s="216" t="s">
        <v>90</v>
      </c>
      <c r="C121" s="217"/>
      <c r="D121" s="56">
        <v>0</v>
      </c>
      <c r="E121" s="111">
        <v>0</v>
      </c>
      <c r="F121" s="56">
        <v>0</v>
      </c>
      <c r="G121" s="56">
        <v>0</v>
      </c>
      <c r="H121" s="17">
        <v>0</v>
      </c>
      <c r="I121" s="17">
        <v>0</v>
      </c>
      <c r="J121" s="22"/>
    </row>
    <row r="122" spans="1:10" ht="30" x14ac:dyDescent="0.2">
      <c r="A122" s="165" t="s">
        <v>48</v>
      </c>
      <c r="B122" s="257" t="s">
        <v>69</v>
      </c>
      <c r="C122" s="258"/>
      <c r="D122" s="56">
        <v>0</v>
      </c>
      <c r="E122" s="111">
        <v>0</v>
      </c>
      <c r="F122" s="56">
        <v>0</v>
      </c>
      <c r="G122" s="56">
        <v>0</v>
      </c>
      <c r="H122" s="17">
        <v>0</v>
      </c>
      <c r="I122" s="17">
        <v>0</v>
      </c>
      <c r="J122" s="22"/>
    </row>
    <row r="123" spans="1:10" ht="34.5" customHeight="1" x14ac:dyDescent="0.2">
      <c r="A123" s="165" t="s">
        <v>48</v>
      </c>
      <c r="B123" s="257" t="s">
        <v>67</v>
      </c>
      <c r="C123" s="258"/>
      <c r="D123" s="56">
        <v>0</v>
      </c>
      <c r="E123" s="111">
        <v>0</v>
      </c>
      <c r="F123" s="56">
        <v>0</v>
      </c>
      <c r="G123" s="56">
        <v>0</v>
      </c>
      <c r="H123" s="17">
        <v>0</v>
      </c>
      <c r="I123" s="17">
        <v>0</v>
      </c>
      <c r="J123" s="22"/>
    </row>
    <row r="124" spans="1:10" ht="30" x14ac:dyDescent="0.2">
      <c r="A124" s="165" t="s">
        <v>48</v>
      </c>
      <c r="B124" s="216" t="s">
        <v>70</v>
      </c>
      <c r="C124" s="217"/>
      <c r="D124" s="56">
        <v>0</v>
      </c>
      <c r="E124" s="111">
        <v>0</v>
      </c>
      <c r="F124" s="56">
        <v>0</v>
      </c>
      <c r="G124" s="56">
        <v>0</v>
      </c>
      <c r="H124" s="17">
        <v>0</v>
      </c>
      <c r="I124" s="17">
        <v>0</v>
      </c>
      <c r="J124" s="22"/>
    </row>
    <row r="125" spans="1:10" ht="30" x14ac:dyDescent="0.2">
      <c r="A125" s="165" t="s">
        <v>48</v>
      </c>
      <c r="B125" s="216" t="s">
        <v>71</v>
      </c>
      <c r="C125" s="217"/>
      <c r="D125" s="56">
        <v>0</v>
      </c>
      <c r="E125" s="111">
        <v>0</v>
      </c>
      <c r="F125" s="56">
        <v>0</v>
      </c>
      <c r="G125" s="56">
        <v>0</v>
      </c>
      <c r="H125" s="17">
        <v>0</v>
      </c>
      <c r="I125" s="17">
        <v>0</v>
      </c>
      <c r="J125" s="22"/>
    </row>
    <row r="126" spans="1:10" ht="30" x14ac:dyDescent="0.2">
      <c r="A126" s="165" t="s">
        <v>48</v>
      </c>
      <c r="B126" s="216" t="s">
        <v>72</v>
      </c>
      <c r="C126" s="217"/>
      <c r="D126" s="56">
        <v>0</v>
      </c>
      <c r="E126" s="111">
        <v>0</v>
      </c>
      <c r="F126" s="56">
        <v>0</v>
      </c>
      <c r="G126" s="56">
        <v>0</v>
      </c>
      <c r="H126" s="17">
        <v>0</v>
      </c>
      <c r="I126" s="17">
        <v>0</v>
      </c>
      <c r="J126" s="22"/>
    </row>
    <row r="127" spans="1:10" ht="30" x14ac:dyDescent="0.2">
      <c r="A127" s="165" t="s">
        <v>48</v>
      </c>
      <c r="B127" s="216" t="s">
        <v>73</v>
      </c>
      <c r="C127" s="217"/>
      <c r="D127" s="56">
        <v>0</v>
      </c>
      <c r="E127" s="111">
        <v>1</v>
      </c>
      <c r="F127" s="56">
        <v>0</v>
      </c>
      <c r="G127" s="56">
        <v>0</v>
      </c>
      <c r="H127" s="17">
        <v>0</v>
      </c>
      <c r="I127" s="17">
        <v>1</v>
      </c>
      <c r="J127" s="22"/>
    </row>
    <row r="128" spans="1:10" ht="30" x14ac:dyDescent="0.2">
      <c r="A128" s="165" t="s">
        <v>48</v>
      </c>
      <c r="B128" s="216" t="s">
        <v>74</v>
      </c>
      <c r="C128" s="217"/>
      <c r="D128" s="56">
        <v>5</v>
      </c>
      <c r="E128" s="111">
        <v>0</v>
      </c>
      <c r="F128" s="56">
        <v>0</v>
      </c>
      <c r="G128" s="56">
        <v>0</v>
      </c>
      <c r="H128" s="17">
        <v>0</v>
      </c>
      <c r="I128" s="17">
        <v>0</v>
      </c>
      <c r="J128" s="22"/>
    </row>
    <row r="129" spans="1:10" ht="30" x14ac:dyDescent="0.2">
      <c r="A129" s="165" t="s">
        <v>48</v>
      </c>
      <c r="B129" s="216" t="s">
        <v>75</v>
      </c>
      <c r="C129" s="217"/>
      <c r="D129" s="56">
        <v>2</v>
      </c>
      <c r="E129" s="111">
        <v>2</v>
      </c>
      <c r="F129" s="56">
        <v>0</v>
      </c>
      <c r="G129" s="56">
        <v>0</v>
      </c>
      <c r="H129" s="17">
        <v>0</v>
      </c>
      <c r="I129" s="17">
        <v>2</v>
      </c>
      <c r="J129" s="22"/>
    </row>
    <row r="130" spans="1:10" ht="30" x14ac:dyDescent="0.2">
      <c r="A130" s="165" t="s">
        <v>48</v>
      </c>
      <c r="B130" s="216" t="s">
        <v>91</v>
      </c>
      <c r="C130" s="217"/>
      <c r="D130" s="56">
        <v>6</v>
      </c>
      <c r="E130" s="111">
        <v>3</v>
      </c>
      <c r="F130" s="56">
        <v>0</v>
      </c>
      <c r="G130" s="56">
        <v>0</v>
      </c>
      <c r="H130" s="17">
        <v>1</v>
      </c>
      <c r="I130" s="17">
        <v>2</v>
      </c>
      <c r="J130" s="22"/>
    </row>
    <row r="131" spans="1:10" ht="30" x14ac:dyDescent="0.2">
      <c r="A131" s="165" t="s">
        <v>48</v>
      </c>
      <c r="B131" s="216" t="s">
        <v>91</v>
      </c>
      <c r="C131" s="217"/>
      <c r="D131" s="56">
        <v>0</v>
      </c>
      <c r="E131" s="111">
        <v>0</v>
      </c>
      <c r="F131" s="56">
        <v>0</v>
      </c>
      <c r="G131" s="56">
        <v>0</v>
      </c>
      <c r="H131" s="17">
        <v>0</v>
      </c>
      <c r="I131" s="17">
        <v>0</v>
      </c>
      <c r="J131" s="22"/>
    </row>
    <row r="132" spans="1:10" ht="30.75" thickBot="1" x14ac:dyDescent="0.25">
      <c r="A132" s="165" t="s">
        <v>48</v>
      </c>
      <c r="B132" s="224" t="s">
        <v>92</v>
      </c>
      <c r="C132" s="227"/>
      <c r="D132" s="57">
        <v>0</v>
      </c>
      <c r="E132" s="114">
        <v>0</v>
      </c>
      <c r="F132" s="57">
        <v>0</v>
      </c>
      <c r="G132" s="57">
        <v>0</v>
      </c>
      <c r="H132" s="18">
        <v>0</v>
      </c>
      <c r="I132" s="18">
        <v>0</v>
      </c>
      <c r="J132" s="22"/>
    </row>
    <row r="133" spans="1:10" x14ac:dyDescent="0.2">
      <c r="C133" s="23"/>
      <c r="E133" s="23"/>
    </row>
    <row r="134" spans="1:10" x14ac:dyDescent="0.2">
      <c r="C134" s="23"/>
      <c r="E134" s="23"/>
    </row>
    <row r="135" spans="1:10" x14ac:dyDescent="0.2">
      <c r="C135" s="23"/>
      <c r="E135" s="23"/>
    </row>
    <row r="136" spans="1:10" x14ac:dyDescent="0.2">
      <c r="C136" s="23"/>
      <c r="E136" s="23"/>
    </row>
    <row r="137" spans="1:10" x14ac:dyDescent="0.2">
      <c r="C137" s="23"/>
      <c r="E137" s="23"/>
    </row>
    <row r="138" spans="1:10" x14ac:dyDescent="0.2">
      <c r="C138" s="23"/>
      <c r="E138" s="23"/>
    </row>
    <row r="139" spans="1:10" x14ac:dyDescent="0.2">
      <c r="C139" s="23"/>
      <c r="E139" s="23"/>
    </row>
    <row r="140" spans="1:10" x14ac:dyDescent="0.2">
      <c r="C140" s="23"/>
      <c r="E140" s="23"/>
    </row>
  </sheetData>
  <mergeCells count="165">
    <mergeCell ref="B117:C117"/>
    <mergeCell ref="B116:C116"/>
    <mergeCell ref="B115:C115"/>
    <mergeCell ref="B114:C114"/>
    <mergeCell ref="B94:C94"/>
    <mergeCell ref="B93:C93"/>
    <mergeCell ref="B92:C92"/>
    <mergeCell ref="B121:C121"/>
    <mergeCell ref="B120:C120"/>
    <mergeCell ref="B113:C113"/>
    <mergeCell ref="B112:C112"/>
    <mergeCell ref="B129:C129"/>
    <mergeCell ref="B128:C128"/>
    <mergeCell ref="B127:C127"/>
    <mergeCell ref="B126:C126"/>
    <mergeCell ref="B125:C125"/>
    <mergeCell ref="B124:C124"/>
    <mergeCell ref="B123:C123"/>
    <mergeCell ref="B122:C122"/>
    <mergeCell ref="B118:C118"/>
    <mergeCell ref="B30:C30"/>
    <mergeCell ref="B28:C29"/>
    <mergeCell ref="B87:C87"/>
    <mergeCell ref="B86:C86"/>
    <mergeCell ref="B85:C85"/>
    <mergeCell ref="B84:C84"/>
    <mergeCell ref="B80:C80"/>
    <mergeCell ref="B79:C79"/>
    <mergeCell ref="B78:C78"/>
    <mergeCell ref="B77:C77"/>
    <mergeCell ref="B76:C76"/>
    <mergeCell ref="B46:C46"/>
    <mergeCell ref="B45:C45"/>
    <mergeCell ref="B41:C41"/>
    <mergeCell ref="B40:C40"/>
    <mergeCell ref="B35:C35"/>
    <mergeCell ref="B34:C34"/>
    <mergeCell ref="B33:C33"/>
    <mergeCell ref="B32:C32"/>
    <mergeCell ref="B31:C31"/>
    <mergeCell ref="B132:C132"/>
    <mergeCell ref="B131:C131"/>
    <mergeCell ref="B130:C130"/>
    <mergeCell ref="B60:C60"/>
    <mergeCell ref="B61:C61"/>
    <mergeCell ref="B68:C68"/>
    <mergeCell ref="B69:C69"/>
    <mergeCell ref="B55:C55"/>
    <mergeCell ref="B83:C83"/>
    <mergeCell ref="B82:C82"/>
    <mergeCell ref="B75:C75"/>
    <mergeCell ref="B74:C74"/>
    <mergeCell ref="B67:C67"/>
    <mergeCell ref="B66:C66"/>
    <mergeCell ref="B65:C65"/>
    <mergeCell ref="B64:C64"/>
    <mergeCell ref="B63:C63"/>
    <mergeCell ref="B62:C62"/>
    <mergeCell ref="B109:C110"/>
    <mergeCell ref="B71:C72"/>
    <mergeCell ref="B91:C91"/>
    <mergeCell ref="B90:C90"/>
    <mergeCell ref="B89:C89"/>
    <mergeCell ref="B88:C88"/>
    <mergeCell ref="D109:D110"/>
    <mergeCell ref="E109:E110"/>
    <mergeCell ref="F109:F110"/>
    <mergeCell ref="G109:G110"/>
    <mergeCell ref="H109:H110"/>
    <mergeCell ref="I109:I110"/>
    <mergeCell ref="H99:H100"/>
    <mergeCell ref="I99:I100"/>
    <mergeCell ref="B57:C58"/>
    <mergeCell ref="D57:D58"/>
    <mergeCell ref="B98:C98"/>
    <mergeCell ref="B99:C100"/>
    <mergeCell ref="D99:D100"/>
    <mergeCell ref="E99:E100"/>
    <mergeCell ref="F99:F100"/>
    <mergeCell ref="G99:G100"/>
    <mergeCell ref="G96:G97"/>
    <mergeCell ref="H96:H97"/>
    <mergeCell ref="I96:I97"/>
    <mergeCell ref="B96:C97"/>
    <mergeCell ref="D96:D97"/>
    <mergeCell ref="E96:E97"/>
    <mergeCell ref="F96:F97"/>
    <mergeCell ref="I71:I72"/>
    <mergeCell ref="D71:D72"/>
    <mergeCell ref="E71:E72"/>
    <mergeCell ref="F71:F72"/>
    <mergeCell ref="G71:G72"/>
    <mergeCell ref="H71:H72"/>
    <mergeCell ref="G57:G58"/>
    <mergeCell ref="H57:H58"/>
    <mergeCell ref="I57:I58"/>
    <mergeCell ref="E57:E58"/>
    <mergeCell ref="F57:F58"/>
    <mergeCell ref="B53:I54"/>
    <mergeCell ref="B48:C49"/>
    <mergeCell ref="D48:D49"/>
    <mergeCell ref="E48:E49"/>
    <mergeCell ref="F48:F49"/>
    <mergeCell ref="G48:G49"/>
    <mergeCell ref="H48:H49"/>
    <mergeCell ref="I48:I49"/>
    <mergeCell ref="B38:C39"/>
    <mergeCell ref="D38:D39"/>
    <mergeCell ref="E38:E39"/>
    <mergeCell ref="B43:C44"/>
    <mergeCell ref="D43:D44"/>
    <mergeCell ref="E43:E44"/>
    <mergeCell ref="F43:F44"/>
    <mergeCell ref="G43:G44"/>
    <mergeCell ref="F38:F39"/>
    <mergeCell ref="G38:G39"/>
    <mergeCell ref="H38:H39"/>
    <mergeCell ref="I38:I39"/>
    <mergeCell ref="H43:H44"/>
    <mergeCell ref="I43:I44"/>
    <mergeCell ref="B51:C51"/>
    <mergeCell ref="B50:C50"/>
    <mergeCell ref="D28:D29"/>
    <mergeCell ref="E28:E29"/>
    <mergeCell ref="F28:F29"/>
    <mergeCell ref="G28:G29"/>
    <mergeCell ref="H28:H29"/>
    <mergeCell ref="I28:I29"/>
    <mergeCell ref="H19:H20"/>
    <mergeCell ref="I19:I20"/>
    <mergeCell ref="B19:C20"/>
    <mergeCell ref="D19:D20"/>
    <mergeCell ref="E19:E20"/>
    <mergeCell ref="F19:F20"/>
    <mergeCell ref="G19:G20"/>
    <mergeCell ref="B26:C26"/>
    <mergeCell ref="B25:C25"/>
    <mergeCell ref="B24:C24"/>
    <mergeCell ref="B23:C23"/>
    <mergeCell ref="B22:C22"/>
    <mergeCell ref="B21:C21"/>
    <mergeCell ref="B4:C4"/>
    <mergeCell ref="B6:C7"/>
    <mergeCell ref="D6:D7"/>
    <mergeCell ref="E6:E7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H6:H7"/>
    <mergeCell ref="I6:I7"/>
    <mergeCell ref="D2:D4"/>
    <mergeCell ref="E3:E4"/>
    <mergeCell ref="F3:F4"/>
    <mergeCell ref="G3:G4"/>
    <mergeCell ref="H3:H4"/>
    <mergeCell ref="I3:I4"/>
    <mergeCell ref="F6:F7"/>
    <mergeCell ref="G6:G7"/>
  </mergeCells>
  <conditionalFormatting sqref="C3 D2">
    <cfRule type="expression" dxfId="5" priority="43">
      <formula>$B$2="Alehm"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ENGLAND</vt:lpstr>
      <vt:lpstr>START</vt:lpstr>
      <vt:lpstr>ALEHM</vt:lpstr>
      <vt:lpstr>CENTSA</vt:lpstr>
      <vt:lpstr>EETSA</vt:lpstr>
      <vt:lpstr>NETSA</vt:lpstr>
      <vt:lpstr>SWERCOTS</vt:lpstr>
      <vt:lpstr>TSEM</vt:lpstr>
      <vt:lpstr>TSNW</vt:lpstr>
      <vt:lpstr>TSSE</vt:lpstr>
      <vt:lpstr>YAHTS</vt:lpstr>
      <vt:lpstr>END</vt:lpstr>
    </vt:vector>
  </TitlesOfParts>
  <Company>Food Standards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Brookes, John</dc:creator>
  <cp:lastModifiedBy>Benson, Julie</cp:lastModifiedBy>
  <cp:lastPrinted>2017-05-03T14:26:26Z</cp:lastPrinted>
  <dcterms:created xsi:type="dcterms:W3CDTF">2015-03-29T10:39:29Z</dcterms:created>
  <dcterms:modified xsi:type="dcterms:W3CDTF">2017-06-30T12:39:00Z</dcterms:modified>
</cp:coreProperties>
</file>